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Server\共有\007.ＩＲ関係\007.IR投資家説明会\Fy30\合同IR\10 ＨＰ更新\301016更新\"/>
    </mc:Choice>
  </mc:AlternateContent>
  <xr:revisionPtr revIDLastSave="0" documentId="13_ncr:1_{70ABF4E2-B920-456E-A862-73A0D9208F5E}" xr6:coauthVersionLast="37" xr6:coauthVersionMax="37" xr10:uidLastSave="{00000000-0000-0000-0000-000000000000}"/>
  <bookViews>
    <workbookView xWindow="-75" yWindow="-180" windowWidth="10830" windowHeight="10065" tabRatio="863" xr2:uid="{00000000-000D-0000-FFFF-FFFF00000000}"/>
  </bookViews>
  <sheets>
    <sheet name="表紙" sheetId="1" r:id="rId1"/>
    <sheet name="目次" sheetId="2" r:id="rId2"/>
    <sheet name="30予算（歳入）" sheetId="14" r:id="rId3"/>
    <sheet name="30予算 (歳出)" sheetId="15" r:id="rId4"/>
    <sheet name="決算歳入（県）" sheetId="5" r:id="rId5"/>
    <sheet name="決算歳出（県）" sheetId="6" r:id="rId6"/>
    <sheet name="決算歳入 (市)" sheetId="7" r:id="rId7"/>
    <sheet name="決算歳出（市）" sheetId="8" r:id="rId8"/>
    <sheet name="財政指標（県）" sheetId="9" r:id="rId9"/>
    <sheet name="財政指標 (市)" sheetId="10" r:id="rId10"/>
    <sheet name="発行実績 （県)" sheetId="16" r:id="rId11"/>
    <sheet name="発行実績 (市)" sheetId="17" r:id="rId12"/>
    <sheet name="共同発行債" sheetId="13" r:id="rId13"/>
  </sheets>
  <definedNames>
    <definedName name="_xlnm._FilterDatabase" localSheetId="12" hidden="1">共同発行債!$E$4:$P$44</definedName>
    <definedName name="_xlnm._FilterDatabase" localSheetId="5" hidden="1">'決算歳出（県）'!$A$5:$S$181</definedName>
    <definedName name="_xlnm._FilterDatabase" localSheetId="7" hidden="1">'決算歳出（市）'!$A$5:$S$106</definedName>
    <definedName name="_xlnm._FilterDatabase" localSheetId="6" hidden="1">'決算歳入 (市)'!$A$5:$AI$106</definedName>
    <definedName name="_xlnm._FilterDatabase" localSheetId="4" hidden="1">'決算歳入（県）'!$A$5:$S$181</definedName>
    <definedName name="_xlnm._FilterDatabase" localSheetId="9" hidden="1">'財政指標 (市)'!$A$3:$AJ$107</definedName>
    <definedName name="_xlnm._FilterDatabase" localSheetId="8" hidden="1">'財政指標（県）'!$A$4:$AK$179</definedName>
    <definedName name="_xlnm._FilterDatabase" localSheetId="10" hidden="1">'発行実績 （県)'!$A$4:$AA$135</definedName>
    <definedName name="_xlnm._FilterDatabase" localSheetId="11" hidden="1">'発行実績 (市)'!$A$4:$W$79</definedName>
    <definedName name="_xlnm.Print_Area" localSheetId="3">'30予算 (歳出)'!$A$1:$R$62</definedName>
    <definedName name="_xlnm.Print_Area" localSheetId="2">'30予算（歳入）'!$A$1:$T$62</definedName>
    <definedName name="_xlnm.Print_Area" localSheetId="5">'決算歳出（県）'!$A$1:$S$181</definedName>
    <definedName name="_xlnm.Print_Area" localSheetId="7">'決算歳出（市）'!$A$1:$S$106</definedName>
    <definedName name="_xlnm.Print_Area" localSheetId="6">'決算歳入 (市)'!$A$1:$U$106</definedName>
    <definedName name="_xlnm.Print_Area" localSheetId="4">'決算歳入（県）'!$A$1:$S$181</definedName>
    <definedName name="_xlnm.Print_Area" localSheetId="9">'財政指標 (市)'!$A$1:$T$108</definedName>
    <definedName name="_xlnm.Print_Area" localSheetId="8">'財政指標（県）'!$A$1:$T$179</definedName>
    <definedName name="_xlnm.Print_Area" localSheetId="10">'発行実績 （県)'!$A$1:$W$135</definedName>
    <definedName name="_xlnm.Print_Area" localSheetId="11">'発行実績 (市)'!$A$1:$W$79</definedName>
    <definedName name="_xlnm.Print_Area">#REF!</definedName>
    <definedName name="_xlnm.Print_Titles" localSheetId="5">'決算歳出（県）'!$1:$5</definedName>
    <definedName name="_xlnm.Print_Titles" localSheetId="7">'決算歳出（市）'!$1:$5</definedName>
    <definedName name="_xlnm.Print_Titles" localSheetId="6">'決算歳入 (市)'!$2:$5</definedName>
    <definedName name="_xlnm.Print_Titles" localSheetId="4">'決算歳入（県）'!$2:$5</definedName>
    <definedName name="_xlnm.Print_Titles" localSheetId="9">'財政指標 (市)'!$1:$3</definedName>
    <definedName name="_xlnm.Print_Titles" localSheetId="8">'財政指標（県）'!$2:$4</definedName>
    <definedName name="Z_47FE580C_1B40_484B_A27C_9C582BD9B048_.wvu.FilterData" localSheetId="12" hidden="1">共同発行債!$E$4:$P$44</definedName>
    <definedName name="Z_47FE580C_1B40_484B_A27C_9C582BD9B048_.wvu.PrintArea" localSheetId="3" hidden="1">'30予算 (歳出)'!$A$1:$R$62</definedName>
    <definedName name="Z_47FE580C_1B40_484B_A27C_9C582BD9B048_.wvu.PrintArea" localSheetId="2" hidden="1">'30予算（歳入）'!$A$1:$T$62</definedName>
    <definedName name="Z_47FE580C_1B40_484B_A27C_9C582BD9B048_.wvu.PrintArea" localSheetId="12" hidden="1">共同発行債!$A$1:$P$44</definedName>
    <definedName name="Z_47FE580C_1B40_484B_A27C_9C582BD9B048_.wvu.PrintArea" localSheetId="5" hidden="1">'決算歳出（県）'!$A$1:$S$181</definedName>
    <definedName name="Z_47FE580C_1B40_484B_A27C_9C582BD9B048_.wvu.PrintArea" localSheetId="7" hidden="1">'決算歳出（市）'!$A$1:$S$106</definedName>
    <definedName name="Z_47FE580C_1B40_484B_A27C_9C582BD9B048_.wvu.PrintArea" localSheetId="6" hidden="1">'決算歳入 (市)'!$A$1:$U$106</definedName>
    <definedName name="Z_47FE580C_1B40_484B_A27C_9C582BD9B048_.wvu.PrintArea" localSheetId="4" hidden="1">'決算歳入（県）'!$A$1:$S$181</definedName>
    <definedName name="Z_47FE580C_1B40_484B_A27C_9C582BD9B048_.wvu.PrintArea" localSheetId="9" hidden="1">'財政指標 (市)'!$A$1:$T$108</definedName>
    <definedName name="Z_47FE580C_1B40_484B_A27C_9C582BD9B048_.wvu.PrintArea" localSheetId="8" hidden="1">'財政指標（県）'!$A$1:$T$180</definedName>
    <definedName name="Z_47FE580C_1B40_484B_A27C_9C582BD9B048_.wvu.PrintArea" localSheetId="10" hidden="1">'発行実績 （県)'!$A$1:$W$135</definedName>
    <definedName name="Z_47FE580C_1B40_484B_A27C_9C582BD9B048_.wvu.PrintArea" localSheetId="11" hidden="1">'発行実績 (市)'!$A$1:$W$79</definedName>
    <definedName name="Z_47FE580C_1B40_484B_A27C_9C582BD9B048_.wvu.PrintTitles" localSheetId="5" hidden="1">'決算歳出（県）'!$1:$5</definedName>
    <definedName name="Z_47FE580C_1B40_484B_A27C_9C582BD9B048_.wvu.PrintTitles" localSheetId="7" hidden="1">'決算歳出（市）'!$1:$5</definedName>
    <definedName name="Z_47FE580C_1B40_484B_A27C_9C582BD9B048_.wvu.PrintTitles" localSheetId="6" hidden="1">'決算歳入 (市)'!$2:$5</definedName>
    <definedName name="Z_47FE580C_1B40_484B_A27C_9C582BD9B048_.wvu.PrintTitles" localSheetId="4" hidden="1">'決算歳入（県）'!$2:$5</definedName>
    <definedName name="Z_47FE580C_1B40_484B_A27C_9C582BD9B048_.wvu.PrintTitles" localSheetId="9" hidden="1">'財政指標 (市)'!$1:$3</definedName>
    <definedName name="Z_47FE580C_1B40_484B_A27C_9C582BD9B048_.wvu.PrintTitles" localSheetId="8" hidden="1">'財政指標（県）'!$2:$4</definedName>
    <definedName name="Z_47FE580C_1B40_484B_A27C_9C582BD9B048_.wvu.PrintTitles" localSheetId="10" hidden="1">'発行実績 （県)'!$2:$4</definedName>
    <definedName name="Z_47FE580C_1B40_484B_A27C_9C582BD9B048_.wvu.PrintTitles" localSheetId="11" hidden="1">'発行実績 (市)'!$2:$4</definedName>
    <definedName name="Z_9B2D8C31_2190_4904_B039_E0AF2BC504F7_.wvu.FilterData" localSheetId="11" hidden="1">'発行実績 (市)'!$A$4:$W$79</definedName>
    <definedName name="Z_9CD6CDFB_0526_4987_BB9B_F12261C08409_.wvu.FilterData" localSheetId="12" hidden="1">共同発行債!$E$4:$P$44</definedName>
    <definedName name="Z_9CD6CDFB_0526_4987_BB9B_F12261C08409_.wvu.FilterData" localSheetId="10" hidden="1">'発行実績 （県)'!$A$4:$AA$135</definedName>
    <definedName name="Z_9CD6CDFB_0526_4987_BB9B_F12261C08409_.wvu.FilterData" localSheetId="11" hidden="1">'発行実績 (市)'!$A$4:$W$79</definedName>
    <definedName name="Z_9CD6CDFB_0526_4987_BB9B_F12261C08409_.wvu.PrintArea" localSheetId="3" hidden="1">'30予算 (歳出)'!$A$1:$R$62</definedName>
    <definedName name="Z_9CD6CDFB_0526_4987_BB9B_F12261C08409_.wvu.PrintArea" localSheetId="2" hidden="1">'30予算（歳入）'!$A$1:$T$62</definedName>
    <definedName name="Z_B07D689D_A88D_4FD6_A5A1_1BAAB5F2B100_.wvu.FilterData" localSheetId="12" hidden="1">共同発行債!$E$4:$P$44</definedName>
    <definedName name="Z_B07D689D_A88D_4FD6_A5A1_1BAAB5F2B100_.wvu.FilterData" localSheetId="10" hidden="1">'発行実績 （県)'!$A$4:$AA$135</definedName>
    <definedName name="Z_B07D689D_A88D_4FD6_A5A1_1BAAB5F2B100_.wvu.FilterData" localSheetId="11" hidden="1">'発行実績 (市)'!$A$4:$W$79</definedName>
    <definedName name="Z_B07D689D_A88D_4FD6_A5A1_1BAAB5F2B100_.wvu.PrintArea" localSheetId="12" hidden="1">共同発行債!$A$1:$P$44</definedName>
    <definedName name="Z_B07D689D_A88D_4FD6_A5A1_1BAAB5F2B100_.wvu.PrintArea" localSheetId="5" hidden="1">'決算歳出（県）'!$A$1:$S$181</definedName>
    <definedName name="Z_B07D689D_A88D_4FD6_A5A1_1BAAB5F2B100_.wvu.PrintArea" localSheetId="7" hidden="1">'決算歳出（市）'!$A$1:$S$106</definedName>
    <definedName name="Z_B07D689D_A88D_4FD6_A5A1_1BAAB5F2B100_.wvu.PrintArea" localSheetId="6" hidden="1">'決算歳入 (市)'!$A$1:$U$106</definedName>
    <definedName name="Z_B07D689D_A88D_4FD6_A5A1_1BAAB5F2B100_.wvu.PrintArea" localSheetId="4" hidden="1">'決算歳入（県）'!$A$1:$S$181</definedName>
    <definedName name="Z_B07D689D_A88D_4FD6_A5A1_1BAAB5F2B100_.wvu.PrintArea" localSheetId="9" hidden="1">'財政指標 (市)'!$A$1:$T$108</definedName>
    <definedName name="Z_B07D689D_A88D_4FD6_A5A1_1BAAB5F2B100_.wvu.PrintArea" localSheetId="8" hidden="1">'財政指標（県）'!$A$1:$T$180</definedName>
    <definedName name="Z_B07D689D_A88D_4FD6_A5A1_1BAAB5F2B100_.wvu.PrintArea" localSheetId="10" hidden="1">'発行実績 （県)'!$A$1:$W$135</definedName>
    <definedName name="Z_B07D689D_A88D_4FD6_A5A1_1BAAB5F2B100_.wvu.PrintArea" localSheetId="11" hidden="1">'発行実績 (市)'!$A$1:$W$79</definedName>
    <definedName name="Z_B07D689D_A88D_4FD6_A5A1_1BAAB5F2B100_.wvu.PrintTitles" localSheetId="5" hidden="1">'決算歳出（県）'!$1:$5</definedName>
    <definedName name="Z_B07D689D_A88D_4FD6_A5A1_1BAAB5F2B100_.wvu.PrintTitles" localSheetId="7" hidden="1">'決算歳出（市）'!$1:$5</definedName>
    <definedName name="Z_B07D689D_A88D_4FD6_A5A1_1BAAB5F2B100_.wvu.PrintTitles" localSheetId="6" hidden="1">'決算歳入 (市)'!$2:$5</definedName>
    <definedName name="Z_B07D689D_A88D_4FD6_A5A1_1BAAB5F2B100_.wvu.PrintTitles" localSheetId="4" hidden="1">'決算歳入（県）'!$2:$5</definedName>
    <definedName name="Z_B07D689D_A88D_4FD6_A5A1_1BAAB5F2B100_.wvu.PrintTitles" localSheetId="9" hidden="1">'財政指標 (市)'!$1:$3</definedName>
    <definedName name="Z_B07D689D_A88D_4FD6_A5A1_1BAAB5F2B100_.wvu.PrintTitles" localSheetId="8" hidden="1">'財政指標（県）'!$2:$4</definedName>
    <definedName name="Z_B07D689D_A88D_4FD6_A5A1_1BAAB5F2B100_.wvu.PrintTitles" localSheetId="10" hidden="1">'発行実績 （県)'!$2:$4</definedName>
    <definedName name="Z_B07D689D_A88D_4FD6_A5A1_1BAAB5F2B100_.wvu.PrintTitles" localSheetId="11" hidden="1">'発行実績 (市)'!$2:$4</definedName>
    <definedName name="Z_B2E4CA60_2AA4_48FC_8CF3_63D4644291F1_.wvu.FilterData" localSheetId="11" hidden="1">'発行実績 (市)'!$A$4:$W$79</definedName>
  </definedNames>
  <calcPr calcId="162913" calcMode="manual"/>
  <customWorkbookViews>
    <customWorkbookView name="koga - 個人用ビュー" guid="{B07D689D-A88D-4FD6-A5A1-1BAAB5F2B100}" mergeInterval="0" personalView="1" maximized="1" windowWidth="1436" windowHeight="633" tabRatio="897" activeSheetId="11"/>
    <customWorkbookView name="matsuda - 個人用ビュー" guid="{47FE580C-1B40-484B-A27C-9C582BD9B048}" mergeInterval="0" personalView="1" maximized="1" windowWidth="1436" windowHeight="652" tabRatio="863" activeSheetId="11"/>
    <customWorkbookView name="izawa - 個人用ビュー" guid="{9CD6CDFB-0526-4987-BB9B-F12261C08409}" mergeInterval="0" personalView="1" maximized="1" windowWidth="1436" windowHeight="615" tabRatio="863" activeSheetId="4"/>
  </customWorkbookViews>
</workbook>
</file>

<file path=xl/calcChain.xml><?xml version="1.0" encoding="utf-8"?>
<calcChain xmlns="http://schemas.openxmlformats.org/spreadsheetml/2006/main">
  <c r="B52" i="15" l="1"/>
  <c r="J52" i="15" s="1"/>
  <c r="L52" i="15" l="1"/>
  <c r="F52" i="15"/>
  <c r="P52" i="15"/>
  <c r="H52" i="15"/>
  <c r="R52" i="15"/>
  <c r="P49" i="15"/>
  <c r="H49" i="15"/>
  <c r="F49" i="15"/>
  <c r="D49" i="15"/>
  <c r="B49" i="15"/>
  <c r="R49" i="15" s="1"/>
  <c r="B49" i="14"/>
  <c r="R49" i="14" s="1"/>
  <c r="L49" i="15" l="1"/>
  <c r="N49" i="15"/>
  <c r="J49" i="15"/>
  <c r="D49" i="14"/>
  <c r="L49" i="14"/>
  <c r="T49" i="14"/>
  <c r="F49" i="14"/>
  <c r="N49" i="14"/>
  <c r="H49" i="14"/>
  <c r="P49" i="14"/>
  <c r="J49" i="14"/>
  <c r="T48" i="14"/>
  <c r="P48" i="14"/>
  <c r="H48" i="14"/>
  <c r="F48" i="14"/>
  <c r="B48" i="14"/>
  <c r="R48" i="14" s="1"/>
  <c r="L48" i="14" l="1"/>
  <c r="D48" i="14"/>
  <c r="N48" i="14"/>
  <c r="J48" i="14"/>
  <c r="W56" i="16"/>
  <c r="W55" i="16"/>
  <c r="W54" i="16"/>
  <c r="W13" i="17" l="1"/>
  <c r="O13" i="17"/>
  <c r="W109" i="16"/>
  <c r="O109" i="16"/>
  <c r="W105" i="16"/>
  <c r="O105" i="16"/>
  <c r="W101" i="16"/>
  <c r="O101" i="16"/>
  <c r="W93" i="16"/>
  <c r="O93" i="16"/>
  <c r="W82" i="16"/>
  <c r="O82" i="16"/>
  <c r="W67" i="16"/>
  <c r="O67" i="16"/>
  <c r="W39" i="16"/>
  <c r="O39" i="16"/>
  <c r="O24" i="16"/>
  <c r="O23" i="16"/>
  <c r="O22" i="16"/>
  <c r="W22" i="16"/>
  <c r="B9" i="14" l="1"/>
  <c r="P9" i="14" l="1"/>
  <c r="L9" i="14"/>
  <c r="T9" i="14"/>
  <c r="J9" i="14"/>
  <c r="H9" i="14"/>
  <c r="R9" i="14"/>
  <c r="F9" i="14"/>
  <c r="D9" i="14"/>
  <c r="B9" i="15"/>
  <c r="B55" i="15"/>
  <c r="N9" i="15" l="1"/>
  <c r="R9" i="15"/>
  <c r="L9" i="15"/>
  <c r="J9" i="15"/>
  <c r="H9" i="15"/>
  <c r="D9" i="15"/>
  <c r="P9" i="15"/>
  <c r="F9" i="15"/>
  <c r="R55" i="15"/>
  <c r="J55" i="15"/>
  <c r="P55" i="15"/>
  <c r="D55" i="15"/>
  <c r="N55" i="15"/>
  <c r="H55" i="15"/>
  <c r="F55" i="15"/>
  <c r="L55" i="15"/>
  <c r="B42" i="15"/>
  <c r="P42" i="15" l="1"/>
  <c r="H42" i="15"/>
  <c r="R42" i="15"/>
  <c r="L42" i="15"/>
  <c r="J42" i="15"/>
  <c r="D42" i="15"/>
  <c r="F42" i="15"/>
  <c r="N42" i="15"/>
  <c r="B39" i="15"/>
  <c r="B39" i="14"/>
  <c r="B16" i="14"/>
  <c r="R39" i="15" l="1"/>
  <c r="J39" i="15"/>
  <c r="P39" i="15"/>
  <c r="D39" i="15"/>
  <c r="N39" i="15"/>
  <c r="H39" i="15"/>
  <c r="F39" i="15"/>
  <c r="L39" i="15"/>
  <c r="L16" i="14"/>
  <c r="T16" i="14"/>
  <c r="J16" i="14"/>
  <c r="R16" i="14"/>
  <c r="P16" i="14"/>
  <c r="F16" i="14"/>
  <c r="D16" i="14"/>
  <c r="T39" i="14"/>
  <c r="J39" i="14"/>
  <c r="R39" i="14"/>
  <c r="H39" i="14"/>
  <c r="F39" i="14"/>
  <c r="P39" i="14"/>
  <c r="L39" i="14"/>
  <c r="D39" i="14"/>
  <c r="B41" i="15"/>
  <c r="B41" i="14"/>
  <c r="B8" i="15"/>
  <c r="B8" i="14"/>
  <c r="N41" i="15" l="1"/>
  <c r="R41" i="15"/>
  <c r="L41" i="15"/>
  <c r="J41" i="15"/>
  <c r="H41" i="15"/>
  <c r="P41" i="15"/>
  <c r="D41" i="15"/>
  <c r="F41" i="15"/>
  <c r="L8" i="15"/>
  <c r="N8" i="15"/>
  <c r="H8" i="15"/>
  <c r="F8" i="15"/>
  <c r="J8" i="15"/>
  <c r="R8" i="15"/>
  <c r="D8" i="15"/>
  <c r="P8" i="15"/>
  <c r="L8" i="14"/>
  <c r="P8" i="14"/>
  <c r="H8" i="14"/>
  <c r="J8" i="14"/>
  <c r="D8" i="14"/>
  <c r="T8" i="14"/>
  <c r="R8" i="14"/>
  <c r="F8" i="14"/>
  <c r="P41" i="14"/>
  <c r="L41" i="14"/>
  <c r="T41" i="14"/>
  <c r="J41" i="14"/>
  <c r="H41" i="14"/>
  <c r="F41" i="14"/>
  <c r="R41" i="14"/>
  <c r="D41" i="14"/>
  <c r="W123" i="16" l="1"/>
  <c r="O123" i="16"/>
  <c r="W132" i="16" l="1"/>
  <c r="W131" i="16"/>
  <c r="W130" i="16"/>
  <c r="W129" i="16"/>
  <c r="W128" i="16"/>
  <c r="W127" i="16"/>
  <c r="W126" i="16"/>
  <c r="W125" i="16"/>
  <c r="W124" i="16"/>
  <c r="W122" i="16"/>
  <c r="W121" i="16"/>
  <c r="W120" i="16"/>
  <c r="W119" i="16"/>
  <c r="W118" i="16"/>
  <c r="W117" i="16"/>
  <c r="W116" i="16"/>
  <c r="W115" i="16"/>
  <c r="W114" i="16"/>
  <c r="W113" i="16"/>
  <c r="W112" i="16"/>
  <c r="W111" i="16"/>
  <c r="W110" i="16"/>
  <c r="W108" i="16"/>
  <c r="W107" i="16"/>
  <c r="W106" i="16"/>
  <c r="W104" i="16"/>
  <c r="W103" i="16"/>
  <c r="W102" i="16"/>
  <c r="W100" i="16"/>
  <c r="W99" i="16"/>
  <c r="W98" i="16"/>
  <c r="W97" i="16"/>
  <c r="W96" i="16"/>
  <c r="W95" i="16"/>
  <c r="W94" i="16"/>
  <c r="W92" i="16"/>
  <c r="W91" i="16"/>
  <c r="W90" i="16"/>
  <c r="W89" i="16"/>
  <c r="W88" i="16"/>
  <c r="W87" i="16"/>
  <c r="W86" i="16"/>
  <c r="W85" i="16"/>
  <c r="W84" i="16"/>
  <c r="W83" i="16"/>
  <c r="W81" i="16"/>
  <c r="W80" i="16"/>
  <c r="W79" i="16"/>
  <c r="W78" i="16"/>
  <c r="W77" i="16"/>
  <c r="W76" i="16"/>
  <c r="W75" i="16"/>
  <c r="W74" i="16"/>
  <c r="W73" i="16"/>
  <c r="W72" i="16"/>
  <c r="W71" i="16"/>
  <c r="W70" i="16"/>
  <c r="W69" i="16"/>
  <c r="W68" i="16"/>
  <c r="W66" i="16"/>
  <c r="W65" i="16"/>
  <c r="W64" i="16"/>
  <c r="W63" i="16"/>
  <c r="W62" i="16"/>
  <c r="W61" i="16"/>
  <c r="W60" i="16"/>
  <c r="W59" i="16"/>
  <c r="W58" i="16"/>
  <c r="W57" i="16"/>
  <c r="W53" i="16"/>
  <c r="W52" i="16"/>
  <c r="W51" i="16"/>
  <c r="W50" i="16"/>
  <c r="W49" i="16"/>
  <c r="W48" i="16"/>
  <c r="W47" i="16"/>
  <c r="W46" i="16"/>
  <c r="W45" i="16"/>
  <c r="W44" i="16"/>
  <c r="W43" i="16"/>
  <c r="W42" i="16"/>
  <c r="W41" i="16"/>
  <c r="W40" i="16"/>
  <c r="W38" i="16"/>
  <c r="W37" i="16"/>
  <c r="W36" i="16"/>
  <c r="W35" i="16"/>
  <c r="W34" i="16"/>
  <c r="W33" i="16"/>
  <c r="W32" i="16"/>
  <c r="W31" i="16"/>
  <c r="W30" i="16"/>
  <c r="W29" i="16"/>
  <c r="W28" i="16"/>
  <c r="W27" i="16"/>
  <c r="W26" i="16"/>
  <c r="W25" i="16"/>
  <c r="W24" i="16"/>
  <c r="W23" i="16"/>
  <c r="W21" i="16"/>
  <c r="W20" i="16"/>
  <c r="W19" i="16"/>
  <c r="W18" i="16"/>
  <c r="W17" i="16"/>
  <c r="W16" i="16"/>
  <c r="W15" i="16"/>
  <c r="W14" i="16"/>
  <c r="W13" i="16"/>
  <c r="W12" i="16"/>
  <c r="W11" i="16"/>
  <c r="W10" i="16"/>
  <c r="W9" i="16"/>
  <c r="W8" i="16"/>
  <c r="W7" i="16"/>
  <c r="W6" i="16"/>
  <c r="W5" i="16"/>
  <c r="W76" i="17"/>
  <c r="W75" i="17"/>
  <c r="W74" i="17"/>
  <c r="W73" i="17"/>
  <c r="W72" i="17"/>
  <c r="W71" i="17"/>
  <c r="W70" i="17"/>
  <c r="W69" i="17"/>
  <c r="W68" i="17"/>
  <c r="W67" i="17"/>
  <c r="W66" i="17"/>
  <c r="W65" i="17"/>
  <c r="W64" i="17"/>
  <c r="W63" i="17"/>
  <c r="W62" i="17"/>
  <c r="W61" i="17"/>
  <c r="W60" i="17"/>
  <c r="W59" i="17"/>
  <c r="W58" i="17"/>
  <c r="W57" i="17"/>
  <c r="W56" i="17"/>
  <c r="W55" i="17"/>
  <c r="W54" i="17"/>
  <c r="W53" i="17"/>
  <c r="W52" i="17"/>
  <c r="W51" i="17"/>
  <c r="W50" i="17"/>
  <c r="W49" i="17"/>
  <c r="W48" i="17"/>
  <c r="W47" i="17"/>
  <c r="W46" i="17"/>
  <c r="W45" i="17"/>
  <c r="W44" i="17"/>
  <c r="W43" i="17"/>
  <c r="W42" i="17"/>
  <c r="W41" i="17"/>
  <c r="W40" i="17"/>
  <c r="W39" i="17"/>
  <c r="W38" i="17"/>
  <c r="W37" i="17"/>
  <c r="W36" i="17"/>
  <c r="W35" i="17"/>
  <c r="W34" i="17"/>
  <c r="W33" i="17"/>
  <c r="W32" i="17"/>
  <c r="W31" i="17"/>
  <c r="W30" i="17"/>
  <c r="W29" i="17"/>
  <c r="W28" i="17"/>
  <c r="W27" i="17"/>
  <c r="W26" i="17"/>
  <c r="W25" i="17"/>
  <c r="W24" i="17"/>
  <c r="W23" i="17"/>
  <c r="W22" i="17"/>
  <c r="W21" i="17"/>
  <c r="W20" i="17"/>
  <c r="W19" i="17"/>
  <c r="W18" i="17"/>
  <c r="W17" i="17"/>
  <c r="W16" i="17"/>
  <c r="W15" i="17"/>
  <c r="W14" i="17"/>
  <c r="W12" i="17"/>
  <c r="W11" i="17"/>
  <c r="W10" i="17"/>
  <c r="W9" i="17"/>
  <c r="W8" i="17"/>
  <c r="W7" i="17"/>
  <c r="W6" i="17"/>
  <c r="W5" i="17"/>
  <c r="O76" i="17" l="1"/>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2" i="17"/>
  <c r="O11" i="17"/>
  <c r="O10" i="17"/>
  <c r="O9" i="17"/>
  <c r="O8" i="17"/>
  <c r="O7" i="17"/>
  <c r="O6" i="17"/>
  <c r="O5" i="17"/>
  <c r="O132" i="16"/>
  <c r="O131" i="16"/>
  <c r="O130" i="16"/>
  <c r="O129" i="16"/>
  <c r="O128" i="16"/>
  <c r="O127" i="16"/>
  <c r="O126" i="16"/>
  <c r="O125" i="16"/>
  <c r="O124" i="16"/>
  <c r="O122" i="16"/>
  <c r="O121" i="16"/>
  <c r="O120" i="16"/>
  <c r="O119" i="16"/>
  <c r="O118" i="16"/>
  <c r="O117" i="16"/>
  <c r="O116" i="16"/>
  <c r="O115" i="16"/>
  <c r="O114" i="16"/>
  <c r="O113" i="16"/>
  <c r="O112" i="16"/>
  <c r="O111" i="16"/>
  <c r="O110" i="16"/>
  <c r="O108" i="16"/>
  <c r="O107" i="16"/>
  <c r="O106" i="16"/>
  <c r="O104" i="16"/>
  <c r="O103" i="16"/>
  <c r="O102" i="16"/>
  <c r="O100" i="16"/>
  <c r="O99" i="16"/>
  <c r="O98" i="16"/>
  <c r="O97" i="16"/>
  <c r="O96" i="16"/>
  <c r="O95" i="16"/>
  <c r="O94" i="16"/>
  <c r="O92" i="16"/>
  <c r="O91" i="16"/>
  <c r="O90" i="16"/>
  <c r="O89" i="16"/>
  <c r="O88" i="16"/>
  <c r="O87" i="16"/>
  <c r="O86" i="16"/>
  <c r="O85" i="16"/>
  <c r="O84" i="16"/>
  <c r="O83" i="16"/>
  <c r="O81" i="16"/>
  <c r="O80" i="16"/>
  <c r="O79" i="16"/>
  <c r="O78" i="16"/>
  <c r="O77" i="16"/>
  <c r="O76" i="16"/>
  <c r="O75" i="16"/>
  <c r="O74" i="16"/>
  <c r="O73" i="16"/>
  <c r="O72" i="16"/>
  <c r="O71" i="16"/>
  <c r="O70" i="16"/>
  <c r="O69" i="16"/>
  <c r="O68"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8" i="16"/>
  <c r="O37" i="16"/>
  <c r="O36" i="16"/>
  <c r="O35" i="16"/>
  <c r="O34" i="16"/>
  <c r="O33" i="16"/>
  <c r="O32" i="16"/>
  <c r="O31" i="16"/>
  <c r="O30" i="16"/>
  <c r="O29" i="16"/>
  <c r="O28" i="16"/>
  <c r="O27" i="16"/>
  <c r="O26" i="16"/>
  <c r="O25" i="16"/>
  <c r="O21" i="16"/>
  <c r="O20" i="16"/>
  <c r="O19" i="16"/>
  <c r="O18" i="16"/>
  <c r="O17" i="16"/>
  <c r="O16" i="16"/>
  <c r="O15" i="16"/>
  <c r="O14" i="16"/>
  <c r="O13" i="16"/>
  <c r="O12" i="16"/>
  <c r="O11" i="16"/>
  <c r="O10" i="16"/>
  <c r="O9" i="16"/>
  <c r="O8" i="16"/>
  <c r="O7" i="16"/>
  <c r="O6" i="16"/>
  <c r="O5" i="16"/>
  <c r="B61" i="15" l="1"/>
  <c r="B60" i="15"/>
  <c r="B59" i="15"/>
  <c r="B58" i="15"/>
  <c r="B57" i="15"/>
  <c r="B56" i="15"/>
  <c r="B54" i="15"/>
  <c r="B53" i="15"/>
  <c r="B51" i="15"/>
  <c r="B50" i="15"/>
  <c r="B48" i="15"/>
  <c r="B47" i="15"/>
  <c r="B46" i="15"/>
  <c r="B45" i="15"/>
  <c r="B44" i="15"/>
  <c r="B43" i="15"/>
  <c r="B40"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7" i="15"/>
  <c r="B61" i="14"/>
  <c r="B60" i="14"/>
  <c r="B59" i="14"/>
  <c r="B58" i="14"/>
  <c r="B57" i="14"/>
  <c r="B56" i="14"/>
  <c r="B55" i="14"/>
  <c r="B54" i="14"/>
  <c r="B53" i="14"/>
  <c r="B52" i="14"/>
  <c r="B51" i="14"/>
  <c r="B50" i="14"/>
  <c r="D50" i="14" s="1"/>
  <c r="B47" i="14"/>
  <c r="B46" i="14"/>
  <c r="B45" i="14"/>
  <c r="B44" i="14"/>
  <c r="B43" i="14"/>
  <c r="B42" i="14"/>
  <c r="B40" i="14"/>
  <c r="B38" i="14"/>
  <c r="B37" i="14"/>
  <c r="B36" i="14"/>
  <c r="B35" i="14"/>
  <c r="B34" i="14"/>
  <c r="B33" i="14"/>
  <c r="B32" i="14"/>
  <c r="B31" i="14"/>
  <c r="B30" i="14"/>
  <c r="B29" i="14"/>
  <c r="B28" i="14"/>
  <c r="B27" i="14"/>
  <c r="B26" i="14"/>
  <c r="B25" i="14"/>
  <c r="B24" i="14"/>
  <c r="B23" i="14"/>
  <c r="B22" i="14"/>
  <c r="B21" i="14"/>
  <c r="B20" i="14"/>
  <c r="B19" i="14"/>
  <c r="B18" i="14"/>
  <c r="B17" i="14"/>
  <c r="B15" i="14"/>
  <c r="B14" i="14"/>
  <c r="B13" i="14"/>
  <c r="B12" i="14"/>
  <c r="B11" i="14"/>
  <c r="B10" i="14"/>
  <c r="B7" i="14"/>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E41" i="13"/>
  <c r="F41" i="13"/>
  <c r="G41" i="13"/>
  <c r="H41" i="13"/>
  <c r="I41" i="13"/>
  <c r="J41" i="13"/>
  <c r="K41" i="13"/>
  <c r="L41" i="13"/>
  <c r="M41" i="13"/>
  <c r="N41" i="13"/>
  <c r="O41" i="13"/>
  <c r="P41" i="13"/>
  <c r="E42" i="13"/>
  <c r="F42" i="13"/>
  <c r="G42" i="13"/>
  <c r="H42" i="13"/>
  <c r="I42" i="13"/>
  <c r="J42" i="13"/>
  <c r="K42" i="13"/>
  <c r="L42" i="13"/>
  <c r="M42" i="13"/>
  <c r="N42" i="13"/>
  <c r="O42" i="13"/>
  <c r="P42" i="13"/>
  <c r="P22" i="15" l="1"/>
  <c r="H22" i="15"/>
  <c r="J22" i="15"/>
  <c r="F22" i="15"/>
  <c r="R22" i="15"/>
  <c r="N22" i="15"/>
  <c r="L22" i="15"/>
  <c r="D22" i="15"/>
  <c r="N33" i="15"/>
  <c r="P33" i="15"/>
  <c r="J33" i="15"/>
  <c r="H33" i="15"/>
  <c r="R33" i="15"/>
  <c r="L33" i="15"/>
  <c r="F33" i="15"/>
  <c r="D33" i="15"/>
  <c r="P46" i="15"/>
  <c r="H46" i="15"/>
  <c r="N46" i="15"/>
  <c r="R46" i="15"/>
  <c r="L46" i="15"/>
  <c r="D46" i="15"/>
  <c r="F46" i="15"/>
  <c r="J46" i="15"/>
  <c r="R59" i="15"/>
  <c r="J59" i="15"/>
  <c r="D59" i="15"/>
  <c r="P59" i="15"/>
  <c r="N59" i="15"/>
  <c r="L59" i="15"/>
  <c r="H59" i="15"/>
  <c r="F59" i="15"/>
  <c r="R11" i="15"/>
  <c r="J11" i="15"/>
  <c r="D11" i="15"/>
  <c r="P11" i="15"/>
  <c r="F11" i="15"/>
  <c r="H11" i="15"/>
  <c r="N11" i="15"/>
  <c r="L11" i="15"/>
  <c r="R15" i="15"/>
  <c r="J15" i="15"/>
  <c r="L15" i="15"/>
  <c r="D15" i="15"/>
  <c r="F15" i="15"/>
  <c r="P15" i="15"/>
  <c r="N15" i="15"/>
  <c r="H15" i="15"/>
  <c r="R19" i="15"/>
  <c r="J19" i="15"/>
  <c r="N19" i="15"/>
  <c r="H19" i="15"/>
  <c r="D19" i="15"/>
  <c r="L19" i="15"/>
  <c r="F19" i="15"/>
  <c r="P19" i="15"/>
  <c r="R23" i="15"/>
  <c r="J23" i="15"/>
  <c r="P23" i="15"/>
  <c r="D23" i="15"/>
  <c r="N23" i="15"/>
  <c r="H23" i="15"/>
  <c r="F23" i="15"/>
  <c r="L23" i="15"/>
  <c r="R27" i="15"/>
  <c r="J27" i="15"/>
  <c r="D27" i="15"/>
  <c r="P27" i="15"/>
  <c r="F27" i="15"/>
  <c r="N27" i="15"/>
  <c r="L27" i="15"/>
  <c r="H27" i="15"/>
  <c r="R31" i="15"/>
  <c r="J31" i="15"/>
  <c r="L31" i="15"/>
  <c r="D31" i="15"/>
  <c r="F31" i="15"/>
  <c r="H31" i="15"/>
  <c r="P31" i="15"/>
  <c r="N31" i="15"/>
  <c r="P34" i="15"/>
  <c r="H34" i="15"/>
  <c r="N34" i="15"/>
  <c r="R34" i="15"/>
  <c r="L34" i="15"/>
  <c r="F34" i="15"/>
  <c r="D34" i="15"/>
  <c r="J34" i="15"/>
  <c r="L40" i="15"/>
  <c r="N40" i="15"/>
  <c r="H40" i="15"/>
  <c r="F40" i="15"/>
  <c r="J40" i="15"/>
  <c r="R40" i="15"/>
  <c r="P40" i="15"/>
  <c r="D40" i="15"/>
  <c r="L44" i="15"/>
  <c r="P44" i="15"/>
  <c r="J44" i="15"/>
  <c r="F44" i="15"/>
  <c r="N44" i="15"/>
  <c r="H44" i="15"/>
  <c r="R44" i="15"/>
  <c r="D44" i="15"/>
  <c r="R47" i="15"/>
  <c r="J47" i="15"/>
  <c r="L47" i="15"/>
  <c r="D47" i="15"/>
  <c r="F47" i="15"/>
  <c r="P47" i="15"/>
  <c r="N47" i="15"/>
  <c r="H47" i="15"/>
  <c r="R51" i="15"/>
  <c r="J51" i="15"/>
  <c r="N51" i="15"/>
  <c r="H51" i="15"/>
  <c r="D51" i="15"/>
  <c r="L51" i="15"/>
  <c r="F51" i="15"/>
  <c r="P51" i="15"/>
  <c r="L56" i="15"/>
  <c r="N56" i="15"/>
  <c r="H56" i="15"/>
  <c r="F56" i="15"/>
  <c r="R56" i="15"/>
  <c r="P56" i="15"/>
  <c r="J56" i="15"/>
  <c r="D56" i="15"/>
  <c r="L60" i="15"/>
  <c r="P60" i="15"/>
  <c r="J60" i="15"/>
  <c r="N60" i="15"/>
  <c r="H60" i="15"/>
  <c r="D60" i="15"/>
  <c r="F60" i="15"/>
  <c r="R60" i="15"/>
  <c r="P10" i="15"/>
  <c r="H10" i="15"/>
  <c r="R10" i="15"/>
  <c r="L10" i="15"/>
  <c r="J10" i="15"/>
  <c r="D10" i="15"/>
  <c r="F10" i="15"/>
  <c r="N10" i="15"/>
  <c r="P18" i="15"/>
  <c r="H18" i="15"/>
  <c r="N18" i="15"/>
  <c r="L18" i="15"/>
  <c r="J18" i="15"/>
  <c r="R18" i="15"/>
  <c r="F18" i="15"/>
  <c r="D18" i="15"/>
  <c r="P30" i="15"/>
  <c r="H30" i="15"/>
  <c r="N30" i="15"/>
  <c r="R30" i="15"/>
  <c r="L30" i="15"/>
  <c r="J30" i="15"/>
  <c r="F30" i="15"/>
  <c r="D30" i="15"/>
  <c r="P54" i="15"/>
  <c r="H54" i="15"/>
  <c r="J54" i="15"/>
  <c r="D54" i="15"/>
  <c r="R54" i="15"/>
  <c r="F54" i="15"/>
  <c r="N54" i="15"/>
  <c r="L54" i="15"/>
  <c r="L12" i="15"/>
  <c r="P12" i="15"/>
  <c r="J12" i="15"/>
  <c r="F12" i="15"/>
  <c r="N12" i="15"/>
  <c r="H12" i="15"/>
  <c r="R12" i="15"/>
  <c r="D12" i="15"/>
  <c r="L16" i="15"/>
  <c r="R16" i="15"/>
  <c r="F16" i="15"/>
  <c r="P16" i="15"/>
  <c r="J16" i="15"/>
  <c r="N16" i="15"/>
  <c r="D16" i="15"/>
  <c r="H16" i="15"/>
  <c r="F20" i="15"/>
  <c r="R20" i="15"/>
  <c r="J20" i="15"/>
  <c r="H20" i="15"/>
  <c r="D20" i="15"/>
  <c r="P20" i="15"/>
  <c r="N20" i="15"/>
  <c r="L24" i="15"/>
  <c r="N24" i="15"/>
  <c r="H24" i="15"/>
  <c r="F24" i="15"/>
  <c r="R24" i="15"/>
  <c r="P24" i="15"/>
  <c r="D24" i="15"/>
  <c r="J24" i="15"/>
  <c r="L28" i="15"/>
  <c r="P28" i="15"/>
  <c r="J28" i="15"/>
  <c r="F28" i="15"/>
  <c r="N28" i="15"/>
  <c r="H28" i="15"/>
  <c r="R28" i="15"/>
  <c r="D28" i="15"/>
  <c r="L32" i="15"/>
  <c r="R32" i="15"/>
  <c r="F32" i="15"/>
  <c r="P32" i="15"/>
  <c r="J32" i="15"/>
  <c r="H32" i="15"/>
  <c r="D32" i="15"/>
  <c r="N32" i="15"/>
  <c r="N37" i="15"/>
  <c r="R37" i="15"/>
  <c r="L37" i="15"/>
  <c r="P37" i="15"/>
  <c r="J37" i="15"/>
  <c r="D37" i="15"/>
  <c r="F37" i="15"/>
  <c r="H37" i="15"/>
  <c r="L48" i="15"/>
  <c r="R48" i="15"/>
  <c r="F48" i="15"/>
  <c r="P48" i="15"/>
  <c r="J48" i="15"/>
  <c r="N48" i="15"/>
  <c r="H48" i="15"/>
  <c r="D48" i="15"/>
  <c r="N57" i="15"/>
  <c r="F57" i="15"/>
  <c r="R57" i="15"/>
  <c r="L57" i="15"/>
  <c r="P57" i="15"/>
  <c r="J57" i="15"/>
  <c r="D57" i="15"/>
  <c r="H57" i="15"/>
  <c r="N61" i="15"/>
  <c r="F61" i="15"/>
  <c r="H61" i="15"/>
  <c r="L61" i="15"/>
  <c r="D61" i="15"/>
  <c r="J61" i="15"/>
  <c r="R61" i="15"/>
  <c r="P61" i="15"/>
  <c r="P14" i="15"/>
  <c r="H14" i="15"/>
  <c r="N14" i="15"/>
  <c r="R14" i="15"/>
  <c r="L14" i="15"/>
  <c r="F14" i="15"/>
  <c r="D14" i="15"/>
  <c r="J14" i="15"/>
  <c r="P26" i="15"/>
  <c r="H26" i="15"/>
  <c r="R26" i="15"/>
  <c r="L26" i="15"/>
  <c r="J26" i="15"/>
  <c r="D26" i="15"/>
  <c r="N26" i="15"/>
  <c r="F26" i="15"/>
  <c r="L36" i="15"/>
  <c r="F36" i="15"/>
  <c r="R36" i="15"/>
  <c r="P36" i="15"/>
  <c r="N36" i="15"/>
  <c r="D36" i="15"/>
  <c r="J36" i="15"/>
  <c r="H36" i="15"/>
  <c r="R43" i="15"/>
  <c r="J43" i="15"/>
  <c r="D43" i="15"/>
  <c r="P43" i="15"/>
  <c r="F43" i="15"/>
  <c r="H43" i="15"/>
  <c r="N43" i="15"/>
  <c r="L43" i="15"/>
  <c r="P50" i="15"/>
  <c r="H50" i="15"/>
  <c r="N50" i="15"/>
  <c r="D50" i="15"/>
  <c r="L50" i="15"/>
  <c r="J50" i="15"/>
  <c r="R50" i="15"/>
  <c r="F50" i="15"/>
  <c r="R7" i="15"/>
  <c r="J7" i="15"/>
  <c r="P7" i="15"/>
  <c r="D7" i="15"/>
  <c r="N7" i="15"/>
  <c r="H7" i="15"/>
  <c r="F7" i="15"/>
  <c r="L7" i="15"/>
  <c r="N13" i="15"/>
  <c r="H13" i="15"/>
  <c r="R13" i="15"/>
  <c r="P13" i="15"/>
  <c r="F13" i="15"/>
  <c r="L13" i="15"/>
  <c r="D13" i="15"/>
  <c r="J13" i="15"/>
  <c r="N17" i="15"/>
  <c r="P17" i="15"/>
  <c r="J17" i="15"/>
  <c r="H17" i="15"/>
  <c r="L17" i="15"/>
  <c r="R17" i="15"/>
  <c r="F17" i="15"/>
  <c r="D17" i="15"/>
  <c r="N21" i="15"/>
  <c r="R21" i="15"/>
  <c r="L21" i="15"/>
  <c r="P21" i="15"/>
  <c r="J21" i="15"/>
  <c r="H21" i="15"/>
  <c r="D21" i="15"/>
  <c r="F21" i="15"/>
  <c r="N25" i="15"/>
  <c r="R25" i="15"/>
  <c r="L25" i="15"/>
  <c r="P25" i="15"/>
  <c r="D25" i="15"/>
  <c r="J25" i="15"/>
  <c r="H25" i="15"/>
  <c r="F25" i="15"/>
  <c r="N29" i="15"/>
  <c r="H29" i="15"/>
  <c r="L29" i="15"/>
  <c r="J29" i="15"/>
  <c r="F29" i="15"/>
  <c r="R29" i="15"/>
  <c r="D29" i="15"/>
  <c r="P29" i="15"/>
  <c r="R35" i="15"/>
  <c r="J35" i="15"/>
  <c r="N35" i="15"/>
  <c r="H35" i="15"/>
  <c r="D35" i="15"/>
  <c r="L35" i="15"/>
  <c r="F35" i="15"/>
  <c r="P35" i="15"/>
  <c r="P38" i="15"/>
  <c r="H38" i="15"/>
  <c r="J38" i="15"/>
  <c r="D38" i="15"/>
  <c r="N38" i="15"/>
  <c r="F38" i="15"/>
  <c r="L38" i="15"/>
  <c r="R38" i="15"/>
  <c r="N45" i="15"/>
  <c r="H45" i="15"/>
  <c r="R45" i="15"/>
  <c r="D45" i="15"/>
  <c r="P45" i="15"/>
  <c r="F45" i="15"/>
  <c r="L45" i="15"/>
  <c r="J45" i="15"/>
  <c r="N53" i="15"/>
  <c r="F53" i="15"/>
  <c r="R53" i="15"/>
  <c r="L53" i="15"/>
  <c r="P53" i="15"/>
  <c r="J53" i="15"/>
  <c r="H53" i="15"/>
  <c r="D53" i="15"/>
  <c r="P58" i="15"/>
  <c r="H58" i="15"/>
  <c r="R58" i="15"/>
  <c r="L58" i="15"/>
  <c r="F58" i="15"/>
  <c r="J58" i="15"/>
  <c r="D58" i="15"/>
  <c r="N58" i="15"/>
  <c r="L20" i="14"/>
  <c r="T20" i="14"/>
  <c r="J20" i="14"/>
  <c r="H20" i="14"/>
  <c r="R20" i="14"/>
  <c r="P20" i="14"/>
  <c r="F20" i="14"/>
  <c r="D20" i="14"/>
  <c r="L32" i="14"/>
  <c r="T32" i="14"/>
  <c r="J32" i="14"/>
  <c r="R32" i="14"/>
  <c r="H32" i="14"/>
  <c r="F32" i="14"/>
  <c r="P32" i="14"/>
  <c r="D32" i="14"/>
  <c r="R46" i="14"/>
  <c r="H46" i="14"/>
  <c r="P46" i="14"/>
  <c r="L46" i="14"/>
  <c r="D46" i="14"/>
  <c r="T46" i="14"/>
  <c r="N46" i="14"/>
  <c r="J46" i="14"/>
  <c r="F46" i="14"/>
  <c r="T55" i="14"/>
  <c r="J55" i="14"/>
  <c r="R55" i="14"/>
  <c r="H55" i="14"/>
  <c r="F55" i="14"/>
  <c r="P55" i="14"/>
  <c r="L55" i="14"/>
  <c r="D55" i="14"/>
  <c r="N55" i="14"/>
  <c r="L12" i="14"/>
  <c r="R12" i="14"/>
  <c r="H12" i="14"/>
  <c r="P12" i="14"/>
  <c r="F12" i="14"/>
  <c r="T12" i="14"/>
  <c r="D12" i="14"/>
  <c r="J12" i="14"/>
  <c r="P17" i="14"/>
  <c r="R17" i="14"/>
  <c r="H17" i="14"/>
  <c r="L17" i="14"/>
  <c r="F17" i="14"/>
  <c r="J17" i="14"/>
  <c r="D17" i="14"/>
  <c r="T17" i="14"/>
  <c r="P21" i="14"/>
  <c r="T21" i="14"/>
  <c r="J21" i="14"/>
  <c r="R21" i="14"/>
  <c r="H21" i="14"/>
  <c r="F21" i="14"/>
  <c r="D21" i="14"/>
  <c r="L21" i="14"/>
  <c r="P25" i="14"/>
  <c r="L25" i="14"/>
  <c r="T25" i="14"/>
  <c r="J25" i="14"/>
  <c r="R25" i="14"/>
  <c r="F25" i="14"/>
  <c r="H25" i="14"/>
  <c r="D25" i="14"/>
  <c r="P29" i="14"/>
  <c r="L29" i="14"/>
  <c r="J29" i="14"/>
  <c r="D29" i="14"/>
  <c r="H29" i="14"/>
  <c r="T29" i="14"/>
  <c r="F29" i="14"/>
  <c r="R29" i="14"/>
  <c r="P33" i="14"/>
  <c r="R33" i="14"/>
  <c r="H33" i="14"/>
  <c r="F33" i="14"/>
  <c r="T33" i="14"/>
  <c r="D33" i="14"/>
  <c r="L33" i="14"/>
  <c r="J33" i="14"/>
  <c r="P37" i="14"/>
  <c r="T37" i="14"/>
  <c r="J37" i="14"/>
  <c r="R37" i="14"/>
  <c r="H37" i="14"/>
  <c r="L37" i="14"/>
  <c r="F37" i="14"/>
  <c r="D37" i="14"/>
  <c r="T43" i="14"/>
  <c r="J43" i="14"/>
  <c r="F43" i="14"/>
  <c r="R43" i="14"/>
  <c r="H43" i="14"/>
  <c r="P43" i="14"/>
  <c r="L43" i="14"/>
  <c r="D43" i="14"/>
  <c r="N43" i="14"/>
  <c r="T47" i="14"/>
  <c r="J47" i="14"/>
  <c r="N47" i="14"/>
  <c r="F47" i="14"/>
  <c r="R47" i="14"/>
  <c r="P47" i="14"/>
  <c r="L47" i="14"/>
  <c r="H47" i="14"/>
  <c r="D47" i="14"/>
  <c r="N52" i="14"/>
  <c r="L52" i="14"/>
  <c r="T52" i="14"/>
  <c r="J52" i="14"/>
  <c r="H52" i="14"/>
  <c r="R52" i="14"/>
  <c r="P52" i="14"/>
  <c r="F52" i="14"/>
  <c r="D52" i="14"/>
  <c r="N56" i="14"/>
  <c r="L56" i="14"/>
  <c r="P56" i="14"/>
  <c r="T56" i="14"/>
  <c r="D56" i="14"/>
  <c r="R56" i="14"/>
  <c r="F56" i="14"/>
  <c r="J56" i="14"/>
  <c r="H56" i="14"/>
  <c r="N60" i="14"/>
  <c r="L60" i="14"/>
  <c r="R60" i="14"/>
  <c r="H60" i="14"/>
  <c r="P60" i="14"/>
  <c r="J60" i="14"/>
  <c r="D60" i="14"/>
  <c r="T60" i="14"/>
  <c r="F60" i="14"/>
  <c r="L24" i="14"/>
  <c r="P24" i="14"/>
  <c r="T24" i="14"/>
  <c r="D24" i="14"/>
  <c r="R24" i="14"/>
  <c r="F24" i="14"/>
  <c r="J24" i="14"/>
  <c r="H24" i="14"/>
  <c r="R42" i="14"/>
  <c r="H42" i="14"/>
  <c r="T42" i="14"/>
  <c r="N42" i="14"/>
  <c r="J42" i="14"/>
  <c r="D42" i="14"/>
  <c r="F42" i="14"/>
  <c r="P42" i="14"/>
  <c r="L42" i="14"/>
  <c r="T59" i="14"/>
  <c r="J59" i="14"/>
  <c r="F59" i="14"/>
  <c r="R59" i="14"/>
  <c r="H59" i="14"/>
  <c r="P59" i="14"/>
  <c r="L59" i="14"/>
  <c r="N59" i="14"/>
  <c r="D59" i="14"/>
  <c r="T7" i="14"/>
  <c r="J7" i="14"/>
  <c r="R7" i="14"/>
  <c r="F7" i="14"/>
  <c r="P7" i="14"/>
  <c r="L7" i="14"/>
  <c r="H7" i="14"/>
  <c r="D7" i="14"/>
  <c r="P13" i="14"/>
  <c r="L13" i="14"/>
  <c r="T13" i="14"/>
  <c r="D13" i="14"/>
  <c r="R13" i="14"/>
  <c r="J13" i="14"/>
  <c r="H13" i="14"/>
  <c r="F13" i="14"/>
  <c r="R18" i="14"/>
  <c r="H18" i="14"/>
  <c r="D18" i="14"/>
  <c r="P18" i="14"/>
  <c r="L18" i="14"/>
  <c r="F18" i="14"/>
  <c r="J18" i="14"/>
  <c r="T18" i="14"/>
  <c r="R22" i="14"/>
  <c r="H22" i="14"/>
  <c r="D22" i="14"/>
  <c r="F22" i="14"/>
  <c r="T22" i="14"/>
  <c r="P22" i="14"/>
  <c r="L22" i="14"/>
  <c r="J22" i="14"/>
  <c r="R26" i="14"/>
  <c r="H26" i="14"/>
  <c r="T26" i="14"/>
  <c r="J26" i="14"/>
  <c r="D26" i="14"/>
  <c r="F26" i="14"/>
  <c r="P26" i="14"/>
  <c r="L26" i="14"/>
  <c r="R30" i="14"/>
  <c r="H30" i="14"/>
  <c r="P30" i="14"/>
  <c r="L30" i="14"/>
  <c r="D30" i="14"/>
  <c r="T30" i="14"/>
  <c r="J30" i="14"/>
  <c r="F30" i="14"/>
  <c r="R34" i="14"/>
  <c r="H34" i="14"/>
  <c r="D34" i="14"/>
  <c r="P34" i="14"/>
  <c r="L34" i="14"/>
  <c r="F34" i="14"/>
  <c r="T34" i="14"/>
  <c r="J34" i="14"/>
  <c r="R38" i="14"/>
  <c r="H38" i="14"/>
  <c r="D38" i="14"/>
  <c r="F38" i="14"/>
  <c r="P38" i="14"/>
  <c r="L38" i="14"/>
  <c r="J38" i="14"/>
  <c r="T38" i="14"/>
  <c r="N44" i="14"/>
  <c r="L44" i="14"/>
  <c r="R44" i="14"/>
  <c r="H44" i="14"/>
  <c r="P44" i="14"/>
  <c r="T44" i="14"/>
  <c r="D44" i="14"/>
  <c r="J44" i="14"/>
  <c r="F44" i="14"/>
  <c r="P53" i="14"/>
  <c r="T53" i="14"/>
  <c r="N53" i="14"/>
  <c r="J53" i="14"/>
  <c r="R53" i="14"/>
  <c r="H53" i="14"/>
  <c r="F53" i="14"/>
  <c r="D53" i="14"/>
  <c r="L53" i="14"/>
  <c r="P57" i="14"/>
  <c r="L57" i="14"/>
  <c r="T57" i="14"/>
  <c r="N57" i="14"/>
  <c r="J57" i="14"/>
  <c r="R57" i="14"/>
  <c r="F57" i="14"/>
  <c r="H57" i="14"/>
  <c r="D57" i="14"/>
  <c r="P61" i="14"/>
  <c r="L61" i="14"/>
  <c r="N61" i="14"/>
  <c r="J61" i="14"/>
  <c r="D61" i="14"/>
  <c r="H61" i="14"/>
  <c r="T61" i="14"/>
  <c r="F61" i="14"/>
  <c r="R61" i="14"/>
  <c r="T11" i="14"/>
  <c r="J11" i="14"/>
  <c r="F11" i="14"/>
  <c r="R11" i="14"/>
  <c r="H11" i="14"/>
  <c r="P11" i="14"/>
  <c r="L11" i="14"/>
  <c r="D11" i="14"/>
  <c r="T15" i="14"/>
  <c r="J15" i="14"/>
  <c r="F15" i="14"/>
  <c r="H15" i="14"/>
  <c r="R15" i="14"/>
  <c r="P15" i="14"/>
  <c r="L15" i="14"/>
  <c r="D15" i="14"/>
  <c r="L28" i="14"/>
  <c r="R28" i="14"/>
  <c r="H28" i="14"/>
  <c r="P28" i="14"/>
  <c r="J28" i="14"/>
  <c r="D28" i="14"/>
  <c r="T28" i="14"/>
  <c r="F28" i="14"/>
  <c r="L36" i="14"/>
  <c r="T36" i="14"/>
  <c r="J36" i="14"/>
  <c r="R36" i="14"/>
  <c r="P36" i="14"/>
  <c r="H36" i="14"/>
  <c r="F36" i="14"/>
  <c r="D36" i="14"/>
  <c r="T51" i="14"/>
  <c r="J51" i="14"/>
  <c r="P51" i="14"/>
  <c r="L51" i="14"/>
  <c r="F51" i="14"/>
  <c r="N51" i="14"/>
  <c r="D51" i="14"/>
  <c r="H51" i="14"/>
  <c r="R51" i="14"/>
  <c r="R10" i="14"/>
  <c r="T10" i="14"/>
  <c r="J10" i="14"/>
  <c r="D10" i="14"/>
  <c r="H10" i="14"/>
  <c r="F10" i="14"/>
  <c r="P10" i="14"/>
  <c r="L10" i="14"/>
  <c r="R14" i="14"/>
  <c r="P14" i="14"/>
  <c r="L14" i="14"/>
  <c r="D14" i="14"/>
  <c r="T14" i="14"/>
  <c r="J14" i="14"/>
  <c r="H14" i="14"/>
  <c r="F14" i="14"/>
  <c r="T19" i="14"/>
  <c r="J19" i="14"/>
  <c r="P19" i="14"/>
  <c r="L19" i="14"/>
  <c r="F19" i="14"/>
  <c r="D19" i="14"/>
  <c r="H19" i="14"/>
  <c r="R19" i="14"/>
  <c r="T23" i="14"/>
  <c r="J23" i="14"/>
  <c r="R23" i="14"/>
  <c r="H23" i="14"/>
  <c r="F23" i="14"/>
  <c r="P23" i="14"/>
  <c r="L23" i="14"/>
  <c r="D23" i="14"/>
  <c r="T27" i="14"/>
  <c r="J27" i="14"/>
  <c r="F27" i="14"/>
  <c r="R27" i="14"/>
  <c r="H27" i="14"/>
  <c r="P27" i="14"/>
  <c r="L27" i="14"/>
  <c r="D27" i="14"/>
  <c r="T31" i="14"/>
  <c r="J31" i="14"/>
  <c r="F31" i="14"/>
  <c r="H31" i="14"/>
  <c r="R31" i="14"/>
  <c r="P31" i="14"/>
  <c r="L31" i="14"/>
  <c r="D31" i="14"/>
  <c r="T35" i="14"/>
  <c r="J35" i="14"/>
  <c r="P35" i="14"/>
  <c r="L35" i="14"/>
  <c r="F35" i="14"/>
  <c r="D35" i="14"/>
  <c r="R35" i="14"/>
  <c r="H35" i="14"/>
  <c r="L40" i="14"/>
  <c r="P40" i="14"/>
  <c r="J40" i="14"/>
  <c r="D40" i="14"/>
  <c r="H40" i="14"/>
  <c r="F40" i="14"/>
  <c r="T40" i="14"/>
  <c r="R40" i="14"/>
  <c r="P45" i="14"/>
  <c r="L45" i="14"/>
  <c r="T45" i="14"/>
  <c r="D45" i="14"/>
  <c r="R45" i="14"/>
  <c r="N45" i="14"/>
  <c r="J45" i="14"/>
  <c r="F45" i="14"/>
  <c r="H45" i="14"/>
  <c r="R50" i="14"/>
  <c r="H50" i="14"/>
  <c r="P50" i="14"/>
  <c r="L50" i="14"/>
  <c r="F50" i="14"/>
  <c r="N50" i="14"/>
  <c r="J50" i="14"/>
  <c r="T50" i="14"/>
  <c r="R54" i="14"/>
  <c r="H54" i="14"/>
  <c r="D54" i="14"/>
  <c r="F54" i="14"/>
  <c r="T54" i="14"/>
  <c r="P54" i="14"/>
  <c r="L54" i="14"/>
  <c r="N54" i="14"/>
  <c r="J54" i="14"/>
  <c r="R58" i="14"/>
  <c r="H58" i="14"/>
  <c r="T58" i="14"/>
  <c r="N58" i="14"/>
  <c r="J58" i="14"/>
  <c r="D58" i="14"/>
  <c r="F58" i="14"/>
  <c r="P58" i="14"/>
  <c r="L58" i="14"/>
  <c r="D41" i="13"/>
</calcChain>
</file>

<file path=xl/sharedStrings.xml><?xml version="1.0" encoding="utf-8"?>
<sst xmlns="http://schemas.openxmlformats.org/spreadsheetml/2006/main" count="986" uniqueCount="287">
  <si>
    <t>目　　　　次</t>
    <rPh sb="0" eb="6">
      <t>モクジ</t>
    </rPh>
    <phoneticPr fontId="2"/>
  </si>
  <si>
    <t>〔都道府県〕</t>
    <rPh sb="1" eb="5">
      <t>トドウフケン</t>
    </rPh>
    <phoneticPr fontId="2"/>
  </si>
  <si>
    <t>〔政令指定都市〕</t>
    <rPh sb="1" eb="3">
      <t>セイレイ</t>
    </rPh>
    <rPh sb="3" eb="5">
      <t>シテイ</t>
    </rPh>
    <rPh sb="5" eb="7">
      <t>トシ</t>
    </rPh>
    <phoneticPr fontId="2"/>
  </si>
  <si>
    <t>７．用語解説</t>
    <rPh sb="2" eb="4">
      <t>ヨウゴ</t>
    </rPh>
    <rPh sb="4" eb="6">
      <t>カイセツ</t>
    </rPh>
    <phoneticPr fontId="2"/>
  </si>
  <si>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2"/>
  </si>
  <si>
    <t>・・・・・・・</t>
    <phoneticPr fontId="2"/>
  </si>
  <si>
    <t>・・・・・・・</t>
    <phoneticPr fontId="2"/>
  </si>
  <si>
    <t>・・・・・・・</t>
    <phoneticPr fontId="2"/>
  </si>
  <si>
    <t>・・・・・・・</t>
    <phoneticPr fontId="2"/>
  </si>
  <si>
    <t>・・・・・・・</t>
    <phoneticPr fontId="2"/>
  </si>
  <si>
    <t>〔歳入〕</t>
    <rPh sb="1" eb="3">
      <t>サイニュウ</t>
    </rPh>
    <phoneticPr fontId="2"/>
  </si>
  <si>
    <t>（単位：百万円、％）</t>
    <rPh sb="1" eb="3">
      <t>タンイ</t>
    </rPh>
    <rPh sb="4" eb="5">
      <t>ヒャク</t>
    </rPh>
    <rPh sb="5" eb="6">
      <t>マン</t>
    </rPh>
    <rPh sb="6" eb="7">
      <t>センエン</t>
    </rPh>
    <phoneticPr fontId="2"/>
  </si>
  <si>
    <t>団体名</t>
    <rPh sb="0" eb="2">
      <t>ダンタイ</t>
    </rPh>
    <rPh sb="2" eb="3">
      <t>メイ</t>
    </rPh>
    <phoneticPr fontId="2"/>
  </si>
  <si>
    <t>歳入合計</t>
    <rPh sb="0" eb="2">
      <t>サイニュウ</t>
    </rPh>
    <rPh sb="2" eb="4">
      <t>ゴウケイ</t>
    </rPh>
    <phoneticPr fontId="2"/>
  </si>
  <si>
    <t>地方税</t>
    <rPh sb="0" eb="3">
      <t>チホウゼイ</t>
    </rPh>
    <phoneticPr fontId="2"/>
  </si>
  <si>
    <t>地方譲与税</t>
    <rPh sb="0" eb="2">
      <t>チホウ</t>
    </rPh>
    <rPh sb="2" eb="4">
      <t>ジョウヨ</t>
    </rPh>
    <rPh sb="4" eb="5">
      <t>ゼイ</t>
    </rPh>
    <phoneticPr fontId="2"/>
  </si>
  <si>
    <t>地方交付税</t>
    <rPh sb="0" eb="2">
      <t>チホウ</t>
    </rPh>
    <rPh sb="2" eb="4">
      <t>コウフキン</t>
    </rPh>
    <rPh sb="4" eb="5">
      <t>ゼイ</t>
    </rPh>
    <phoneticPr fontId="2"/>
  </si>
  <si>
    <t>使用料・手数料</t>
    <rPh sb="0" eb="2">
      <t>シヨウ</t>
    </rPh>
    <rPh sb="2" eb="3">
      <t>リョウ</t>
    </rPh>
    <rPh sb="4" eb="7">
      <t>テスウリョウ</t>
    </rPh>
    <phoneticPr fontId="2"/>
  </si>
  <si>
    <t>国庫支出金</t>
    <rPh sb="0" eb="2">
      <t>コッコ</t>
    </rPh>
    <rPh sb="2" eb="4">
      <t>シシュツ</t>
    </rPh>
    <rPh sb="4" eb="5">
      <t>キン</t>
    </rPh>
    <phoneticPr fontId="2"/>
  </si>
  <si>
    <t>都道府県支出金</t>
    <rPh sb="0" eb="4">
      <t>トドウフケン</t>
    </rPh>
    <rPh sb="4" eb="7">
      <t>シシュツキン</t>
    </rPh>
    <phoneticPr fontId="2"/>
  </si>
  <si>
    <t>財産収入</t>
    <rPh sb="0" eb="2">
      <t>ザイサン</t>
    </rPh>
    <rPh sb="2" eb="4">
      <t>シュウニュウ</t>
    </rPh>
    <phoneticPr fontId="2"/>
  </si>
  <si>
    <t>地方債</t>
    <rPh sb="0" eb="3">
      <t>チホウサイ</t>
    </rPh>
    <phoneticPr fontId="2"/>
  </si>
  <si>
    <t>その他の収入</t>
    <rPh sb="2" eb="3">
      <t>タ</t>
    </rPh>
    <rPh sb="4" eb="6">
      <t>シュウニュウ</t>
    </rPh>
    <phoneticPr fontId="2"/>
  </si>
  <si>
    <t>構成比</t>
    <rPh sb="0" eb="3">
      <t>コウセイヒ</t>
    </rPh>
    <phoneticPr fontId="2"/>
  </si>
  <si>
    <t>北海道</t>
    <rPh sb="0" eb="2">
      <t>ホッカイ</t>
    </rPh>
    <rPh sb="2" eb="3">
      <t>ドウ</t>
    </rPh>
    <phoneticPr fontId="2"/>
  </si>
  <si>
    <t>宮城県</t>
    <rPh sb="0" eb="2">
      <t>ミヤギ</t>
    </rPh>
    <rPh sb="2" eb="3">
      <t>ケン</t>
    </rPh>
    <phoneticPr fontId="2"/>
  </si>
  <si>
    <t>-</t>
  </si>
  <si>
    <t>福島県</t>
    <rPh sb="0" eb="3">
      <t>フクシマケン</t>
    </rPh>
    <phoneticPr fontId="2"/>
  </si>
  <si>
    <t>茨城県</t>
    <rPh sb="0" eb="2">
      <t>イバラキ</t>
    </rPh>
    <rPh sb="2" eb="3">
      <t>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</si>
  <si>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</si>
  <si>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</si>
  <si>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</si>
  <si>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</si>
  <si>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</si>
  <si>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2">
      <t>ニイガタ</t>
    </rPh>
    <rPh sb="2" eb="3">
      <t>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</si>
  <si>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</si>
  <si>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</si>
  <si>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</si>
  <si>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2">
      <t>シズオカ</t>
    </rPh>
    <rPh sb="2" eb="3">
      <t>ケン</t>
    </rPh>
    <phoneticPr fontId="2"/>
  </si>
  <si>
    <t>愛知県</t>
    <rPh sb="0" eb="3">
      <t>アイチケン</t>
    </rPh>
    <phoneticPr fontId="2"/>
  </si>
  <si>
    <t>京都府</t>
    <rPh sb="0" eb="3">
      <t>キョウトフ</t>
    </rPh>
    <phoneticPr fontId="2"/>
  </si>
  <si>
    <t>大阪府</t>
    <rPh sb="0" eb="3">
      <t>オオサカフ</t>
    </rPh>
    <phoneticPr fontId="2"/>
  </si>
  <si>
    <t>兵庫県</t>
    <rPh sb="0" eb="3">
      <t>ヒョウゴケン</t>
    </rPh>
    <phoneticPr fontId="2"/>
  </si>
  <si>
    <t>島根県</t>
    <rPh sb="0" eb="3">
      <t>シマネケン</t>
    </rPh>
    <phoneticPr fontId="2"/>
  </si>
  <si>
    <t>岡山県</t>
    <rPh sb="0" eb="3">
      <t>オカヤマケン</t>
    </rPh>
    <phoneticPr fontId="2"/>
  </si>
  <si>
    <t>広島県</t>
    <rPh sb="0" eb="3">
      <t>ヒロシマケン</t>
    </rPh>
    <phoneticPr fontId="2"/>
  </si>
  <si>
    <t>福岡県</t>
    <rPh sb="0" eb="3">
      <t>フクオカケン</t>
    </rPh>
    <phoneticPr fontId="2"/>
  </si>
  <si>
    <t>熊本県</t>
    <rPh sb="0" eb="3">
      <t>クマモトケン</t>
    </rPh>
    <phoneticPr fontId="2"/>
  </si>
  <si>
    <t>大分県</t>
    <rPh sb="0" eb="3">
      <t>オオイタケン</t>
    </rPh>
    <phoneticPr fontId="2"/>
  </si>
  <si>
    <t>鹿児島県</t>
    <rPh sb="0" eb="4">
      <t>カゴシマケン</t>
    </rPh>
    <phoneticPr fontId="2"/>
  </si>
  <si>
    <t>札幌市</t>
    <rPh sb="0" eb="3">
      <t>サッポロシ</t>
    </rPh>
    <phoneticPr fontId="2"/>
  </si>
  <si>
    <t>仙台市</t>
    <rPh sb="0" eb="2">
      <t>センダイ</t>
    </rPh>
    <rPh sb="2" eb="3">
      <t>シ</t>
    </rPh>
    <phoneticPr fontId="2"/>
  </si>
  <si>
    <t>さいたま市</t>
    <rPh sb="4" eb="5">
      <t>シ</t>
    </rPh>
    <phoneticPr fontId="2"/>
  </si>
  <si>
    <t>千葉市</t>
    <rPh sb="0" eb="2">
      <t>チバ</t>
    </rPh>
    <rPh sb="2" eb="3">
      <t>シ</t>
    </rPh>
    <phoneticPr fontId="2"/>
  </si>
  <si>
    <t>川崎市</t>
    <rPh sb="0" eb="3">
      <t>カワサキシ</t>
    </rPh>
    <phoneticPr fontId="2"/>
  </si>
  <si>
    <t>横浜市</t>
    <rPh sb="0" eb="3">
      <t>ヨコハマシ</t>
    </rPh>
    <phoneticPr fontId="2"/>
  </si>
  <si>
    <t>新潟市</t>
    <rPh sb="0" eb="3">
      <t>ニイガタシ</t>
    </rPh>
    <phoneticPr fontId="2"/>
  </si>
  <si>
    <t>静岡市</t>
    <rPh sb="0" eb="3">
      <t>シズオカシ</t>
    </rPh>
    <phoneticPr fontId="2"/>
  </si>
  <si>
    <t>浜松市</t>
    <rPh sb="0" eb="2">
      <t>ハママツ</t>
    </rPh>
    <rPh sb="2" eb="3">
      <t>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</si>
  <si>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</si>
  <si>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</si>
  <si>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</si>
  <si>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</si>
  <si>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</si>
  <si>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</si>
  <si>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1">
      <t>キタ</t>
    </rPh>
    <rPh sb="1" eb="3">
      <t>キュウシュウ</t>
    </rPh>
    <rPh sb="3" eb="4">
      <t>シ</t>
    </rPh>
    <phoneticPr fontId="2"/>
  </si>
  <si>
    <t>福岡市</t>
    <rPh sb="0" eb="3">
      <t>フクオカシ</t>
    </rPh>
    <phoneticPr fontId="2"/>
  </si>
  <si>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2"/>
  </si>
  <si>
    <t>〔歳出〕</t>
    <rPh sb="1" eb="2">
      <t>サイニュウ</t>
    </rPh>
    <rPh sb="2" eb="3">
      <t>シュツ</t>
    </rPh>
    <phoneticPr fontId="2"/>
  </si>
  <si>
    <t>歳出合計</t>
    <rPh sb="0" eb="1">
      <t>サイニュウ</t>
    </rPh>
    <rPh sb="1" eb="2">
      <t>シュツ</t>
    </rPh>
    <rPh sb="2" eb="4">
      <t>ゴウケイ</t>
    </rPh>
    <phoneticPr fontId="2"/>
  </si>
  <si>
    <t>義務的経費</t>
    <rPh sb="0" eb="2">
      <t>ギム</t>
    </rPh>
    <rPh sb="2" eb="3">
      <t>テキ</t>
    </rPh>
    <rPh sb="3" eb="5">
      <t>ケイヒ</t>
    </rPh>
    <phoneticPr fontId="2"/>
  </si>
  <si>
    <t>投資的経費</t>
    <rPh sb="0" eb="3">
      <t>トウシテキ</t>
    </rPh>
    <rPh sb="3" eb="5">
      <t>ケイヒ</t>
    </rPh>
    <phoneticPr fontId="2"/>
  </si>
  <si>
    <t>その他の経費</t>
    <rPh sb="2" eb="3">
      <t>タ</t>
    </rPh>
    <rPh sb="4" eb="6">
      <t>ケイヒ</t>
    </rPh>
    <phoneticPr fontId="2"/>
  </si>
  <si>
    <t>うち人件費</t>
    <rPh sb="2" eb="5">
      <t>ジンケンヒ</t>
    </rPh>
    <phoneticPr fontId="2"/>
  </si>
  <si>
    <t>うち公債費</t>
    <rPh sb="2" eb="4">
      <t>コウサイ</t>
    </rPh>
    <rPh sb="4" eb="5">
      <t>ヒ</t>
    </rPh>
    <phoneticPr fontId="2"/>
  </si>
  <si>
    <t>うち普通建設事業費</t>
    <rPh sb="2" eb="4">
      <t>フツウ</t>
    </rPh>
    <rPh sb="4" eb="6">
      <t>ケンセツ</t>
    </rPh>
    <rPh sb="6" eb="9">
      <t>ジギョウヒ</t>
    </rPh>
    <phoneticPr fontId="2"/>
  </si>
  <si>
    <t>うち補助費等</t>
    <rPh sb="2" eb="4">
      <t>ホジョ</t>
    </rPh>
    <rPh sb="4" eb="5">
      <t>ヒ</t>
    </rPh>
    <rPh sb="5" eb="6">
      <t>トウ</t>
    </rPh>
    <phoneticPr fontId="2"/>
  </si>
  <si>
    <t>うち投資・出資・貸付金</t>
    <rPh sb="2" eb="4">
      <t>トウシ</t>
    </rPh>
    <rPh sb="5" eb="7">
      <t>シュッシ</t>
    </rPh>
    <rPh sb="8" eb="10">
      <t>カシツケ</t>
    </rPh>
    <rPh sb="10" eb="11">
      <t>キン</t>
    </rPh>
    <phoneticPr fontId="2"/>
  </si>
  <si>
    <t>山梨県</t>
    <rPh sb="0" eb="3">
      <t>ヤマナシケン</t>
    </rPh>
    <phoneticPr fontId="2"/>
  </si>
  <si>
    <t>〔都道府県・歳入〕</t>
    <rPh sb="1" eb="5">
      <t>トドウフケン</t>
    </rPh>
    <rPh sb="6" eb="8">
      <t>サイニュウ</t>
    </rPh>
    <phoneticPr fontId="2"/>
  </si>
  <si>
    <t>年度</t>
    <rPh sb="0" eb="2">
      <t>ネンド</t>
    </rPh>
    <phoneticPr fontId="2"/>
  </si>
  <si>
    <t>栃木県</t>
    <rPh sb="0" eb="3">
      <t>トチギケン</t>
    </rPh>
    <phoneticPr fontId="2"/>
  </si>
  <si>
    <t>岡山県</t>
    <rPh sb="0" eb="2">
      <t>オカヤマ</t>
    </rPh>
    <rPh sb="2" eb="3">
      <t>ケン</t>
    </rPh>
    <phoneticPr fontId="2"/>
  </si>
  <si>
    <t>徳島県</t>
    <rPh sb="0" eb="2">
      <t>トクシマ</t>
    </rPh>
    <rPh sb="2" eb="3">
      <t>ケン</t>
    </rPh>
    <phoneticPr fontId="2"/>
  </si>
  <si>
    <t>〔都道府県・歳出〕</t>
    <rPh sb="1" eb="5">
      <t>トドウフケン</t>
    </rPh>
    <rPh sb="6" eb="7">
      <t>サイニュウ</t>
    </rPh>
    <rPh sb="7" eb="8">
      <t>シュツ</t>
    </rPh>
    <phoneticPr fontId="2"/>
  </si>
  <si>
    <t>義務的経費</t>
    <rPh sb="0" eb="3">
      <t>ギムテキ</t>
    </rPh>
    <rPh sb="3" eb="5">
      <t>ケイヒ</t>
    </rPh>
    <phoneticPr fontId="2"/>
  </si>
  <si>
    <t>投資的経費</t>
    <rPh sb="0" eb="2">
      <t>トウシ</t>
    </rPh>
    <rPh sb="2" eb="3">
      <t>テキ</t>
    </rPh>
    <rPh sb="3" eb="5">
      <t>ケイヒ</t>
    </rPh>
    <phoneticPr fontId="2"/>
  </si>
  <si>
    <t>うち普通建設事業費</t>
    <rPh sb="2" eb="4">
      <t>フツウ</t>
    </rPh>
    <rPh sb="4" eb="6">
      <t>ケンセツ</t>
    </rPh>
    <rPh sb="6" eb="8">
      <t>ジギョウ</t>
    </rPh>
    <rPh sb="8" eb="9">
      <t>ヒ</t>
    </rPh>
    <phoneticPr fontId="2"/>
  </si>
  <si>
    <t>徳島県</t>
    <rPh sb="0" eb="3">
      <t>トクシマケン</t>
    </rPh>
    <phoneticPr fontId="2"/>
  </si>
  <si>
    <t>大分県</t>
    <rPh sb="0" eb="2">
      <t>オオイタ</t>
    </rPh>
    <rPh sb="2" eb="3">
      <t>ケン</t>
    </rPh>
    <phoneticPr fontId="2"/>
  </si>
  <si>
    <t>鹿児島県</t>
    <rPh sb="0" eb="3">
      <t>カゴシマ</t>
    </rPh>
    <rPh sb="3" eb="4">
      <t>ケン</t>
    </rPh>
    <phoneticPr fontId="2"/>
  </si>
  <si>
    <t>〔政令指定都市・歳入〕</t>
    <rPh sb="1" eb="3">
      <t>セイレイ</t>
    </rPh>
    <rPh sb="3" eb="5">
      <t>シテイ</t>
    </rPh>
    <rPh sb="5" eb="7">
      <t>トシ</t>
    </rPh>
    <rPh sb="8" eb="10">
      <t>サイニュウ</t>
    </rPh>
    <phoneticPr fontId="2"/>
  </si>
  <si>
    <t>都道府県支出金</t>
    <rPh sb="0" eb="4">
      <t>トドウフケン</t>
    </rPh>
    <rPh sb="4" eb="6">
      <t>シシュツ</t>
    </rPh>
    <rPh sb="6" eb="7">
      <t>キン</t>
    </rPh>
    <phoneticPr fontId="2"/>
  </si>
  <si>
    <t>仙台市</t>
    <rPh sb="0" eb="3">
      <t>センダイシ</t>
    </rPh>
    <phoneticPr fontId="2"/>
  </si>
  <si>
    <t>新潟市</t>
    <rPh sb="0" eb="2">
      <t>ニイガタ</t>
    </rPh>
    <rPh sb="2" eb="3">
      <t>シ</t>
    </rPh>
    <phoneticPr fontId="2"/>
  </si>
  <si>
    <t>浜松市</t>
    <rPh sb="0" eb="3">
      <t>ハママツシ</t>
    </rPh>
    <phoneticPr fontId="2"/>
  </si>
  <si>
    <t>北九州市</t>
    <rPh sb="0" eb="3">
      <t>キタキュウシュウ</t>
    </rPh>
    <rPh sb="3" eb="4">
      <t>シ</t>
    </rPh>
    <phoneticPr fontId="2"/>
  </si>
  <si>
    <t>〔政令指定都市・歳出〕</t>
    <rPh sb="1" eb="3">
      <t>セイレイ</t>
    </rPh>
    <rPh sb="3" eb="5">
      <t>シテイ</t>
    </rPh>
    <rPh sb="5" eb="7">
      <t>トシ</t>
    </rPh>
    <rPh sb="8" eb="10">
      <t>サイシュツ</t>
    </rPh>
    <phoneticPr fontId="2"/>
  </si>
  <si>
    <t>形式収支</t>
    <rPh sb="0" eb="2">
      <t>ケイシキ</t>
    </rPh>
    <rPh sb="2" eb="4">
      <t>シュウシ</t>
    </rPh>
    <phoneticPr fontId="2"/>
  </si>
  <si>
    <t>実質収支</t>
    <rPh sb="0" eb="2">
      <t>ジッシツ</t>
    </rPh>
    <rPh sb="2" eb="4">
      <t>シュウシ</t>
    </rPh>
    <phoneticPr fontId="2"/>
  </si>
  <si>
    <t>単年度収支</t>
    <rPh sb="0" eb="3">
      <t>タンネンド</t>
    </rPh>
    <rPh sb="3" eb="5">
      <t>シュウシ</t>
    </rPh>
    <phoneticPr fontId="2"/>
  </si>
  <si>
    <t>実質単年度収支</t>
    <rPh sb="0" eb="2">
      <t>ジッシツ</t>
    </rPh>
    <rPh sb="2" eb="5">
      <t>タンネンド</t>
    </rPh>
    <rPh sb="5" eb="7">
      <t>シュウシ</t>
    </rPh>
    <phoneticPr fontId="2"/>
  </si>
  <si>
    <t>標準財政規模</t>
    <rPh sb="0" eb="2">
      <t>ヒョウジュン</t>
    </rPh>
    <rPh sb="2" eb="4">
      <t>ザイセイ</t>
    </rPh>
    <rPh sb="4" eb="6">
      <t>キボ</t>
    </rPh>
    <phoneticPr fontId="2"/>
  </si>
  <si>
    <t>財政力指数</t>
    <rPh sb="0" eb="2">
      <t>ザイセイ</t>
    </rPh>
    <rPh sb="2" eb="3">
      <t>リョク</t>
    </rPh>
    <rPh sb="3" eb="5">
      <t>シスウ</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</si>
  <si>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</si>
  <si>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</si>
  <si>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</si>
  <si>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</si>
  <si>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経常収支比率</t>
    <rPh sb="0" eb="2">
      <t>ケイジョウ</t>
    </rPh>
    <rPh sb="2" eb="4">
      <t>シュウシ</t>
    </rPh>
    <rPh sb="4" eb="6">
      <t>ヒリツ</t>
    </rPh>
    <phoneticPr fontId="2"/>
  </si>
  <si>
    <t>自主財源比率</t>
    <rPh sb="0" eb="2">
      <t>ジシュ</t>
    </rPh>
    <rPh sb="2" eb="4">
      <t>ザイゲン</t>
    </rPh>
    <rPh sb="4" eb="6">
      <t>ヒリツ</t>
    </rPh>
    <phoneticPr fontId="2"/>
  </si>
  <si>
    <t>債務負担行為
（翌年度以降支出
　予定額）</t>
    <rPh sb="0" eb="2">
      <t>サイム</t>
    </rPh>
    <rPh sb="2" eb="4">
      <t>フタン</t>
    </rPh>
    <rPh sb="4" eb="6">
      <t>コウイ</t>
    </rPh>
    <rPh sb="8" eb="9">
      <t>ヨク</t>
    </rPh>
    <rPh sb="9" eb="11">
      <t>ネンド</t>
    </rPh>
    <rPh sb="11" eb="13">
      <t>イコウ</t>
    </rPh>
    <rPh sb="13" eb="15">
      <t>シシュツ</t>
    </rPh>
    <rPh sb="17" eb="19">
      <t>ヨテイ</t>
    </rPh>
    <rPh sb="19" eb="20">
      <t>ガク</t>
    </rPh>
    <phoneticPr fontId="2"/>
  </si>
  <si>
    <t>地方債現在高</t>
    <rPh sb="0" eb="3">
      <t>チホウサイ</t>
    </rPh>
    <rPh sb="3" eb="5">
      <t>ゲンザイ</t>
    </rPh>
    <rPh sb="5" eb="6">
      <t>ダカ</t>
    </rPh>
    <phoneticPr fontId="2"/>
  </si>
  <si>
    <t>積立基金現在高　　　　　　　　　　　　　　　　　　　　　　　　　　　　　　　　　　　　　　　　　　　　　　　　　　　　　　　　　　　　　　　　　　　　　　　　　　　　　　　　　　　　(a+b+c)</t>
    <rPh sb="0" eb="2">
      <t>ツミタテ</t>
    </rPh>
    <rPh sb="2" eb="4">
      <t>キキン</t>
    </rPh>
    <rPh sb="4" eb="6">
      <t>ゲンザイ</t>
    </rPh>
    <rPh sb="6" eb="7">
      <t>ダカ</t>
    </rPh>
    <phoneticPr fontId="2"/>
  </si>
  <si>
    <t>財政調整基金  a</t>
    <rPh sb="0" eb="2">
      <t>ザイセイ</t>
    </rPh>
    <rPh sb="2" eb="4">
      <t>チョウセイ</t>
    </rPh>
    <rPh sb="4" eb="6">
      <t>キキン</t>
    </rPh>
    <phoneticPr fontId="2"/>
  </si>
  <si>
    <t>減債基金  b</t>
    <rPh sb="0" eb="2">
      <t>ゲンサイ</t>
    </rPh>
    <rPh sb="2" eb="4">
      <t>キキン</t>
    </rPh>
    <phoneticPr fontId="2"/>
  </si>
  <si>
    <t>その他  c</t>
    <rPh sb="2" eb="3">
      <t>タ</t>
    </rPh>
    <phoneticPr fontId="2"/>
  </si>
  <si>
    <t>積立基金現在高　　　　　　　　　　　　　　　　　　　　　　　　　　　　　　　　　　　　　　　　　　　　　　　　　　　　　　　　　　　　　　　　　　　　　　　　　　　　　　(a+b+c)</t>
    <rPh sb="0" eb="2">
      <t>ツミタテ</t>
    </rPh>
    <rPh sb="2" eb="4">
      <t>キキン</t>
    </rPh>
    <rPh sb="4" eb="6">
      <t>ゲンザイ</t>
    </rPh>
    <rPh sb="6" eb="7">
      <t>ダカ</t>
    </rPh>
    <phoneticPr fontId="2"/>
  </si>
  <si>
    <t>（注1）経常収支比率は経常一般財源に減税補てん債及び臨時財政対策債を含めて算出。</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2"/>
  </si>
  <si>
    <t>（注2）地方債現在高には、特定資金公共投資事業債は含まない。</t>
    <rPh sb="1" eb="2">
      <t>チュウ</t>
    </rPh>
    <rPh sb="4" eb="6">
      <t>チホウゼイ</t>
    </rPh>
    <rPh sb="6" eb="7">
      <t>サイ</t>
    </rPh>
    <rPh sb="7" eb="10">
      <t>ゲンザイダカ</t>
    </rPh>
    <rPh sb="13" eb="15">
      <t>トクテイ</t>
    </rPh>
    <rPh sb="15" eb="17">
      <t>シキン</t>
    </rPh>
    <rPh sb="17" eb="19">
      <t>コウキョウ</t>
    </rPh>
    <rPh sb="19" eb="21">
      <t>トウシ</t>
    </rPh>
    <rPh sb="21" eb="23">
      <t>ジギョウ</t>
    </rPh>
    <rPh sb="23" eb="24">
      <t>サイ</t>
    </rPh>
    <rPh sb="25" eb="26">
      <t>フク</t>
    </rPh>
    <phoneticPr fontId="2"/>
  </si>
  <si>
    <t>（注3）満期一括償還方式に係る元利償還金については公債費として歳出計上しているため、減債基金への積立金には含めていない。</t>
    <rPh sb="1" eb="2">
      <t>チュウ</t>
    </rPh>
    <rPh sb="4" eb="6">
      <t>マンキ</t>
    </rPh>
    <rPh sb="6" eb="8">
      <t>イッカツ</t>
    </rPh>
    <rPh sb="8" eb="10">
      <t>ショウカン</t>
    </rPh>
    <rPh sb="10" eb="12">
      <t>ホウシキ</t>
    </rPh>
    <rPh sb="13" eb="14">
      <t>カカ</t>
    </rPh>
    <rPh sb="15" eb="17">
      <t>ガンリ</t>
    </rPh>
    <rPh sb="17" eb="19">
      <t>ショウカン</t>
    </rPh>
    <rPh sb="19" eb="20">
      <t>キン</t>
    </rPh>
    <rPh sb="25" eb="27">
      <t>コウサイ</t>
    </rPh>
    <rPh sb="27" eb="28">
      <t>ヒ</t>
    </rPh>
    <rPh sb="31" eb="33">
      <t>サイシュツ</t>
    </rPh>
    <rPh sb="33" eb="35">
      <t>ケイジョウ</t>
    </rPh>
    <rPh sb="42" eb="44">
      <t>ゲンサイ</t>
    </rPh>
    <rPh sb="44" eb="46">
      <t>キキン</t>
    </rPh>
    <rPh sb="48" eb="50">
      <t>ツミタテ</t>
    </rPh>
    <rPh sb="50" eb="51">
      <t>キン</t>
    </rPh>
    <rPh sb="53" eb="54">
      <t>フク</t>
    </rPh>
    <phoneticPr fontId="2"/>
  </si>
  <si>
    <t>（単位：億円）</t>
  </si>
  <si>
    <t>合計</t>
  </si>
  <si>
    <t>〔月別団体別調達内訳〕</t>
    <rPh sb="1" eb="3">
      <t>ツキベツ</t>
    </rPh>
    <rPh sb="3" eb="5">
      <t>ダンタイ</t>
    </rPh>
    <rPh sb="5" eb="6">
      <t>ベツ</t>
    </rPh>
    <rPh sb="6" eb="8">
      <t>チョウタツ</t>
    </rPh>
    <rPh sb="8" eb="10">
      <t>ウチワケ</t>
    </rPh>
    <phoneticPr fontId="16"/>
  </si>
  <si>
    <t>4月</t>
    <phoneticPr fontId="16"/>
  </si>
  <si>
    <t>5月</t>
    <phoneticPr fontId="16"/>
  </si>
  <si>
    <t>6月</t>
    <phoneticPr fontId="16"/>
  </si>
  <si>
    <t>7月</t>
    <phoneticPr fontId="16"/>
  </si>
  <si>
    <t>8月</t>
    <phoneticPr fontId="16"/>
  </si>
  <si>
    <t>9月</t>
    <phoneticPr fontId="16"/>
  </si>
  <si>
    <t>10月</t>
    <phoneticPr fontId="16"/>
  </si>
  <si>
    <t>11月</t>
    <phoneticPr fontId="16"/>
  </si>
  <si>
    <t>12月</t>
    <phoneticPr fontId="16"/>
  </si>
  <si>
    <t>1月</t>
    <phoneticPr fontId="16"/>
  </si>
  <si>
    <t>2月</t>
    <phoneticPr fontId="16"/>
  </si>
  <si>
    <t>3月</t>
    <phoneticPr fontId="16"/>
  </si>
  <si>
    <t>都道府県</t>
    <rPh sb="0" eb="4">
      <t>トドウフケン</t>
    </rPh>
    <phoneticPr fontId="16"/>
  </si>
  <si>
    <t>政令指定都市</t>
    <rPh sb="0" eb="2">
      <t>セイレイ</t>
    </rPh>
    <rPh sb="2" eb="4">
      <t>シテイ</t>
    </rPh>
    <rPh sb="4" eb="6">
      <t>トシ</t>
    </rPh>
    <phoneticPr fontId="16"/>
  </si>
  <si>
    <t>　計</t>
    <phoneticPr fontId="16"/>
  </si>
  <si>
    <t>団体数</t>
    <rPh sb="0" eb="2">
      <t>ダンタイ</t>
    </rPh>
    <rPh sb="2" eb="3">
      <t>スウ</t>
    </rPh>
    <phoneticPr fontId="16"/>
  </si>
  <si>
    <t>（注1）10年債のみ発行。</t>
    <rPh sb="1" eb="2">
      <t>チュウ</t>
    </rPh>
    <rPh sb="6" eb="7">
      <t>ネン</t>
    </rPh>
    <rPh sb="7" eb="8">
      <t>サイ</t>
    </rPh>
    <rPh sb="10" eb="12">
      <t>ハッコウ</t>
    </rPh>
    <phoneticPr fontId="16"/>
  </si>
  <si>
    <t>（注2）今後の各地方公共団体の状況の変化により、上記の額が変更される可能性がある。</t>
    <rPh sb="1" eb="2">
      <t>チュウ</t>
    </rPh>
    <phoneticPr fontId="16"/>
  </si>
  <si>
    <t>福井県</t>
    <rPh sb="0" eb="3">
      <t>フクイケン</t>
    </rPh>
    <phoneticPr fontId="2"/>
  </si>
  <si>
    <t>奈良県</t>
    <rPh sb="0" eb="3">
      <t>ナラケン</t>
    </rPh>
    <phoneticPr fontId="2"/>
  </si>
  <si>
    <t>福井県</t>
    <rPh sb="0" eb="2">
      <t>フクイ</t>
    </rPh>
    <rPh sb="2" eb="3">
      <t>ケン</t>
    </rPh>
    <phoneticPr fontId="2"/>
  </si>
  <si>
    <t>岡山市</t>
    <rPh sb="0" eb="2">
      <t>オカヤマ</t>
    </rPh>
    <rPh sb="2" eb="3">
      <t>シ</t>
    </rPh>
    <phoneticPr fontId="2"/>
  </si>
  <si>
    <t>奈良県</t>
    <rPh sb="0" eb="2">
      <t>ナラ</t>
    </rPh>
    <rPh sb="2" eb="3">
      <t>ケン</t>
    </rPh>
    <phoneticPr fontId="2"/>
  </si>
  <si>
    <t>相模原市</t>
    <rPh sb="0" eb="4">
      <t>サガミハラシ</t>
    </rPh>
    <phoneticPr fontId="2"/>
  </si>
  <si>
    <t>三重県</t>
    <rPh sb="0" eb="2">
      <t>ミエ</t>
    </rPh>
    <rPh sb="2" eb="3">
      <t>ケン</t>
    </rPh>
    <phoneticPr fontId="2"/>
  </si>
  <si>
    <t>三重県</t>
    <rPh sb="0" eb="3">
      <t>ミエケン</t>
    </rPh>
    <phoneticPr fontId="2"/>
  </si>
  <si>
    <t>相模原市</t>
    <rPh sb="0" eb="3">
      <t>サガミハラ</t>
    </rPh>
    <rPh sb="3" eb="4">
      <t>シ</t>
    </rPh>
    <phoneticPr fontId="2"/>
  </si>
  <si>
    <t>長崎県</t>
    <rPh sb="0" eb="3">
      <t>ナガサキケン</t>
    </rPh>
    <phoneticPr fontId="2"/>
  </si>
  <si>
    <t>滋賀県</t>
    <rPh sb="0" eb="2">
      <t>シガ</t>
    </rPh>
    <rPh sb="2" eb="3">
      <t>ケン</t>
    </rPh>
    <phoneticPr fontId="2"/>
  </si>
  <si>
    <t>長崎県</t>
    <rPh sb="0" eb="2">
      <t>ナガサキ</t>
    </rPh>
    <rPh sb="2" eb="3">
      <t>ケン</t>
    </rPh>
    <phoneticPr fontId="2"/>
  </si>
  <si>
    <t>滋賀県</t>
    <rPh sb="0" eb="3">
      <t>シガケン</t>
    </rPh>
    <phoneticPr fontId="2"/>
  </si>
  <si>
    <t>熊本市</t>
    <rPh sb="0" eb="3">
      <t>クマモトシ</t>
    </rPh>
    <phoneticPr fontId="2"/>
  </si>
  <si>
    <t>北海道</t>
    <rPh sb="0" eb="3">
      <t>ホッカイドウ</t>
    </rPh>
    <phoneticPr fontId="1"/>
  </si>
  <si>
    <t>宮城県</t>
    <rPh sb="0" eb="3">
      <t>ミヤギケン</t>
    </rPh>
    <phoneticPr fontId="1"/>
  </si>
  <si>
    <t>福島県</t>
    <rPh sb="0" eb="3">
      <t>フクシマケン</t>
    </rPh>
    <phoneticPr fontId="1"/>
  </si>
  <si>
    <t>茨城県</t>
    <rPh sb="0" eb="3">
      <t>イバラキケン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</si>
  <si>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</si>
  <si>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</si>
  <si>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</si>
  <si>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</si>
  <si>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福井県</t>
    <rPh sb="0" eb="2">
      <t>フクイ</t>
    </rPh>
    <rPh sb="2" eb="3">
      <t>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</si>
  <si>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</si>
  <si>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</si>
  <si>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</si>
  <si>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</si>
  <si>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</si>
  <si>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</si>
  <si>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</si>
  <si>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</si>
  <si>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</si>
  <si>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岡山県</t>
    <rPh sb="0" eb="3">
      <t>オカヤマケン</t>
    </rPh>
    <phoneticPr fontId="1"/>
  </si>
  <si>
    <t>広島県</t>
    <rPh sb="0" eb="3">
      <t>ヒロシマケン</t>
    </rPh>
    <phoneticPr fontId="1"/>
  </si>
  <si>
    <t>徳島県</t>
    <rPh sb="0" eb="3">
      <t>トクシマケン</t>
    </rPh>
    <phoneticPr fontId="1"/>
  </si>
  <si>
    <t>熊本県</t>
    <rPh sb="0" eb="3">
      <t>クマモトケン</t>
    </rPh>
    <phoneticPr fontId="1"/>
  </si>
  <si>
    <t>大分県</t>
    <rPh sb="0" eb="3">
      <t>オオイタケン</t>
    </rPh>
    <phoneticPr fontId="1"/>
  </si>
  <si>
    <t>鹿児島県</t>
    <rPh sb="0" eb="4">
      <t>カゴシマケン</t>
    </rPh>
    <phoneticPr fontId="1"/>
  </si>
  <si>
    <t>札幌市</t>
    <rPh sb="0" eb="3">
      <t>サッポロシ</t>
    </rPh>
    <phoneticPr fontId="1"/>
  </si>
  <si>
    <t>仙台市</t>
    <rPh sb="0" eb="3">
      <t>センダイシ</t>
    </rPh>
    <phoneticPr fontId="1"/>
  </si>
  <si>
    <t>千葉市</t>
    <rPh sb="0" eb="3">
      <t>チバシ</t>
    </rPh>
    <phoneticPr fontId="1"/>
  </si>
  <si>
    <t>川崎市</t>
    <rPh sb="0" eb="3">
      <t>カワサキシ</t>
    </rPh>
    <phoneticPr fontId="1"/>
  </si>
  <si>
    <t>新潟市</t>
    <rPh sb="0" eb="3">
      <t>ニイガタシ</t>
    </rPh>
    <phoneticPr fontId="1"/>
  </si>
  <si>
    <t>静岡市</t>
    <rPh sb="0" eb="3">
      <t>シズオカシ</t>
    </rPh>
    <phoneticPr fontId="1"/>
  </si>
  <si>
    <t>京都市</t>
    <rPh sb="0" eb="3">
      <t>キョウトシ</t>
    </rPh>
    <phoneticPr fontId="1"/>
  </si>
  <si>
    <t>大阪市</t>
    <rPh sb="0" eb="3">
      <t>オオサカシ</t>
    </rPh>
    <phoneticPr fontId="1"/>
  </si>
  <si>
    <t>神戸市</t>
    <rPh sb="0" eb="3">
      <t>コウベシ</t>
    </rPh>
    <phoneticPr fontId="1"/>
  </si>
  <si>
    <t>広島市</t>
    <rPh sb="0" eb="3">
      <t>ヒロシマシ</t>
    </rPh>
    <phoneticPr fontId="1"/>
  </si>
  <si>
    <t>北九州市</t>
    <rPh sb="0" eb="4">
      <t>キタキュウシュウシ</t>
    </rPh>
    <phoneticPr fontId="1"/>
  </si>
  <si>
    <t>福岡市</t>
    <rPh sb="0" eb="3">
      <t>フクオカシ</t>
    </rPh>
    <phoneticPr fontId="1"/>
  </si>
  <si>
    <t>3～8</t>
    <phoneticPr fontId="2"/>
  </si>
  <si>
    <t>1～2</t>
    <phoneticPr fontId="2"/>
  </si>
  <si>
    <t>9～12</t>
    <phoneticPr fontId="2"/>
  </si>
  <si>
    <t>13～15</t>
    <phoneticPr fontId="2"/>
  </si>
  <si>
    <t>16～17</t>
    <phoneticPr fontId="2"/>
  </si>
  <si>
    <t>佐賀県</t>
    <rPh sb="0" eb="3">
      <t>サガケン</t>
    </rPh>
    <phoneticPr fontId="2"/>
  </si>
  <si>
    <t>高知県</t>
    <rPh sb="0" eb="3">
      <t>コウチケン</t>
    </rPh>
    <phoneticPr fontId="2"/>
  </si>
  <si>
    <t>高知県</t>
    <rPh sb="0" eb="2">
      <t>コウチ</t>
    </rPh>
    <rPh sb="2" eb="3">
      <t>ケン</t>
    </rPh>
    <phoneticPr fontId="2"/>
  </si>
  <si>
    <t>（注）表示単位未満を四捨五入して端数調整していないため、合計と一致しない場合がある。</t>
    <phoneticPr fontId="2"/>
  </si>
  <si>
    <t>（注4）表示単位未満を四捨五入して端数調整していないため、合計と一致しない場合がある。</t>
    <phoneticPr fontId="2"/>
  </si>
  <si>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2"/>
  </si>
  <si>
    <t>将来負担比率</t>
    <rPh sb="0" eb="2">
      <t>ショウライ</t>
    </rPh>
    <rPh sb="2" eb="4">
      <t>フタン</t>
    </rPh>
    <rPh sb="4" eb="5">
      <t>ヒ</t>
    </rPh>
    <rPh sb="5" eb="6">
      <t>リツ</t>
    </rPh>
    <phoneticPr fontId="2"/>
  </si>
  <si>
    <t>秋田県</t>
    <rPh sb="0" eb="2">
      <t>アキタ</t>
    </rPh>
    <rPh sb="2" eb="3">
      <t>ケン</t>
    </rPh>
    <phoneticPr fontId="2"/>
  </si>
  <si>
    <t>市場公募地方債発行55団体の財政状況</t>
    <phoneticPr fontId="2"/>
  </si>
  <si>
    <t>21～38</t>
    <phoneticPr fontId="2"/>
  </si>
  <si>
    <t>39～48</t>
    <phoneticPr fontId="2"/>
  </si>
  <si>
    <t>49～52</t>
    <phoneticPr fontId="2"/>
  </si>
  <si>
    <t>53～55</t>
    <phoneticPr fontId="2"/>
  </si>
  <si>
    <t>（単位：億円）</t>
    <rPh sb="1" eb="3">
      <t>タンイ</t>
    </rPh>
    <rPh sb="4" eb="5">
      <t>オク</t>
    </rPh>
    <rPh sb="5" eb="6">
      <t>センエン</t>
    </rPh>
    <phoneticPr fontId="2"/>
  </si>
  <si>
    <t>区分</t>
    <rPh sb="0" eb="2">
      <t>クブン</t>
    </rPh>
    <phoneticPr fontId="2"/>
  </si>
  <si>
    <t>29年度</t>
    <rPh sb="2" eb="3">
      <t>ネン</t>
    </rPh>
    <rPh sb="3" eb="4">
      <t>ド</t>
    </rPh>
    <phoneticPr fontId="2"/>
  </si>
  <si>
    <t>4月</t>
    <phoneticPr fontId="2"/>
  </si>
  <si>
    <t>5月</t>
    <phoneticPr fontId="2"/>
  </si>
  <si>
    <t>5月</t>
    <phoneticPr fontId="2"/>
  </si>
  <si>
    <t>6月</t>
    <phoneticPr fontId="2"/>
  </si>
  <si>
    <t>7月</t>
    <phoneticPr fontId="2"/>
  </si>
  <si>
    <t>8月</t>
  </si>
  <si>
    <t>9月</t>
  </si>
  <si>
    <t>10月</t>
  </si>
  <si>
    <t>11月</t>
  </si>
  <si>
    <t>12月</t>
  </si>
  <si>
    <t>1月</t>
  </si>
  <si>
    <t>2月</t>
  </si>
  <si>
    <t>3月</t>
    <phoneticPr fontId="2"/>
  </si>
  <si>
    <t>3月</t>
    <phoneticPr fontId="2"/>
  </si>
  <si>
    <t>計</t>
    <rPh sb="0" eb="1">
      <t>ケイ</t>
    </rPh>
    <phoneticPr fontId="2"/>
  </si>
  <si>
    <t>4月</t>
    <rPh sb="1" eb="2">
      <t>ガツ</t>
    </rPh>
    <phoneticPr fontId="2"/>
  </si>
  <si>
    <t>5月</t>
  </si>
  <si>
    <t>6月</t>
  </si>
  <si>
    <t>7月</t>
  </si>
  <si>
    <t>10月～3月
（予定）</t>
    <rPh sb="2" eb="3">
      <t>ガツ</t>
    </rPh>
    <rPh sb="5" eb="6">
      <t>ガツ</t>
    </rPh>
    <rPh sb="8" eb="10">
      <t>ヨテイ</t>
    </rPh>
    <phoneticPr fontId="2"/>
  </si>
  <si>
    <t>30年債</t>
    <rPh sb="2" eb="3">
      <t>ネン</t>
    </rPh>
    <rPh sb="3" eb="4">
      <t>サイ</t>
    </rPh>
    <phoneticPr fontId="2"/>
  </si>
  <si>
    <t>20年債</t>
    <rPh sb="2" eb="3">
      <t>ネン</t>
    </rPh>
    <rPh sb="3" eb="4">
      <t>サイ</t>
    </rPh>
    <phoneticPr fontId="2"/>
  </si>
  <si>
    <t>10年債</t>
    <rPh sb="2" eb="3">
      <t>ネン</t>
    </rPh>
    <rPh sb="3" eb="4">
      <t>サイ</t>
    </rPh>
    <phoneticPr fontId="2"/>
  </si>
  <si>
    <t>5年債</t>
    <rPh sb="1" eb="2">
      <t>ネン</t>
    </rPh>
    <rPh sb="2" eb="3">
      <t>サイ</t>
    </rPh>
    <phoneticPr fontId="2"/>
  </si>
  <si>
    <t>年限未定</t>
    <rPh sb="0" eb="2">
      <t>ネンゲン</t>
    </rPh>
    <rPh sb="2" eb="4">
      <t>ミテイ</t>
    </rPh>
    <phoneticPr fontId="2"/>
  </si>
  <si>
    <t>25年債</t>
    <rPh sb="2" eb="3">
      <t>ネン</t>
    </rPh>
    <rPh sb="3" eb="4">
      <t>サイ</t>
    </rPh>
    <phoneticPr fontId="2"/>
  </si>
  <si>
    <t>15年債</t>
    <rPh sb="2" eb="3">
      <t>ネン</t>
    </rPh>
    <rPh sb="3" eb="4">
      <t>サイ</t>
    </rPh>
    <phoneticPr fontId="2"/>
  </si>
  <si>
    <t>30年債</t>
    <phoneticPr fontId="2"/>
  </si>
  <si>
    <t>20年債</t>
    <phoneticPr fontId="2"/>
  </si>
  <si>
    <t>外債</t>
    <rPh sb="0" eb="2">
      <t>ガイサイ</t>
    </rPh>
    <phoneticPr fontId="2"/>
  </si>
  <si>
    <t>10年債</t>
    <phoneticPr fontId="2"/>
  </si>
  <si>
    <t>5年債</t>
  </si>
  <si>
    <t>（注1）表中（定償）は定時償還債</t>
    <rPh sb="1" eb="2">
      <t>チュウ</t>
    </rPh>
    <rPh sb="4" eb="6">
      <t>ヒョウチュウ</t>
    </rPh>
    <rPh sb="7" eb="8">
      <t>サダム</t>
    </rPh>
    <rPh sb="8" eb="9">
      <t>ショウ</t>
    </rPh>
    <rPh sb="11" eb="13">
      <t>テイジ</t>
    </rPh>
    <rPh sb="13" eb="15">
      <t>ショウカン</t>
    </rPh>
    <rPh sb="15" eb="16">
      <t>サイ</t>
    </rPh>
    <phoneticPr fontId="16"/>
  </si>
  <si>
    <t>（注2）共同発行市場公募地方債による調達額及び住民参加型市場公募地方債は含めていない。</t>
    <rPh sb="1" eb="2">
      <t>チュウ</t>
    </rPh>
    <rPh sb="4" eb="6">
      <t>キョウドウ</t>
    </rPh>
    <rPh sb="6" eb="8">
      <t>ハッコウ</t>
    </rPh>
    <rPh sb="8" eb="10">
      <t>シジョウ</t>
    </rPh>
    <rPh sb="10" eb="12">
      <t>コウボ</t>
    </rPh>
    <rPh sb="12" eb="14">
      <t>チホウ</t>
    </rPh>
    <rPh sb="14" eb="15">
      <t>サイ</t>
    </rPh>
    <rPh sb="18" eb="20">
      <t>チョウタツ</t>
    </rPh>
    <rPh sb="20" eb="21">
      <t>ガク</t>
    </rPh>
    <rPh sb="21" eb="22">
      <t>オヨ</t>
    </rPh>
    <rPh sb="23" eb="25">
      <t>ジュウミン</t>
    </rPh>
    <rPh sb="25" eb="27">
      <t>サンカ</t>
    </rPh>
    <rPh sb="27" eb="28">
      <t>ガタ</t>
    </rPh>
    <rPh sb="28" eb="30">
      <t>シジョウ</t>
    </rPh>
    <rPh sb="30" eb="32">
      <t>コウボ</t>
    </rPh>
    <rPh sb="32" eb="34">
      <t>チホウ</t>
    </rPh>
    <rPh sb="34" eb="35">
      <t>サイ</t>
    </rPh>
    <rPh sb="36" eb="37">
      <t>フク</t>
    </rPh>
    <phoneticPr fontId="2"/>
  </si>
  <si>
    <t>（注3）今後の各地方公共団体の状況の変化により、上記の予定額や年限等が変更される可能性がある。</t>
    <rPh sb="1" eb="2">
      <t>チュウ</t>
    </rPh>
    <rPh sb="27" eb="29">
      <t>ヨテイ</t>
    </rPh>
    <rPh sb="31" eb="33">
      <t>ネンゲン</t>
    </rPh>
    <rPh sb="33" eb="34">
      <t>トウ</t>
    </rPh>
    <phoneticPr fontId="16"/>
  </si>
  <si>
    <t>4月</t>
    <phoneticPr fontId="2"/>
  </si>
  <si>
    <t>6月</t>
    <phoneticPr fontId="2"/>
  </si>
  <si>
    <t>7月</t>
    <phoneticPr fontId="2"/>
  </si>
  <si>
    <t>8月</t>
    <phoneticPr fontId="2"/>
  </si>
  <si>
    <t>8月</t>
    <phoneticPr fontId="2"/>
  </si>
  <si>
    <t>9月</t>
    <phoneticPr fontId="2"/>
  </si>
  <si>
    <t>10月</t>
    <phoneticPr fontId="2"/>
  </si>
  <si>
    <t>11月</t>
    <phoneticPr fontId="2"/>
  </si>
  <si>
    <t>12月</t>
    <phoneticPr fontId="2"/>
  </si>
  <si>
    <t>1月</t>
    <phoneticPr fontId="2"/>
  </si>
  <si>
    <t>2月</t>
    <phoneticPr fontId="2"/>
  </si>
  <si>
    <t>4月</t>
    <phoneticPr fontId="2"/>
  </si>
  <si>
    <t>5月</t>
    <phoneticPr fontId="2"/>
  </si>
  <si>
    <t>7月</t>
    <phoneticPr fontId="2"/>
  </si>
  <si>
    <t>10月～3月
（予定）</t>
    <rPh sb="2" eb="3">
      <t>ツキ</t>
    </rPh>
    <rPh sb="5" eb="6">
      <t>ガツ</t>
    </rPh>
    <rPh sb="8" eb="10">
      <t>ヨテイ</t>
    </rPh>
    <phoneticPr fontId="2"/>
  </si>
  <si>
    <t>札幌市</t>
    <phoneticPr fontId="2"/>
  </si>
  <si>
    <t>10年債</t>
    <phoneticPr fontId="2"/>
  </si>
  <si>
    <t>（注1）表中（定償）は定時償還債</t>
    <rPh sb="4" eb="6">
      <t>ヒョウチュウ</t>
    </rPh>
    <rPh sb="7" eb="8">
      <t>サダム</t>
    </rPh>
    <rPh sb="8" eb="9">
      <t>ショウ</t>
    </rPh>
    <rPh sb="11" eb="13">
      <t>テイジ</t>
    </rPh>
    <rPh sb="13" eb="15">
      <t>ショウカン</t>
    </rPh>
    <rPh sb="15" eb="16">
      <t>サイ</t>
    </rPh>
    <phoneticPr fontId="2"/>
  </si>
  <si>
    <t>5年債</t>
    <rPh sb="1" eb="2">
      <t>ネン</t>
    </rPh>
    <rPh sb="2" eb="3">
      <t>サイ</t>
    </rPh>
    <phoneticPr fontId="2"/>
  </si>
  <si>
    <t>１．普通会計予算の状況（30年度）</t>
    <rPh sb="2" eb="4">
      <t>フツウ</t>
    </rPh>
    <rPh sb="4" eb="6">
      <t>カイケイ</t>
    </rPh>
    <rPh sb="6" eb="7">
      <t>ヨ</t>
    </rPh>
    <rPh sb="7" eb="8">
      <t>ケッサン</t>
    </rPh>
    <rPh sb="9" eb="11">
      <t>ジョウキョウ</t>
    </rPh>
    <rPh sb="14" eb="15">
      <t>ネン</t>
    </rPh>
    <rPh sb="15" eb="16">
      <t>ド</t>
    </rPh>
    <phoneticPr fontId="2"/>
  </si>
  <si>
    <t>２．普通会計決算の状況（25～29年度）</t>
    <rPh sb="2" eb="4">
      <t>フツウ</t>
    </rPh>
    <rPh sb="4" eb="6">
      <t>カイケイ</t>
    </rPh>
    <rPh sb="6" eb="8">
      <t>ケッサン</t>
    </rPh>
    <rPh sb="9" eb="11">
      <t>ジョウキョウ</t>
    </rPh>
    <rPh sb="17" eb="19">
      <t>ネンド</t>
    </rPh>
    <phoneticPr fontId="2"/>
  </si>
  <si>
    <t>３．各種財政指標等の推移（25～29年度）</t>
    <rPh sb="2" eb="4">
      <t>カクシュ</t>
    </rPh>
    <rPh sb="4" eb="6">
      <t>ザイセイ</t>
    </rPh>
    <rPh sb="6" eb="8">
      <t>シヒョウ</t>
    </rPh>
    <rPh sb="8" eb="9">
      <t>トウ</t>
    </rPh>
    <rPh sb="10" eb="12">
      <t>スイイ</t>
    </rPh>
    <phoneticPr fontId="2"/>
  </si>
  <si>
    <t>４．個別発行市場公募地方債発行実績（29年4月～30年9月）</t>
    <rPh sb="2" eb="4">
      <t>コベツ</t>
    </rPh>
    <rPh sb="4" eb="6">
      <t>ハッコウ</t>
    </rPh>
    <rPh sb="6" eb="8">
      <t>シジョウ</t>
    </rPh>
    <rPh sb="8" eb="10">
      <t>コウボ</t>
    </rPh>
    <rPh sb="10" eb="13">
      <t>チホウサイ</t>
    </rPh>
    <rPh sb="13" eb="15">
      <t>ハッコウ</t>
    </rPh>
    <rPh sb="15" eb="17">
      <t>ジッセキ</t>
    </rPh>
    <rPh sb="20" eb="21">
      <t>ネン</t>
    </rPh>
    <rPh sb="22" eb="23">
      <t>ガツ</t>
    </rPh>
    <rPh sb="26" eb="27">
      <t>ネン</t>
    </rPh>
    <rPh sb="28" eb="29">
      <t>ガツ</t>
    </rPh>
    <phoneticPr fontId="2"/>
  </si>
  <si>
    <t>・発行予定（30年10月～31年3月）</t>
    <phoneticPr fontId="2"/>
  </si>
  <si>
    <t>５．共同発行市場公募地方債の発行実績（30年4月～9月）</t>
    <rPh sb="2" eb="4">
      <t>キョウドウ</t>
    </rPh>
    <rPh sb="4" eb="6">
      <t>ハッコウ</t>
    </rPh>
    <rPh sb="6" eb="8">
      <t>シジョウ</t>
    </rPh>
    <rPh sb="8" eb="10">
      <t>コウボ</t>
    </rPh>
    <rPh sb="10" eb="13">
      <t>チホウサイ</t>
    </rPh>
    <rPh sb="14" eb="16">
      <t>ハッコウ</t>
    </rPh>
    <rPh sb="16" eb="18">
      <t>ジッセキ</t>
    </rPh>
    <rPh sb="21" eb="22">
      <t>ネン</t>
    </rPh>
    <rPh sb="23" eb="24">
      <t>ガツ</t>
    </rPh>
    <rPh sb="26" eb="27">
      <t>ツキ</t>
    </rPh>
    <phoneticPr fontId="2"/>
  </si>
  <si>
    <t>６．地方三公社の決算状況（27～29年度）</t>
    <rPh sb="2" eb="4">
      <t>チホウ</t>
    </rPh>
    <rPh sb="4" eb="5">
      <t>サン</t>
    </rPh>
    <rPh sb="5" eb="7">
      <t>コウシャ</t>
    </rPh>
    <rPh sb="8" eb="10">
      <t>ケッサン</t>
    </rPh>
    <rPh sb="10" eb="12">
      <t>ジョウキョウ</t>
    </rPh>
    <rPh sb="18" eb="20">
      <t>ネンド</t>
    </rPh>
    <phoneticPr fontId="2"/>
  </si>
  <si>
    <t>　　３．各種財政指標等の推移（25～29年度）</t>
    <rPh sb="4" eb="6">
      <t>カクシュ</t>
    </rPh>
    <rPh sb="6" eb="8">
      <t>ザイセイ</t>
    </rPh>
    <rPh sb="8" eb="10">
      <t>シヒョウ</t>
    </rPh>
    <rPh sb="10" eb="11">
      <t>トウ</t>
    </rPh>
    <rPh sb="12" eb="14">
      <t>スイイ</t>
    </rPh>
    <rPh sb="20" eb="22">
      <t>ネンド</t>
    </rPh>
    <phoneticPr fontId="2"/>
  </si>
  <si>
    <t>　４．個別発行市場公募地方債発行実績（29年4月～30年9月）・発行予定（30年10月～31年3月）</t>
    <rPh sb="3" eb="5">
      <t>コベツ</t>
    </rPh>
    <rPh sb="5" eb="7">
      <t>ハッコウ</t>
    </rPh>
    <rPh sb="7" eb="9">
      <t>シジョウ</t>
    </rPh>
    <rPh sb="9" eb="11">
      <t>コウボ</t>
    </rPh>
    <rPh sb="11" eb="14">
      <t>チホウサイ</t>
    </rPh>
    <rPh sb="14" eb="16">
      <t>ハッコウ</t>
    </rPh>
    <rPh sb="16" eb="18">
      <t>ジッセキ</t>
    </rPh>
    <rPh sb="21" eb="22">
      <t>ネン</t>
    </rPh>
    <rPh sb="23" eb="24">
      <t>ガツ</t>
    </rPh>
    <rPh sb="27" eb="28">
      <t>ネン</t>
    </rPh>
    <rPh sb="29" eb="30">
      <t>ガツ</t>
    </rPh>
    <rPh sb="32" eb="34">
      <t>ハッコウ</t>
    </rPh>
    <rPh sb="34" eb="36">
      <t>ヨテイ</t>
    </rPh>
    <rPh sb="39" eb="40">
      <t>ネン</t>
    </rPh>
    <rPh sb="42" eb="43">
      <t>ガツ</t>
    </rPh>
    <rPh sb="46" eb="47">
      <t>ネン</t>
    </rPh>
    <rPh sb="48" eb="49">
      <t>ガツ</t>
    </rPh>
    <phoneticPr fontId="2"/>
  </si>
  <si>
    <t>30年度</t>
    <rPh sb="2" eb="3">
      <t>ネン</t>
    </rPh>
    <rPh sb="3" eb="4">
      <t>ド</t>
    </rPh>
    <phoneticPr fontId="2"/>
  </si>
  <si>
    <t>1.普通会計予算の状況（３０年度）</t>
    <rPh sb="2" eb="4">
      <t>フツウ</t>
    </rPh>
    <rPh sb="4" eb="6">
      <t>カイケイ</t>
    </rPh>
    <rPh sb="6" eb="8">
      <t>ヨサン</t>
    </rPh>
    <rPh sb="9" eb="11">
      <t>ジョウキョウ</t>
    </rPh>
    <rPh sb="14" eb="16">
      <t>ネンド</t>
    </rPh>
    <phoneticPr fontId="2"/>
  </si>
  <si>
    <t>-</t>
    <phoneticPr fontId="2"/>
  </si>
  <si>
    <t>-</t>
    <phoneticPr fontId="2"/>
  </si>
  <si>
    <t>-</t>
    <phoneticPr fontId="2"/>
  </si>
  <si>
    <t>-</t>
    <phoneticPr fontId="2"/>
  </si>
  <si>
    <t>（注5）政令指定都市における平成29年度の自主財源比率は、道府県からの税源移譲に係る交付金を含まずに算定している。</t>
    <phoneticPr fontId="2"/>
  </si>
  <si>
    <t>-</t>
    <phoneticPr fontId="2"/>
  </si>
  <si>
    <t>-</t>
    <phoneticPr fontId="2"/>
  </si>
  <si>
    <t>－第17回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2"/>
  </si>
  <si>
    <t>５．共同発行市場公募地方債の発行実績（30年4月～9月）・発行予定（30年10月～31年3月）</t>
    <rPh sb="2" eb="4">
      <t>キョウドウ</t>
    </rPh>
    <rPh sb="4" eb="6">
      <t>ハッコウ</t>
    </rPh>
    <rPh sb="6" eb="8">
      <t>シジョウ</t>
    </rPh>
    <rPh sb="8" eb="10">
      <t>コウボ</t>
    </rPh>
    <rPh sb="10" eb="13">
      <t>チホウサイ</t>
    </rPh>
    <rPh sb="14" eb="16">
      <t>ハッコウ</t>
    </rPh>
    <rPh sb="16" eb="18">
      <t>ジッセキ</t>
    </rPh>
    <rPh sb="21" eb="22">
      <t>ネン</t>
    </rPh>
    <rPh sb="23" eb="24">
      <t>ガツ</t>
    </rPh>
    <rPh sb="26" eb="27">
      <t>ガツ</t>
    </rPh>
    <rPh sb="29" eb="31">
      <t>ハッコウ</t>
    </rPh>
    <rPh sb="31" eb="33">
      <t>ヨテイ</t>
    </rPh>
    <rPh sb="36" eb="37">
      <t>ネン</t>
    </rPh>
    <rPh sb="39" eb="40">
      <t>ガツ</t>
    </rPh>
    <rPh sb="43" eb="44">
      <t>ネン</t>
    </rPh>
    <rPh sb="45" eb="46">
      <t>ガツ</t>
    </rPh>
    <phoneticPr fontId="16"/>
  </si>
  <si>
    <t>30年度</t>
    <rPh sb="2" eb="3">
      <t>１５ネン</t>
    </rPh>
    <rPh sb="3" eb="4">
      <t>ド</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</si>
</sst>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76" formatCode="0.0"/>
    <numFmt numFmtId="177" formatCode="#,##0.0;[Red]\-#,##0.0"/>
    <numFmt numFmtId="179" formatCode="#,##0;&quot;▲ &quot;#,##0"/>
    <numFmt numFmtId="180" formatCode="#,##0.0"/>
    <numFmt numFmtId="181" formatCode="#,##0.0;&quot;▲ &quot;#,##0.0"/>
    <numFmt numFmtId="182" formatCode="#,##0.000;&quot;▲ &quot;#,##0.000"/>
    <numFmt numFmtId="183" formatCode="#,##0.0_ ;[Red]\-#,##0.0\ "/>
    <numFmt numFmtId="185" formatCode="#,##0.00;&quot;▲ &quot;#,##0.00"/>
    <numFmt numFmtId="187" formatCode="_ * #,##0_ ;_ * \-#,##0_ ;_ * &quot;-&quot;??_ ;_ @_ "/>
    <numFmt numFmtId="188" formatCode="_ * #,##0_ ;_ * &quot;▲ &quot;#,##0_ ;_ * &quot;－&quot;_ ;_ @_ "/>
    <numFmt numFmtId="189" formatCode="_ * #,##0.0_ ;_ * &quot;▲ &quot;#,##0.0_ ;_ * &quot;－&quot;_ ;_ @_ "/>
  </numFmts>
  <fonts count="48">
    <font>
      <sz val="11"/>
      <name val="ＭＳ Ｐゴシック"/>
      <family val="3"/>
      <charset val="128"/>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ｺﾞｼｯｸ"/>
      <family val="3"/>
      <charset val="128"/>
    </font>
    <font>
      <sz val="9"/>
      <name val="ＭＳ Ｐゴシック"/>
      <family val="3"/>
      <charset val="128"/>
    </font>
    <font>
      <sz val="8"/>
      <name val="ｺﾞｼｯｸ"/>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b/>
      <sz val="24"/>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Arial"/>
      <family val="2"/>
    </font>
  </fonts>
  <fills count="47">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8"/>
      </left>
      <right style="double">
        <color indexed="64"/>
      </right>
      <top style="thin">
        <color indexed="64"/>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s>
  <cellStyleXfs count="61">
    <xf numFmtId="0" fontId="0" fillId="0" borderId="0"/>
    <xf numFmtId="38" fontId="1" fillId="0" borderId="0" applyFont="0" applyFill="0" applyBorder="0" applyAlignment="0" applyProtection="0"/>
    <xf numFmtId="38" fontId="18" fillId="0" borderId="0" applyFont="0" applyFill="0" applyBorder="0" applyAlignment="0" applyProtection="0"/>
    <xf numFmtId="0" fontId="18" fillId="0" borderId="0"/>
    <xf numFmtId="0" fontId="15" fillId="0" borderId="0"/>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48" applyNumberFormat="0" applyAlignment="0" applyProtection="0">
      <alignment vertical="center"/>
    </xf>
    <xf numFmtId="0" fontId="34" fillId="29" borderId="0" applyNumberFormat="0" applyBorder="0" applyAlignment="0" applyProtection="0">
      <alignment vertical="center"/>
    </xf>
    <xf numFmtId="0" fontId="1" fillId="4" borderId="49" applyNumberFormat="0" applyFont="0" applyAlignment="0" applyProtection="0">
      <alignment vertical="center"/>
    </xf>
    <xf numFmtId="0" fontId="35" fillId="0" borderId="47" applyNumberFormat="0" applyFill="0" applyAlignment="0" applyProtection="0">
      <alignment vertical="center"/>
    </xf>
    <xf numFmtId="0" fontId="36" fillId="30" borderId="0" applyNumberFormat="0" applyBorder="0" applyAlignment="0" applyProtection="0">
      <alignment vertical="center"/>
    </xf>
    <xf numFmtId="0" fontId="37" fillId="31" borderId="45" applyNumberFormat="0" applyAlignment="0" applyProtection="0">
      <alignment vertical="center"/>
    </xf>
    <xf numFmtId="0" fontId="38" fillId="0" borderId="0" applyNumberFormat="0" applyFill="0" applyBorder="0" applyAlignment="0" applyProtection="0">
      <alignment vertical="center"/>
    </xf>
    <xf numFmtId="0" fontId="39" fillId="0" borderId="43" applyNumberFormat="0" applyFill="0" applyAlignment="0" applyProtection="0">
      <alignment vertical="center"/>
    </xf>
    <xf numFmtId="0" fontId="40" fillId="0" borderId="51" applyNumberFormat="0" applyFill="0" applyAlignment="0" applyProtection="0">
      <alignment vertical="center"/>
    </xf>
    <xf numFmtId="0" fontId="41" fillId="0" borderId="44" applyNumberFormat="0" applyFill="0" applyAlignment="0" applyProtection="0">
      <alignment vertical="center"/>
    </xf>
    <xf numFmtId="0" fontId="41" fillId="0" borderId="0" applyNumberFormat="0" applyFill="0" applyBorder="0" applyAlignment="0" applyProtection="0">
      <alignment vertical="center"/>
    </xf>
    <xf numFmtId="0" fontId="42" fillId="0" borderId="50" applyNumberFormat="0" applyFill="0" applyAlignment="0" applyProtection="0">
      <alignment vertical="center"/>
    </xf>
    <xf numFmtId="0" fontId="43" fillId="31" borderId="46" applyNumberFormat="0" applyAlignment="0" applyProtection="0">
      <alignment vertical="center"/>
    </xf>
    <xf numFmtId="0" fontId="44" fillId="0" borderId="0" applyNumberFormat="0" applyFill="0" applyBorder="0" applyAlignment="0" applyProtection="0">
      <alignment vertical="center"/>
    </xf>
    <xf numFmtId="0" fontId="45" fillId="3" borderId="45" applyNumberFormat="0" applyAlignment="0" applyProtection="0">
      <alignment vertical="center"/>
    </xf>
    <xf numFmtId="0" fontId="46"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18" fillId="45" borderId="49" applyNumberFormat="0" applyFont="0" applyAlignment="0" applyProtection="0">
      <alignment vertical="center"/>
    </xf>
    <xf numFmtId="0" fontId="40" fillId="0" borderId="52" applyNumberFormat="0" applyFill="0" applyAlignment="0" applyProtection="0">
      <alignment vertical="center"/>
    </xf>
    <xf numFmtId="0" fontId="45" fillId="46" borderId="45" applyNumberFormat="0" applyAlignment="0" applyProtection="0">
      <alignment vertical="center"/>
    </xf>
  </cellStyleXfs>
  <cellXfs count="484">
    <xf numFmtId="0" fontId="0" fillId="0" borderId="0" xfId="0"/>
    <xf numFmtId="0" fontId="5" fillId="0" borderId="2" xfId="0" applyFont="1" applyBorder="1"/>
    <xf numFmtId="0" fontId="6" fillId="0" borderId="2" xfId="0" applyFont="1" applyBorder="1" applyAlignment="1">
      <alignment horizontal="left"/>
    </xf>
    <xf numFmtId="0" fontId="6" fillId="0" borderId="0" xfId="0" applyFont="1" applyBorder="1"/>
    <xf numFmtId="0" fontId="7" fillId="0" borderId="0" xfId="0" applyFont="1" applyBorder="1" applyAlignment="1">
      <alignment horizontal="right"/>
    </xf>
    <xf numFmtId="0" fontId="6" fillId="0" borderId="0" xfId="0" applyFont="1" applyBorder="1" applyAlignment="1">
      <alignment horizontal="left" indent="2"/>
    </xf>
    <xf numFmtId="0" fontId="7" fillId="0" borderId="0" xfId="0" applyFont="1" applyBorder="1"/>
    <xf numFmtId="0" fontId="8" fillId="0" borderId="0" xfId="0" applyFont="1" applyBorder="1" applyAlignment="1">
      <alignment horizontal="left" indent="3"/>
    </xf>
    <xf numFmtId="0" fontId="6" fillId="0" borderId="0" xfId="0" applyFont="1" applyBorder="1" applyAlignment="1">
      <alignment horizontal="left" indent="1"/>
    </xf>
    <xf numFmtId="0" fontId="8" fillId="0" borderId="0" xfId="0" applyFont="1" applyBorder="1"/>
    <xf numFmtId="0" fontId="6" fillId="0" borderId="7" xfId="0" applyFont="1" applyBorder="1" applyAlignment="1">
      <alignment horizontal="left" indent="2"/>
    </xf>
    <xf numFmtId="0" fontId="6" fillId="0" borderId="7" xfId="0" applyFont="1" applyBorder="1"/>
    <xf numFmtId="0" fontId="7" fillId="0" borderId="7" xfId="0" applyFont="1" applyBorder="1"/>
    <xf numFmtId="0" fontId="6" fillId="0" borderId="0" xfId="0" applyFont="1"/>
    <xf numFmtId="0" fontId="7" fillId="0" borderId="0" xfId="0" applyFont="1"/>
    <xf numFmtId="0" fontId="6" fillId="0" borderId="0" xfId="0" applyFont="1" applyAlignment="1">
      <alignment horizontal="left" indent="2"/>
    </xf>
    <xf numFmtId="0" fontId="7" fillId="0" borderId="0" xfId="0" applyFont="1" applyAlignment="1">
      <alignment horizontal="left" indent="1"/>
    </xf>
    <xf numFmtId="0" fontId="9" fillId="0" borderId="0" xfId="0" applyFont="1"/>
    <xf numFmtId="0" fontId="9" fillId="0" borderId="0" xfId="0" applyFont="1" applyAlignment="1">
      <alignment horizontal="left" indent="1"/>
    </xf>
    <xf numFmtId="0" fontId="9" fillId="0" borderId="2" xfId="0" applyFont="1" applyFill="1" applyBorder="1" applyAlignment="1">
      <alignment vertical="top"/>
    </xf>
    <xf numFmtId="38" fontId="9" fillId="0" borderId="2" xfId="1" applyFont="1" applyFill="1" applyBorder="1" applyAlignment="1">
      <alignment vertical="top"/>
    </xf>
    <xf numFmtId="0" fontId="0" fillId="0" borderId="0" xfId="0" applyFont="1" applyFill="1"/>
    <xf numFmtId="0" fontId="0" fillId="0" borderId="0" xfId="0" applyFont="1"/>
    <xf numFmtId="0" fontId="11" fillId="0" borderId="2" xfId="0" applyFont="1" applyFill="1" applyBorder="1" applyAlignment="1">
      <alignment horizontal="center"/>
    </xf>
    <xf numFmtId="38" fontId="0" fillId="0" borderId="2" xfId="1" applyFont="1" applyFill="1" applyBorder="1"/>
    <xf numFmtId="0" fontId="0" fillId="0" borderId="0" xfId="0" applyFont="1" applyFill="1" applyBorder="1"/>
    <xf numFmtId="38" fontId="0" fillId="0" borderId="0" xfId="1" applyFont="1" applyFill="1" applyBorder="1"/>
    <xf numFmtId="38" fontId="11" fillId="0" borderId="2" xfId="1" applyFont="1" applyFill="1" applyBorder="1" applyAlignment="1">
      <alignment horizontal="center" vertical="center"/>
    </xf>
    <xf numFmtId="0" fontId="11" fillId="0" borderId="20" xfId="0" applyFont="1" applyFill="1" applyBorder="1" applyAlignment="1">
      <alignment horizontal="center" vertical="center"/>
    </xf>
    <xf numFmtId="38" fontId="11" fillId="0" borderId="17" xfId="1" applyFont="1" applyFill="1" applyBorder="1" applyAlignment="1">
      <alignment horizontal="center" vertical="center" shrinkToFit="1"/>
    </xf>
    <xf numFmtId="38" fontId="11" fillId="0" borderId="21" xfId="1"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2" xfId="0" applyFont="1" applyFill="1" applyBorder="1"/>
    <xf numFmtId="0" fontId="11" fillId="0" borderId="22" xfId="0" applyFont="1" applyFill="1" applyBorder="1"/>
    <xf numFmtId="0" fontId="11" fillId="0" borderId="20" xfId="0" applyFont="1" applyFill="1" applyBorder="1"/>
    <xf numFmtId="0" fontId="1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xf numFmtId="0" fontId="11" fillId="0" borderId="20" xfId="0" applyFont="1" applyFill="1" applyBorder="1" applyAlignment="1">
      <alignment vertical="center"/>
    </xf>
    <xf numFmtId="0" fontId="11" fillId="0" borderId="0" xfId="0" applyFont="1" applyFill="1" applyBorder="1"/>
    <xf numFmtId="0" fontId="11" fillId="0" borderId="0" xfId="0" applyFont="1" applyFill="1" applyBorder="1" applyAlignment="1">
      <alignment vertical="center"/>
    </xf>
    <xf numFmtId="0" fontId="11" fillId="0" borderId="3" xfId="0" applyFont="1" applyFill="1" applyBorder="1" applyAlignment="1">
      <alignment vertical="center"/>
    </xf>
    <xf numFmtId="0" fontId="11" fillId="0" borderId="5" xfId="0" applyFont="1" applyFill="1" applyBorder="1" applyAlignment="1">
      <alignment vertical="center"/>
    </xf>
    <xf numFmtId="0" fontId="11" fillId="0" borderId="4" xfId="0" applyFont="1" applyFill="1" applyBorder="1" applyAlignment="1">
      <alignment vertical="center"/>
    </xf>
    <xf numFmtId="0" fontId="11" fillId="0" borderId="7" xfId="0" applyFont="1" applyFill="1" applyBorder="1"/>
    <xf numFmtId="0" fontId="11" fillId="0" borderId="6" xfId="0" applyFont="1" applyFill="1" applyBorder="1"/>
    <xf numFmtId="0" fontId="7" fillId="0" borderId="23" xfId="0" applyFont="1" applyFill="1" applyBorder="1" applyAlignment="1">
      <alignment horizontal="center" vertical="center"/>
    </xf>
    <xf numFmtId="0" fontId="7" fillId="0" borderId="6" xfId="0" applyFont="1" applyFill="1" applyBorder="1" applyAlignment="1"/>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11" fillId="0" borderId="6" xfId="0" applyFont="1" applyFill="1" applyBorder="1" applyAlignment="1"/>
    <xf numFmtId="0" fontId="11" fillId="0" borderId="7" xfId="0" applyFont="1" applyFill="1" applyBorder="1" applyAlignment="1"/>
    <xf numFmtId="0" fontId="11" fillId="0" borderId="26" xfId="0" applyFont="1" applyFill="1" applyBorder="1" applyAlignment="1">
      <alignment vertical="center"/>
    </xf>
    <xf numFmtId="0" fontId="7" fillId="0" borderId="6" xfId="0" applyFont="1" applyFill="1" applyBorder="1" applyAlignment="1">
      <alignment horizontal="center" vertical="center"/>
    </xf>
    <xf numFmtId="38" fontId="12" fillId="0" borderId="0" xfId="1" applyFont="1" applyFill="1"/>
    <xf numFmtId="0" fontId="13" fillId="0" borderId="0" xfId="0" applyFont="1" applyFill="1"/>
    <xf numFmtId="0" fontId="10" fillId="0" borderId="0" xfId="0" applyFont="1" applyFill="1"/>
    <xf numFmtId="0" fontId="11" fillId="0" borderId="0" xfId="0" applyFont="1" applyFill="1"/>
    <xf numFmtId="0" fontId="9" fillId="0" borderId="28" xfId="0" applyFont="1" applyFill="1" applyBorder="1" applyAlignment="1">
      <alignment horizontal="center"/>
    </xf>
    <xf numFmtId="0" fontId="9" fillId="0" borderId="29" xfId="0" applyFont="1" applyFill="1" applyBorder="1" applyAlignment="1">
      <alignment horizontal="center"/>
    </xf>
    <xf numFmtId="0" fontId="9" fillId="0" borderId="30" xfId="0" applyFont="1" applyFill="1" applyBorder="1" applyAlignment="1">
      <alignment horizontal="center"/>
    </xf>
    <xf numFmtId="0" fontId="9" fillId="0" borderId="4" xfId="0" applyFont="1" applyFill="1" applyBorder="1"/>
    <xf numFmtId="0" fontId="9" fillId="0" borderId="31" xfId="0" applyFont="1" applyFill="1" applyBorder="1"/>
    <xf numFmtId="0" fontId="9" fillId="0" borderId="31" xfId="0" applyFont="1" applyFill="1" applyBorder="1" applyAlignment="1">
      <alignment shrinkToFit="1"/>
    </xf>
    <xf numFmtId="0" fontId="9" fillId="0" borderId="6" xfId="0" applyFont="1" applyFill="1" applyBorder="1"/>
    <xf numFmtId="38" fontId="0" fillId="0" borderId="0" xfId="0" applyNumberFormat="1" applyFont="1" applyFill="1"/>
    <xf numFmtId="38" fontId="10" fillId="0" borderId="0" xfId="1" applyFont="1" applyFill="1"/>
    <xf numFmtId="38" fontId="11" fillId="0" borderId="0" xfId="1" applyFont="1" applyFill="1"/>
    <xf numFmtId="38" fontId="9" fillId="0" borderId="28" xfId="1" applyFont="1" applyFill="1" applyBorder="1" applyAlignment="1">
      <alignment horizontal="center"/>
    </xf>
    <xf numFmtId="179" fontId="5" fillId="0" borderId="2" xfId="1" applyNumberFormat="1" applyFont="1" applyFill="1" applyBorder="1" applyAlignment="1"/>
    <xf numFmtId="179" fontId="5" fillId="0" borderId="12" xfId="1" applyNumberFormat="1" applyFont="1" applyFill="1" applyBorder="1" applyAlignment="1"/>
    <xf numFmtId="38" fontId="9" fillId="0" borderId="29" xfId="1" applyFont="1" applyFill="1" applyBorder="1" applyAlignment="1">
      <alignment horizontal="center"/>
    </xf>
    <xf numFmtId="179" fontId="5" fillId="0" borderId="0" xfId="1" applyNumberFormat="1" applyFont="1" applyFill="1" applyBorder="1" applyAlignment="1"/>
    <xf numFmtId="179" fontId="5" fillId="0" borderId="19" xfId="1" applyNumberFormat="1" applyFont="1" applyFill="1" applyBorder="1" applyAlignment="1"/>
    <xf numFmtId="179" fontId="5" fillId="0" borderId="0" xfId="1" applyNumberFormat="1" applyFont="1" applyFill="1" applyBorder="1" applyAlignment="1">
      <alignment horizontal="right"/>
    </xf>
    <xf numFmtId="38" fontId="9" fillId="0" borderId="30" xfId="1" applyFont="1" applyFill="1" applyBorder="1" applyAlignment="1">
      <alignment horizontal="center"/>
    </xf>
    <xf numFmtId="179" fontId="5" fillId="0" borderId="7" xfId="1" applyNumberFormat="1" applyFont="1" applyFill="1" applyBorder="1" applyAlignment="1"/>
    <xf numFmtId="179" fontId="5" fillId="0" borderId="27" xfId="1" applyNumberFormat="1" applyFont="1" applyFill="1" applyBorder="1" applyAlignment="1"/>
    <xf numFmtId="179" fontId="5" fillId="0" borderId="1" xfId="1" applyNumberFormat="1" applyFont="1" applyFill="1" applyBorder="1" applyAlignment="1"/>
    <xf numFmtId="179" fontId="5" fillId="0" borderId="4" xfId="1" applyNumberFormat="1" applyFont="1" applyFill="1" applyBorder="1" applyAlignment="1"/>
    <xf numFmtId="38" fontId="9" fillId="0" borderId="4" xfId="1" applyFont="1" applyFill="1" applyBorder="1"/>
    <xf numFmtId="38" fontId="9" fillId="0" borderId="31" xfId="1" applyFont="1" applyFill="1" applyBorder="1"/>
    <xf numFmtId="38" fontId="9" fillId="0" borderId="31" xfId="1" applyFont="1" applyFill="1" applyBorder="1" applyAlignment="1">
      <alignment shrinkToFit="1"/>
    </xf>
    <xf numFmtId="38" fontId="9" fillId="0" borderId="6" xfId="1" applyFont="1" applyFill="1" applyBorder="1"/>
    <xf numFmtId="38" fontId="0" fillId="0" borderId="1" xfId="1" applyFont="1" applyFill="1" applyBorder="1"/>
    <xf numFmtId="177" fontId="0" fillId="0" borderId="32" xfId="1" applyNumberFormat="1" applyFont="1" applyFill="1" applyBorder="1"/>
    <xf numFmtId="177" fontId="0" fillId="0" borderId="37" xfId="1" applyNumberFormat="1" applyFont="1" applyFill="1" applyBorder="1"/>
    <xf numFmtId="177" fontId="0" fillId="0" borderId="28" xfId="1" applyNumberFormat="1" applyFont="1" applyFill="1" applyBorder="1"/>
    <xf numFmtId="38" fontId="0" fillId="0" borderId="4" xfId="1" applyFont="1" applyFill="1" applyBorder="1"/>
    <xf numFmtId="177" fontId="0" fillId="0" borderId="33" xfId="1" applyNumberFormat="1" applyFont="1" applyFill="1" applyBorder="1"/>
    <xf numFmtId="177" fontId="0" fillId="0" borderId="38" xfId="1" applyNumberFormat="1" applyFont="1" applyFill="1" applyBorder="1"/>
    <xf numFmtId="177" fontId="0" fillId="0" borderId="29" xfId="1" applyNumberFormat="1" applyFont="1" applyFill="1" applyBorder="1"/>
    <xf numFmtId="38" fontId="0" fillId="0" borderId="7" xfId="1" applyFont="1" applyFill="1" applyBorder="1"/>
    <xf numFmtId="38" fontId="0" fillId="0" borderId="6" xfId="1" applyFont="1" applyFill="1" applyBorder="1"/>
    <xf numFmtId="177" fontId="0" fillId="0" borderId="36" xfId="1" applyNumberFormat="1" applyFont="1" applyFill="1" applyBorder="1"/>
    <xf numFmtId="177" fontId="0" fillId="0" borderId="39" xfId="1" applyNumberFormat="1" applyFont="1" applyFill="1" applyBorder="1"/>
    <xf numFmtId="177" fontId="0" fillId="0" borderId="30" xfId="1" applyNumberFormat="1" applyFont="1" applyFill="1" applyBorder="1"/>
    <xf numFmtId="38" fontId="0" fillId="0" borderId="19" xfId="1" applyFont="1" applyFill="1" applyBorder="1"/>
    <xf numFmtId="38" fontId="0" fillId="0" borderId="27" xfId="1" applyFont="1" applyFill="1" applyBorder="1"/>
    <xf numFmtId="177" fontId="0" fillId="0" borderId="33" xfId="1" applyNumberFormat="1" applyFont="1" applyFill="1" applyBorder="1" applyAlignment="1">
      <alignment horizontal="right"/>
    </xf>
    <xf numFmtId="177" fontId="0" fillId="0" borderId="0" xfId="0" applyNumberFormat="1" applyFont="1" applyFill="1"/>
    <xf numFmtId="183" fontId="0" fillId="0" borderId="0" xfId="0" applyNumberFormat="1" applyFont="1" applyFill="1"/>
    <xf numFmtId="0" fontId="19" fillId="0" borderId="0" xfId="0" applyFont="1" applyFill="1"/>
    <xf numFmtId="38" fontId="19" fillId="0" borderId="0" xfId="1" applyFont="1" applyFill="1"/>
    <xf numFmtId="0" fontId="20" fillId="0" borderId="0" xfId="0" applyFont="1" applyFill="1"/>
    <xf numFmtId="38" fontId="19" fillId="0" borderId="1" xfId="1" applyFont="1" applyFill="1" applyBorder="1"/>
    <xf numFmtId="41" fontId="19" fillId="0" borderId="1" xfId="1" applyNumberFormat="1" applyFont="1" applyFill="1" applyBorder="1" applyAlignment="1">
      <alignment horizontal="right"/>
    </xf>
    <xf numFmtId="38" fontId="19" fillId="0" borderId="2" xfId="1" applyFont="1" applyFill="1" applyBorder="1"/>
    <xf numFmtId="0" fontId="21" fillId="0" borderId="19" xfId="0" applyFont="1" applyFill="1" applyBorder="1" applyAlignment="1">
      <alignment horizontal="centerContinuous"/>
    </xf>
    <xf numFmtId="38" fontId="19" fillId="0" borderId="4" xfId="1" applyFont="1" applyFill="1" applyBorder="1"/>
    <xf numFmtId="41" fontId="19" fillId="0" borderId="4" xfId="1" applyNumberFormat="1" applyFont="1" applyFill="1" applyBorder="1" applyAlignment="1">
      <alignment horizontal="right"/>
    </xf>
    <xf numFmtId="38" fontId="19" fillId="0" borderId="0" xfId="1" applyFont="1" applyFill="1" applyBorder="1"/>
    <xf numFmtId="38" fontId="19" fillId="0" borderId="4" xfId="1" applyFont="1" applyFill="1" applyBorder="1" applyAlignment="1">
      <alignment shrinkToFit="1"/>
    </xf>
    <xf numFmtId="38" fontId="19" fillId="0" borderId="4" xfId="1" applyFont="1" applyFill="1" applyBorder="1" applyAlignment="1">
      <alignment horizontal="right"/>
    </xf>
    <xf numFmtId="38" fontId="19" fillId="0" borderId="6" xfId="1" applyFont="1" applyFill="1" applyBorder="1"/>
    <xf numFmtId="38" fontId="19" fillId="0" borderId="7" xfId="1" applyFont="1" applyFill="1" applyBorder="1"/>
    <xf numFmtId="0" fontId="21" fillId="0" borderId="0" xfId="0" applyFont="1" applyFill="1" applyBorder="1" applyAlignment="1"/>
    <xf numFmtId="0" fontId="19" fillId="0" borderId="2" xfId="0" applyFont="1" applyFill="1" applyBorder="1" applyAlignment="1">
      <alignment horizontal="center" vertical="center"/>
    </xf>
    <xf numFmtId="0" fontId="19" fillId="0" borderId="2" xfId="0" applyFont="1" applyFill="1" applyBorder="1"/>
    <xf numFmtId="0" fontId="19" fillId="0" borderId="22" xfId="0" applyFont="1" applyFill="1" applyBorder="1"/>
    <xf numFmtId="0" fontId="19" fillId="0" borderId="20" xfId="0" applyFont="1" applyFill="1" applyBorder="1"/>
    <xf numFmtId="0" fontId="19" fillId="0" borderId="0" xfId="0" applyFont="1" applyFill="1" applyBorder="1"/>
    <xf numFmtId="0" fontId="19" fillId="0" borderId="1" xfId="0" applyFont="1" applyFill="1" applyBorder="1" applyAlignment="1">
      <alignment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19" fillId="0" borderId="0" xfId="0" applyFont="1" applyFill="1" applyBorder="1" applyAlignment="1">
      <alignment vertical="center"/>
    </xf>
    <xf numFmtId="0" fontId="19" fillId="0" borderId="7" xfId="0" applyFont="1" applyFill="1" applyBorder="1"/>
    <xf numFmtId="0" fontId="19" fillId="0" borderId="6" xfId="0" applyFont="1" applyFill="1" applyBorder="1"/>
    <xf numFmtId="0" fontId="19" fillId="0" borderId="23" xfId="0" applyFont="1" applyFill="1" applyBorder="1" applyAlignment="1">
      <alignment horizontal="center" vertical="center"/>
    </xf>
    <xf numFmtId="0" fontId="19" fillId="0" borderId="6" xfId="0" applyFont="1" applyFill="1" applyBorder="1" applyAlignment="1"/>
    <xf numFmtId="38" fontId="19" fillId="0" borderId="6" xfId="1" applyFont="1" applyFill="1" applyBorder="1" applyAlignment="1">
      <alignment horizontal="center" vertical="center"/>
    </xf>
    <xf numFmtId="0" fontId="19" fillId="0" borderId="25" xfId="0" applyFont="1" applyFill="1" applyBorder="1" applyAlignment="1">
      <alignment horizontal="center" vertical="center"/>
    </xf>
    <xf numFmtId="0" fontId="19" fillId="0" borderId="7" xfId="0" applyFont="1" applyFill="1" applyBorder="1" applyAlignment="1"/>
    <xf numFmtId="177" fontId="19" fillId="0" borderId="29" xfId="1" applyNumberFormat="1" applyFont="1" applyFill="1" applyBorder="1"/>
    <xf numFmtId="0" fontId="22" fillId="0" borderId="0" xfId="0" applyFont="1" applyFill="1"/>
    <xf numFmtId="0" fontId="12" fillId="0" borderId="0" xfId="0" applyFont="1" applyFill="1"/>
    <xf numFmtId="0" fontId="12" fillId="0" borderId="0" xfId="0" applyFont="1" applyFill="1" applyAlignment="1">
      <alignment horizontal="center"/>
    </xf>
    <xf numFmtId="0" fontId="12" fillId="0" borderId="21"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vertical="center"/>
    </xf>
    <xf numFmtId="0" fontId="12" fillId="0" borderId="32" xfId="0" applyFont="1" applyFill="1" applyBorder="1" applyAlignment="1">
      <alignment vertical="center"/>
    </xf>
    <xf numFmtId="0" fontId="12" fillId="0" borderId="3" xfId="0" applyFont="1" applyFill="1" applyBorder="1" applyAlignment="1">
      <alignment vertical="center"/>
    </xf>
    <xf numFmtId="38" fontId="12" fillId="0" borderId="12" xfId="1" applyFont="1" applyFill="1" applyBorder="1" applyAlignment="1">
      <alignment vertical="center"/>
    </xf>
    <xf numFmtId="38" fontId="12" fillId="0" borderId="1" xfId="1" applyFont="1" applyFill="1" applyBorder="1" applyAlignment="1">
      <alignment vertical="center"/>
    </xf>
    <xf numFmtId="0" fontId="12" fillId="0" borderId="4"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38" fontId="12" fillId="0" borderId="19" xfId="1" applyFont="1" applyFill="1" applyBorder="1" applyAlignment="1">
      <alignment vertical="center"/>
    </xf>
    <xf numFmtId="38" fontId="12" fillId="0" borderId="4" xfId="1" applyFont="1" applyFill="1" applyBorder="1" applyAlignment="1">
      <alignmen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6" xfId="0" applyFont="1" applyFill="1" applyBorder="1" applyAlignment="1">
      <alignment vertical="center"/>
    </xf>
    <xf numFmtId="0" fontId="12" fillId="0" borderId="36" xfId="0" applyFont="1" applyFill="1" applyBorder="1" applyAlignment="1">
      <alignmen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38" fontId="12" fillId="0" borderId="6" xfId="1" applyFont="1" applyFill="1" applyBorder="1" applyAlignment="1">
      <alignment vertical="center"/>
    </xf>
    <xf numFmtId="38" fontId="12" fillId="0" borderId="27" xfId="1" applyFont="1" applyFill="1" applyBorder="1" applyAlignment="1">
      <alignment vertical="center"/>
    </xf>
    <xf numFmtId="38" fontId="12" fillId="0" borderId="1"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6" xfId="1" applyFont="1" applyFill="1" applyBorder="1" applyAlignment="1">
      <alignment horizontal="right" vertical="center"/>
    </xf>
    <xf numFmtId="38" fontId="12" fillId="0" borderId="19" xfId="1" applyFont="1" applyFill="1" applyBorder="1" applyAlignment="1">
      <alignment horizontal="right" vertical="center"/>
    </xf>
    <xf numFmtId="38" fontId="12" fillId="0" borderId="33" xfId="1" applyFont="1" applyFill="1" applyBorder="1" applyAlignment="1">
      <alignment vertical="center"/>
    </xf>
    <xf numFmtId="38" fontId="12" fillId="0" borderId="1" xfId="1" applyFont="1" applyFill="1" applyBorder="1" applyAlignment="1">
      <alignment horizontal="left" vertical="center"/>
    </xf>
    <xf numFmtId="0" fontId="12" fillId="0" borderId="0" xfId="0" applyFont="1" applyFill="1" applyBorder="1"/>
    <xf numFmtId="38" fontId="12" fillId="0" borderId="12" xfId="1" applyFont="1" applyFill="1" applyBorder="1" applyAlignment="1">
      <alignment horizontal="right" vertical="center"/>
    </xf>
    <xf numFmtId="3" fontId="12" fillId="0" borderId="36" xfId="0" applyNumberFormat="1" applyFont="1" applyFill="1" applyBorder="1" applyAlignment="1">
      <alignment vertical="center"/>
    </xf>
    <xf numFmtId="0" fontId="12" fillId="0" borderId="40" xfId="0" applyFont="1" applyFill="1" applyBorder="1" applyAlignment="1">
      <alignment vertical="center"/>
    </xf>
    <xf numFmtId="0" fontId="12" fillId="0" borderId="39" xfId="0" applyFont="1" applyFill="1" applyBorder="1" applyAlignment="1">
      <alignment vertical="center"/>
    </xf>
    <xf numFmtId="0" fontId="12" fillId="0" borderId="30" xfId="0" applyFont="1" applyFill="1" applyBorder="1" applyAlignment="1">
      <alignment vertical="center"/>
    </xf>
    <xf numFmtId="38" fontId="12" fillId="0" borderId="12" xfId="1" applyFont="1" applyFill="1" applyBorder="1"/>
    <xf numFmtId="38" fontId="12" fillId="0" borderId="19" xfId="1" applyFont="1" applyFill="1" applyBorder="1"/>
    <xf numFmtId="38" fontId="12" fillId="0" borderId="0" xfId="0" applyNumberFormat="1" applyFont="1" applyFill="1" applyBorder="1"/>
    <xf numFmtId="38" fontId="12" fillId="0" borderId="0" xfId="1" applyFont="1" applyFill="1" applyBorder="1"/>
    <xf numFmtId="0" fontId="3" fillId="0" borderId="0" xfId="0" applyFont="1" applyFill="1" applyBorder="1"/>
    <xf numFmtId="0" fontId="12" fillId="0" borderId="0" xfId="4" applyNumberFormat="1" applyFont="1" applyFill="1" applyAlignment="1"/>
    <xf numFmtId="0" fontId="24" fillId="0" borderId="0" xfId="0" applyFont="1" applyFill="1" applyBorder="1" applyAlignment="1">
      <alignment horizontal="center"/>
    </xf>
    <xf numFmtId="0" fontId="24" fillId="0" borderId="0" xfId="0" applyFont="1" applyFill="1" applyBorder="1" applyAlignment="1"/>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xf numFmtId="0" fontId="29" fillId="0" borderId="0" xfId="0" applyFont="1" applyAlignment="1"/>
    <xf numFmtId="0" fontId="6" fillId="0" borderId="0" xfId="0" applyFont="1" applyFill="1" applyBorder="1" applyAlignment="1">
      <alignment horizontal="left" indent="2"/>
    </xf>
    <xf numFmtId="0" fontId="7" fillId="0" borderId="0" xfId="0" applyFont="1" applyFill="1" applyBorder="1" applyAlignment="1">
      <alignment horizontal="left" indent="1"/>
    </xf>
    <xf numFmtId="38" fontId="0" fillId="0" borderId="40" xfId="1" applyFont="1" applyFill="1" applyBorder="1"/>
    <xf numFmtId="0" fontId="21" fillId="0" borderId="0" xfId="4" applyNumberFormat="1" applyFont="1" applyFill="1" applyAlignment="1"/>
    <xf numFmtId="38" fontId="12" fillId="0" borderId="4" xfId="1" applyFont="1" applyFill="1" applyBorder="1"/>
    <xf numFmtId="38" fontId="0" fillId="0" borderId="36" xfId="1" applyFont="1" applyFill="1" applyBorder="1" applyAlignment="1">
      <alignment horizontal="right"/>
    </xf>
    <xf numFmtId="38" fontId="0" fillId="0" borderId="33" xfId="1" applyFont="1" applyFill="1" applyBorder="1" applyAlignment="1">
      <alignment horizontal="right"/>
    </xf>
    <xf numFmtId="0" fontId="12" fillId="0" borderId="28" xfId="0" applyFont="1" applyFill="1" applyBorder="1" applyAlignment="1">
      <alignment vertical="center"/>
    </xf>
    <xf numFmtId="0" fontId="11" fillId="0" borderId="0" xfId="0" applyFont="1" applyFill="1" applyBorder="1" applyAlignment="1"/>
    <xf numFmtId="0" fontId="21" fillId="0" borderId="12" xfId="0" applyFont="1" applyFill="1" applyBorder="1" applyAlignment="1">
      <alignment horizontal="centerContinuous"/>
    </xf>
    <xf numFmtId="0" fontId="21" fillId="0" borderId="19" xfId="0" applyFont="1" applyFill="1" applyBorder="1" applyAlignment="1">
      <alignment horizontal="centerContinuous" shrinkToFit="1"/>
    </xf>
    <xf numFmtId="0" fontId="21" fillId="0" borderId="27" xfId="0" applyFont="1" applyFill="1" applyBorder="1" applyAlignment="1">
      <alignment horizontal="centerContinuous"/>
    </xf>
    <xf numFmtId="0" fontId="12" fillId="0" borderId="4" xfId="1" applyNumberFormat="1" applyFont="1" applyFill="1" applyBorder="1" applyAlignment="1">
      <alignment horizontal="left" vertical="center"/>
    </xf>
    <xf numFmtId="38" fontId="12" fillId="0" borderId="4" xfId="1" applyFont="1" applyFill="1" applyBorder="1" applyAlignment="1">
      <alignment horizontal="left" vertical="center"/>
    </xf>
    <xf numFmtId="0" fontId="12" fillId="0" borderId="29" xfId="0" applyFont="1" applyFill="1" applyBorder="1" applyAlignment="1">
      <alignment vertical="center"/>
    </xf>
    <xf numFmtId="38" fontId="12" fillId="0" borderId="6" xfId="1" applyFont="1" applyFill="1" applyBorder="1" applyAlignment="1">
      <alignment horizontal="left" vertical="center"/>
    </xf>
    <xf numFmtId="38" fontId="12" fillId="0" borderId="27" xfId="1" applyFont="1" applyFill="1" applyBorder="1" applyAlignment="1">
      <alignment horizontal="left" vertical="center"/>
    </xf>
    <xf numFmtId="0" fontId="12" fillId="0" borderId="4" xfId="0" applyFont="1" applyFill="1" applyBorder="1" applyAlignment="1">
      <alignment horizontal="right" vertical="center"/>
    </xf>
    <xf numFmtId="0" fontId="12" fillId="0" borderId="6" xfId="0" applyFont="1" applyFill="1" applyBorder="1" applyAlignment="1">
      <alignment horizontal="left" vertical="center"/>
    </xf>
    <xf numFmtId="0" fontId="12" fillId="0" borderId="42" xfId="0" applyFont="1" applyFill="1" applyBorder="1" applyAlignment="1">
      <alignment horizontal="center" vertical="center"/>
    </xf>
    <xf numFmtId="38" fontId="12" fillId="0" borderId="17" xfId="1" applyFont="1" applyFill="1" applyBorder="1" applyAlignment="1">
      <alignment horizontal="center" vertical="center" wrapText="1"/>
    </xf>
    <xf numFmtId="0" fontId="12" fillId="0" borderId="2" xfId="0" applyFont="1" applyFill="1" applyBorder="1" applyAlignment="1">
      <alignment vertical="center"/>
    </xf>
    <xf numFmtId="0" fontId="12" fillId="0" borderId="32" xfId="0" applyFont="1" applyFill="1" applyBorder="1" applyAlignment="1">
      <alignment horizontal="left" vertical="center"/>
    </xf>
    <xf numFmtId="0" fontId="12" fillId="0" borderId="33" xfId="0" applyFont="1" applyFill="1" applyBorder="1" applyAlignment="1">
      <alignment horizontal="left" vertical="center"/>
    </xf>
    <xf numFmtId="0" fontId="12" fillId="0" borderId="2" xfId="0" applyFont="1" applyFill="1" applyBorder="1" applyAlignment="1">
      <alignment horizontal="right" vertical="center"/>
    </xf>
    <xf numFmtId="0" fontId="12" fillId="0" borderId="32"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33"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left" vertical="center"/>
    </xf>
    <xf numFmtId="0" fontId="12" fillId="0" borderId="0" xfId="0" applyFont="1" applyFill="1" applyBorder="1" applyAlignment="1">
      <alignment horizontal="left" vertical="center"/>
    </xf>
    <xf numFmtId="3" fontId="12" fillId="0" borderId="33" xfId="0" applyNumberFormat="1" applyFont="1" applyFill="1" applyBorder="1" applyAlignment="1">
      <alignment vertical="center"/>
    </xf>
    <xf numFmtId="0" fontId="12" fillId="0" borderId="3" xfId="0" applyFont="1" applyFill="1" applyBorder="1" applyAlignment="1">
      <alignment horizontal="left" vertical="center"/>
    </xf>
    <xf numFmtId="0" fontId="12" fillId="0" borderId="2" xfId="0" applyFont="1" applyFill="1" applyBorder="1" applyAlignment="1">
      <alignment horizontal="left" vertical="center"/>
    </xf>
    <xf numFmtId="3" fontId="12" fillId="0" borderId="33" xfId="0" applyNumberFormat="1" applyFont="1" applyFill="1" applyBorder="1" applyAlignment="1">
      <alignment horizontal="left" vertical="center"/>
    </xf>
    <xf numFmtId="0" fontId="12" fillId="0" borderId="35" xfId="0" applyFont="1" applyFill="1" applyBorder="1" applyAlignment="1">
      <alignment vertical="center"/>
    </xf>
    <xf numFmtId="0" fontId="12" fillId="0" borderId="38" xfId="0" applyFont="1" applyFill="1" applyBorder="1" applyAlignment="1">
      <alignment vertical="center"/>
    </xf>
    <xf numFmtId="0" fontId="12" fillId="0" borderId="33" xfId="0" applyFont="1" applyFill="1" applyBorder="1" applyAlignment="1">
      <alignment horizontal="center" vertical="center"/>
    </xf>
    <xf numFmtId="38" fontId="12" fillId="0" borderId="4" xfId="1" applyFont="1" applyFill="1" applyBorder="1" applyAlignment="1">
      <alignment horizontal="left" vertical="center" shrinkToFit="1"/>
    </xf>
    <xf numFmtId="0" fontId="11" fillId="0" borderId="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7" xfId="0" applyFont="1" applyFill="1" applyBorder="1" applyAlignment="1">
      <alignment horizontal="center" vertical="center"/>
    </xf>
    <xf numFmtId="0" fontId="12" fillId="0" borderId="19" xfId="0" applyFont="1" applyFill="1" applyBorder="1" applyAlignment="1">
      <alignment horizontal="center" vertical="center"/>
    </xf>
    <xf numFmtId="0" fontId="0" fillId="0" borderId="0" xfId="0" applyFont="1" applyAlignment="1"/>
    <xf numFmtId="58" fontId="3" fillId="0" borderId="0" xfId="0" applyNumberFormat="1" applyFont="1" applyAlignment="1">
      <alignment horizontal="center"/>
    </xf>
    <xf numFmtId="0" fontId="3" fillId="0" borderId="0" xfId="0" applyFont="1" applyAlignment="1">
      <alignment horizontal="center"/>
    </xf>
    <xf numFmtId="0" fontId="5" fillId="0" borderId="0" xfId="4" applyNumberFormat="1" applyFont="1" applyFill="1" applyAlignment="1">
      <alignment horizontal="right"/>
    </xf>
    <xf numFmtId="0" fontId="21" fillId="0" borderId="0" xfId="4" applyNumberFormat="1" applyFont="1" applyFill="1" applyAlignment="1">
      <alignment horizontal="right"/>
    </xf>
    <xf numFmtId="0" fontId="21" fillId="0" borderId="1" xfId="4" applyNumberFormat="1" applyFont="1" applyFill="1" applyBorder="1" applyAlignment="1"/>
    <xf numFmtId="0" fontId="5" fillId="0" borderId="3" xfId="4" applyNumberFormat="1" applyFont="1" applyFill="1" applyBorder="1" applyAlignment="1"/>
    <xf numFmtId="0" fontId="21" fillId="0" borderId="0" xfId="4" applyNumberFormat="1" applyFont="1" applyFill="1" applyBorder="1" applyAlignment="1"/>
    <xf numFmtId="0" fontId="21" fillId="0" borderId="0" xfId="4" applyNumberFormat="1" applyFont="1" applyFill="1" applyAlignment="1">
      <alignment horizontal="center"/>
    </xf>
    <xf numFmtId="0" fontId="21" fillId="0" borderId="4" xfId="4" applyNumberFormat="1" applyFont="1" applyFill="1" applyBorder="1" applyAlignment="1">
      <alignment horizontal="center"/>
    </xf>
    <xf numFmtId="0" fontId="5" fillId="0" borderId="8" xfId="4" applyNumberFormat="1" applyFont="1" applyFill="1" applyBorder="1" applyAlignment="1">
      <alignment horizontal="center"/>
    </xf>
    <xf numFmtId="0" fontId="5" fillId="0" borderId="0" xfId="4" applyNumberFormat="1" applyFont="1" applyFill="1" applyBorder="1" applyAlignment="1">
      <alignment horizontal="center" vertical="center"/>
    </xf>
    <xf numFmtId="0" fontId="5" fillId="0" borderId="9" xfId="4" applyNumberFormat="1" applyFont="1" applyFill="1" applyBorder="1" applyAlignment="1">
      <alignment horizontal="center" vertical="center"/>
    </xf>
    <xf numFmtId="0" fontId="5" fillId="0" borderId="10" xfId="4" applyNumberFormat="1" applyFont="1" applyFill="1" applyBorder="1" applyAlignment="1">
      <alignment horizontal="center" vertical="center"/>
    </xf>
    <xf numFmtId="0" fontId="5" fillId="0" borderId="11" xfId="4" applyNumberFormat="1" applyFont="1" applyFill="1" applyBorder="1" applyAlignment="1">
      <alignment horizontal="center" vertical="center"/>
    </xf>
    <xf numFmtId="0" fontId="21" fillId="0" borderId="0" xfId="4" applyNumberFormat="1" applyFont="1" applyFill="1" applyBorder="1" applyAlignment="1">
      <alignment horizontal="center"/>
    </xf>
    <xf numFmtId="0" fontId="5" fillId="0" borderId="1" xfId="4" applyNumberFormat="1" applyFont="1" applyFill="1" applyBorder="1" applyAlignment="1">
      <alignment horizontal="center"/>
    </xf>
    <xf numFmtId="3" fontId="5" fillId="0" borderId="12" xfId="4" applyNumberFormat="1" applyFont="1" applyFill="1" applyBorder="1" applyAlignment="1"/>
    <xf numFmtId="3" fontId="5" fillId="0" borderId="1" xfId="4" applyNumberFormat="1" applyFont="1" applyFill="1" applyBorder="1" applyAlignment="1"/>
    <xf numFmtId="3" fontId="5" fillId="0" borderId="13" xfId="4" applyNumberFormat="1" applyFont="1" applyFill="1" applyBorder="1" applyAlignment="1"/>
    <xf numFmtId="3" fontId="5" fillId="0" borderId="2" xfId="4" applyNumberFormat="1" applyFont="1" applyFill="1" applyBorder="1" applyAlignment="1"/>
    <xf numFmtId="3" fontId="5" fillId="0" borderId="14" xfId="4" applyNumberFormat="1" applyFont="1" applyFill="1" applyBorder="1" applyAlignment="1"/>
    <xf numFmtId="3" fontId="5" fillId="0" borderId="15" xfId="4" applyNumberFormat="1" applyFont="1" applyFill="1" applyBorder="1" applyAlignment="1"/>
    <xf numFmtId="3" fontId="21" fillId="0" borderId="0" xfId="4" applyNumberFormat="1" applyFont="1" applyFill="1" applyBorder="1" applyAlignment="1"/>
    <xf numFmtId="3" fontId="21" fillId="0" borderId="0" xfId="4" applyNumberFormat="1" applyFont="1" applyFill="1" applyAlignment="1"/>
    <xf numFmtId="0" fontId="5" fillId="0" borderId="16" xfId="4" applyNumberFormat="1" applyFont="1" applyFill="1" applyBorder="1" applyAlignment="1">
      <alignment horizontal="center"/>
    </xf>
    <xf numFmtId="3" fontId="5" fillId="0" borderId="16" xfId="4" applyNumberFormat="1" applyFont="1" applyFill="1" applyBorder="1" applyAlignment="1"/>
    <xf numFmtId="3" fontId="5" fillId="0" borderId="17" xfId="4" applyNumberFormat="1" applyFont="1" applyFill="1" applyBorder="1" applyAlignment="1"/>
    <xf numFmtId="3" fontId="5" fillId="0" borderId="18" xfId="4" applyNumberFormat="1" applyFont="1" applyFill="1" applyBorder="1" applyAlignment="1"/>
    <xf numFmtId="0" fontId="5" fillId="0" borderId="16" xfId="4" applyNumberFormat="1" applyFont="1" applyFill="1" applyBorder="1" applyAlignment="1"/>
    <xf numFmtId="0" fontId="5" fillId="0" borderId="0" xfId="4" applyNumberFormat="1" applyFont="1" applyFill="1" applyAlignment="1"/>
    <xf numFmtId="0" fontId="12" fillId="0" borderId="7" xfId="0" applyFont="1" applyFill="1" applyBorder="1" applyAlignment="1"/>
    <xf numFmtId="0" fontId="3" fillId="0" borderId="7" xfId="0" applyFont="1" applyFill="1" applyBorder="1"/>
    <xf numFmtId="0" fontId="12" fillId="0" borderId="7" xfId="0" applyFont="1" applyFill="1" applyBorder="1"/>
    <xf numFmtId="0" fontId="12" fillId="0" borderId="7" xfId="0" applyFont="1" applyFill="1" applyBorder="1" applyAlignment="1">
      <alignment horizontal="center"/>
    </xf>
    <xf numFmtId="0" fontId="19" fillId="0" borderId="17" xfId="0" applyFont="1" applyFill="1" applyBorder="1" applyAlignment="1">
      <alignment horizontal="center" vertical="center" wrapText="1"/>
    </xf>
    <xf numFmtId="38" fontId="12" fillId="0" borderId="4" xfId="0" applyNumberFormat="1" applyFont="1" applyFill="1" applyBorder="1" applyAlignment="1">
      <alignment vertical="center"/>
    </xf>
    <xf numFmtId="38" fontId="12" fillId="0" borderId="0" xfId="0" applyNumberFormat="1" applyFont="1" applyFill="1"/>
    <xf numFmtId="0" fontId="12" fillId="0" borderId="19" xfId="0" applyFont="1" applyFill="1" applyBorder="1" applyAlignment="1">
      <alignment vertical="center"/>
    </xf>
    <xf numFmtId="38" fontId="12" fillId="0" borderId="27" xfId="1" applyFont="1" applyFill="1" applyBorder="1" applyAlignment="1">
      <alignment horizontal="right" vertical="center"/>
    </xf>
    <xf numFmtId="38" fontId="12" fillId="0" borderId="1" xfId="0" applyNumberFormat="1" applyFont="1" applyFill="1" applyBorder="1" applyAlignment="1">
      <alignment vertical="center"/>
    </xf>
    <xf numFmtId="0" fontId="12" fillId="0" borderId="12" xfId="0" applyFont="1" applyFill="1" applyBorder="1" applyAlignment="1">
      <alignment vertical="center"/>
    </xf>
    <xf numFmtId="0" fontId="12" fillId="0" borderId="27" xfId="0" applyFont="1" applyFill="1" applyBorder="1" applyAlignment="1">
      <alignment vertical="center"/>
    </xf>
    <xf numFmtId="0" fontId="12" fillId="0" borderId="19" xfId="0" applyFont="1" applyFill="1" applyBorder="1" applyAlignment="1">
      <alignment horizontal="left" vertical="center"/>
    </xf>
    <xf numFmtId="38" fontId="12" fillId="0" borderId="4" xfId="0" applyNumberFormat="1" applyFont="1" applyFill="1" applyBorder="1" applyAlignment="1">
      <alignment horizontal="left" vertical="center"/>
    </xf>
    <xf numFmtId="0" fontId="12" fillId="0" borderId="0" xfId="0" applyFont="1" applyFill="1" applyAlignment="1">
      <alignment vertical="center"/>
    </xf>
    <xf numFmtId="0" fontId="12" fillId="0" borderId="4" xfId="0" applyFont="1" applyFill="1" applyBorder="1" applyAlignment="1">
      <alignment vertical="center" shrinkToFit="1"/>
    </xf>
    <xf numFmtId="0" fontId="12" fillId="0" borderId="1"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6" xfId="0" applyFont="1" applyFill="1" applyBorder="1" applyAlignment="1">
      <alignment horizontal="right" vertical="center"/>
    </xf>
    <xf numFmtId="0" fontId="12" fillId="0" borderId="27" xfId="0" applyFont="1" applyFill="1" applyBorder="1" applyAlignment="1">
      <alignment horizontal="right" vertical="center"/>
    </xf>
    <xf numFmtId="0" fontId="12" fillId="0" borderId="19" xfId="0" applyFont="1" applyFill="1" applyBorder="1" applyAlignment="1">
      <alignment horizontal="right" vertical="center"/>
    </xf>
    <xf numFmtId="38" fontId="12" fillId="0" borderId="19" xfId="0" applyNumberFormat="1" applyFont="1" applyFill="1" applyBorder="1" applyAlignment="1">
      <alignment vertical="center"/>
    </xf>
    <xf numFmtId="38" fontId="12" fillId="0" borderId="19" xfId="1" applyFont="1" applyFill="1" applyBorder="1" applyAlignment="1">
      <alignment vertical="center" wrapText="1"/>
    </xf>
    <xf numFmtId="0" fontId="3" fillId="0" borderId="5" xfId="0" applyFont="1" applyFill="1" applyBorder="1" applyAlignment="1">
      <alignment horizontal="center" vertical="center"/>
    </xf>
    <xf numFmtId="0" fontId="12" fillId="0" borderId="12" xfId="0" applyNumberFormat="1" applyFont="1" applyFill="1" applyBorder="1" applyAlignment="1">
      <alignment vertical="center"/>
    </xf>
    <xf numFmtId="0" fontId="47" fillId="0" borderId="19" xfId="0" applyNumberFormat="1" applyFont="1" applyFill="1" applyBorder="1"/>
    <xf numFmtId="0" fontId="12" fillId="0" borderId="12" xfId="0" applyFont="1" applyFill="1" applyBorder="1"/>
    <xf numFmtId="0" fontId="12" fillId="0" borderId="19" xfId="0" applyFont="1" applyFill="1" applyBorder="1"/>
    <xf numFmtId="38" fontId="11" fillId="0" borderId="21" xfId="1" applyFont="1" applyFill="1" applyBorder="1" applyAlignment="1">
      <alignment horizontal="center" vertical="center"/>
    </xf>
    <xf numFmtId="0" fontId="11" fillId="0" borderId="28" xfId="0" applyFont="1" applyFill="1" applyBorder="1" applyAlignment="1">
      <alignment horizontal="center"/>
    </xf>
    <xf numFmtId="179" fontId="0" fillId="0" borderId="1" xfId="1" applyNumberFormat="1" applyFont="1" applyFill="1" applyBorder="1" applyAlignment="1"/>
    <xf numFmtId="179" fontId="0" fillId="0" borderId="12" xfId="1" applyNumberFormat="1" applyFont="1" applyFill="1" applyBorder="1" applyAlignment="1"/>
    <xf numFmtId="179" fontId="0" fillId="0" borderId="2" xfId="1" applyNumberFormat="1" applyFont="1" applyFill="1" applyBorder="1" applyAlignment="1"/>
    <xf numFmtId="179" fontId="0" fillId="0" borderId="2" xfId="1" applyNumberFormat="1" applyFont="1" applyFill="1" applyBorder="1"/>
    <xf numFmtId="182" fontId="0" fillId="0" borderId="1" xfId="1" applyNumberFormat="1" applyFont="1" applyFill="1" applyBorder="1"/>
    <xf numFmtId="181" fontId="0" fillId="0" borderId="12" xfId="1" applyNumberFormat="1" applyFont="1" applyFill="1" applyBorder="1"/>
    <xf numFmtId="176" fontId="0" fillId="0" borderId="12" xfId="1" applyNumberFormat="1" applyFont="1" applyFill="1" applyBorder="1"/>
    <xf numFmtId="176" fontId="0" fillId="0" borderId="12" xfId="0" applyNumberFormat="1" applyFont="1" applyFill="1" applyBorder="1"/>
    <xf numFmtId="176" fontId="0" fillId="0" borderId="1" xfId="0" applyNumberFormat="1" applyFont="1" applyFill="1" applyBorder="1"/>
    <xf numFmtId="38" fontId="0" fillId="0" borderId="12" xfId="1" applyFont="1" applyFill="1" applyBorder="1"/>
    <xf numFmtId="38" fontId="0" fillId="0" borderId="32" xfId="1" applyFont="1" applyFill="1" applyBorder="1"/>
    <xf numFmtId="38" fontId="0" fillId="0" borderId="3" xfId="1" applyFont="1" applyFill="1" applyBorder="1"/>
    <xf numFmtId="0" fontId="11" fillId="0" borderId="29" xfId="0" applyFont="1" applyFill="1" applyBorder="1" applyAlignment="1">
      <alignment horizontal="center"/>
    </xf>
    <xf numFmtId="179" fontId="0" fillId="0" borderId="4" xfId="1" applyNumberFormat="1" applyFont="1" applyFill="1" applyBorder="1" applyAlignment="1"/>
    <xf numFmtId="179" fontId="0" fillId="0" borderId="19" xfId="1" applyNumberFormat="1" applyFont="1" applyFill="1" applyBorder="1" applyAlignment="1"/>
    <xf numFmtId="179" fontId="0" fillId="0" borderId="0" xfId="1" applyNumberFormat="1" applyFont="1" applyFill="1" applyBorder="1" applyAlignment="1"/>
    <xf numFmtId="179" fontId="0" fillId="0" borderId="0" xfId="1" applyNumberFormat="1" applyFont="1" applyFill="1" applyBorder="1"/>
    <xf numFmtId="182" fontId="0" fillId="0" borderId="4" xfId="1" applyNumberFormat="1" applyFont="1" applyFill="1" applyBorder="1"/>
    <xf numFmtId="181" fontId="0" fillId="0" borderId="19" xfId="1" applyNumberFormat="1" applyFont="1" applyFill="1" applyBorder="1"/>
    <xf numFmtId="176" fontId="0" fillId="0" borderId="19" xfId="1" applyNumberFormat="1" applyFont="1" applyFill="1" applyBorder="1"/>
    <xf numFmtId="176" fontId="0" fillId="0" borderId="19" xfId="0" applyNumberFormat="1" applyFont="1" applyFill="1" applyBorder="1"/>
    <xf numFmtId="176" fontId="0" fillId="0" borderId="4" xfId="0" applyNumberFormat="1" applyFont="1" applyFill="1" applyBorder="1"/>
    <xf numFmtId="38" fontId="0" fillId="0" borderId="33" xfId="1" applyFont="1" applyFill="1" applyBorder="1"/>
    <xf numFmtId="38" fontId="0" fillId="0" borderId="5" xfId="1" applyFont="1" applyFill="1" applyBorder="1"/>
    <xf numFmtId="179" fontId="0" fillId="0" borderId="6" xfId="1" applyNumberFormat="1" applyFont="1" applyFill="1" applyBorder="1" applyAlignment="1"/>
    <xf numFmtId="179" fontId="0" fillId="0" borderId="27" xfId="1" applyNumberFormat="1" applyFont="1" applyFill="1" applyBorder="1" applyAlignment="1"/>
    <xf numFmtId="179" fontId="0" fillId="0" borderId="7" xfId="1" applyNumberFormat="1" applyFont="1" applyFill="1" applyBorder="1" applyAlignment="1"/>
    <xf numFmtId="179" fontId="0" fillId="0" borderId="7" xfId="1" applyNumberFormat="1" applyFont="1" applyFill="1" applyBorder="1"/>
    <xf numFmtId="182" fontId="0" fillId="0" borderId="6" xfId="1" applyNumberFormat="1" applyFont="1" applyFill="1" applyBorder="1"/>
    <xf numFmtId="181" fontId="0" fillId="0" borderId="27" xfId="1" applyNumberFormat="1" applyFont="1" applyFill="1" applyBorder="1"/>
    <xf numFmtId="0" fontId="0" fillId="0" borderId="27" xfId="1" applyNumberFormat="1" applyFont="1" applyFill="1" applyBorder="1" applyAlignment="1"/>
    <xf numFmtId="0" fontId="0" fillId="0" borderId="27" xfId="1" applyNumberFormat="1" applyFont="1" applyFill="1" applyBorder="1"/>
    <xf numFmtId="176" fontId="0" fillId="0" borderId="27" xfId="0" applyNumberFormat="1" applyFont="1" applyFill="1" applyBorder="1"/>
    <xf numFmtId="176" fontId="0" fillId="0" borderId="6" xfId="0" applyNumberFormat="1" applyFont="1" applyFill="1" applyBorder="1"/>
    <xf numFmtId="38" fontId="0" fillId="0" borderId="36" xfId="1" applyFont="1" applyFill="1" applyBorder="1"/>
    <xf numFmtId="38" fontId="0" fillId="0" borderId="8" xfId="1" applyFont="1" applyFill="1" applyBorder="1"/>
    <xf numFmtId="38" fontId="0" fillId="0" borderId="32" xfId="1" applyFont="1" applyFill="1" applyBorder="1" applyAlignment="1">
      <alignment horizontal="right"/>
    </xf>
    <xf numFmtId="182" fontId="0" fillId="0" borderId="12" xfId="1" applyNumberFormat="1" applyFont="1" applyFill="1" applyBorder="1"/>
    <xf numFmtId="176" fontId="0" fillId="0" borderId="27" xfId="1" applyNumberFormat="1" applyFont="1" applyFill="1" applyBorder="1"/>
    <xf numFmtId="176" fontId="0" fillId="0" borderId="4" xfId="0" applyNumberFormat="1" applyFont="1" applyFill="1" applyBorder="1" applyAlignment="1">
      <alignment horizontal="right"/>
    </xf>
    <xf numFmtId="0" fontId="11" fillId="0" borderId="30" xfId="0" applyFont="1" applyFill="1" applyBorder="1" applyAlignment="1">
      <alignment horizontal="center"/>
    </xf>
    <xf numFmtId="176" fontId="0" fillId="0" borderId="1" xfId="0" applyNumberFormat="1" applyFont="1" applyFill="1" applyBorder="1" applyAlignment="1">
      <alignment horizontal="right"/>
    </xf>
    <xf numFmtId="176" fontId="0" fillId="0" borderId="19" xfId="0" applyNumberFormat="1" applyFont="1" applyFill="1" applyBorder="1" applyAlignment="1">
      <alignment horizontal="right"/>
    </xf>
    <xf numFmtId="38" fontId="0" fillId="0" borderId="4" xfId="1" applyFont="1" applyFill="1" applyBorder="1" applyAlignment="1">
      <alignment horizontal="right"/>
    </xf>
    <xf numFmtId="38" fontId="0" fillId="0" borderId="1" xfId="1" applyFont="1" applyFill="1" applyBorder="1" applyAlignment="1">
      <alignment horizontal="right"/>
    </xf>
    <xf numFmtId="38" fontId="0" fillId="0" borderId="35" xfId="1" applyFont="1" applyFill="1" applyBorder="1" applyAlignment="1">
      <alignment horizontal="right"/>
    </xf>
    <xf numFmtId="38" fontId="0" fillId="0" borderId="34" xfId="1" applyFont="1" applyFill="1" applyBorder="1" applyAlignment="1">
      <alignment horizontal="right"/>
    </xf>
    <xf numFmtId="182" fontId="0" fillId="0" borderId="19" xfId="1" applyNumberFormat="1" applyFont="1" applyFill="1" applyBorder="1"/>
    <xf numFmtId="176" fontId="0" fillId="0" borderId="27" xfId="1" applyNumberFormat="1" applyFont="1" applyFill="1" applyBorder="1" applyAlignment="1"/>
    <xf numFmtId="0" fontId="11" fillId="0" borderId="2" xfId="0" applyFont="1" applyFill="1" applyBorder="1" applyAlignment="1"/>
    <xf numFmtId="0" fontId="0" fillId="0" borderId="2" xfId="0" applyFont="1" applyFill="1" applyBorder="1"/>
    <xf numFmtId="0" fontId="11" fillId="0" borderId="0" xfId="0" applyFont="1" applyFill="1" applyBorder="1" applyAlignment="1">
      <alignment horizontal="center"/>
    </xf>
    <xf numFmtId="0" fontId="11" fillId="0" borderId="0" xfId="0" applyFont="1" applyFill="1" applyAlignment="1"/>
    <xf numFmtId="38" fontId="0" fillId="0" borderId="0" xfId="1" applyFont="1" applyFill="1"/>
    <xf numFmtId="176" fontId="0" fillId="0" borderId="0" xfId="0" applyNumberFormat="1" applyFont="1" applyFill="1"/>
    <xf numFmtId="0" fontId="0" fillId="0" borderId="1" xfId="0" applyFont="1" applyFill="1" applyBorder="1"/>
    <xf numFmtId="0" fontId="0" fillId="0" borderId="4" xfId="0" applyFont="1" applyFill="1" applyBorder="1"/>
    <xf numFmtId="180" fontId="0" fillId="0" borderId="4" xfId="0" applyNumberFormat="1" applyFont="1" applyFill="1" applyBorder="1"/>
    <xf numFmtId="180" fontId="0" fillId="0" borderId="1" xfId="0" applyNumberFormat="1" applyFont="1" applyFill="1" applyBorder="1"/>
    <xf numFmtId="38" fontId="0" fillId="0" borderId="28" xfId="1" applyFont="1" applyFill="1" applyBorder="1"/>
    <xf numFmtId="38" fontId="0" fillId="0" borderId="29" xfId="1" applyFont="1" applyFill="1" applyBorder="1"/>
    <xf numFmtId="0" fontId="0" fillId="0" borderId="6" xfId="0" applyFont="1" applyFill="1" applyBorder="1"/>
    <xf numFmtId="0" fontId="0" fillId="0" borderId="4" xfId="0" applyNumberFormat="1" applyFont="1" applyFill="1" applyBorder="1" applyAlignment="1">
      <alignment horizontal="right"/>
    </xf>
    <xf numFmtId="176" fontId="0" fillId="0" borderId="4" xfId="0" applyNumberFormat="1" applyFont="1" applyFill="1" applyBorder="1" applyAlignment="1"/>
    <xf numFmtId="180" fontId="0" fillId="0" borderId="19" xfId="0" applyNumberFormat="1" applyFont="1" applyFill="1" applyBorder="1"/>
    <xf numFmtId="0" fontId="0" fillId="0" borderId="4" xfId="0" applyFont="1" applyFill="1" applyBorder="1" applyAlignment="1">
      <alignment horizontal="right"/>
    </xf>
    <xf numFmtId="185" fontId="0" fillId="0" borderId="19" xfId="1" applyNumberFormat="1" applyFont="1" applyFill="1" applyBorder="1"/>
    <xf numFmtId="179" fontId="0" fillId="0" borderId="12" xfId="1" applyNumberFormat="1" applyFont="1" applyFill="1" applyBorder="1"/>
    <xf numFmtId="187" fontId="0" fillId="0" borderId="1" xfId="1" applyNumberFormat="1" applyFont="1" applyFill="1" applyBorder="1" applyAlignment="1">
      <alignment horizontal="right"/>
    </xf>
    <xf numFmtId="177" fontId="0" fillId="0" borderId="28" xfId="1" applyNumberFormat="1" applyFont="1" applyFill="1" applyBorder="1" applyAlignment="1">
      <alignment horizontal="right"/>
    </xf>
    <xf numFmtId="41" fontId="0" fillId="0" borderId="4" xfId="1" applyNumberFormat="1" applyFont="1" applyFill="1" applyBorder="1" applyAlignment="1">
      <alignment horizontal="right"/>
    </xf>
    <xf numFmtId="177" fontId="0" fillId="0" borderId="29" xfId="1" applyNumberFormat="1" applyFont="1" applyFill="1" applyBorder="1" applyAlignment="1">
      <alignment horizontal="right"/>
    </xf>
    <xf numFmtId="43" fontId="0" fillId="0" borderId="35" xfId="1" applyNumberFormat="1" applyFont="1" applyFill="1" applyBorder="1" applyAlignment="1">
      <alignment horizontal="right"/>
    </xf>
    <xf numFmtId="0" fontId="20" fillId="0" borderId="0" xfId="0" applyFont="1" applyFill="1" applyBorder="1" applyAlignment="1"/>
    <xf numFmtId="0" fontId="19" fillId="0" borderId="22" xfId="0" applyFont="1" applyFill="1" applyBorder="1" applyAlignment="1">
      <alignment vertical="center"/>
    </xf>
    <xf numFmtId="0" fontId="19" fillId="0" borderId="0" xfId="0" applyFont="1" applyFill="1" applyBorder="1" applyAlignment="1">
      <alignment horizontal="center" vertical="center"/>
    </xf>
    <xf numFmtId="0" fontId="19" fillId="0" borderId="3" xfId="0" applyFont="1" applyFill="1" applyBorder="1"/>
    <xf numFmtId="0" fontId="19" fillId="0" borderId="20" xfId="0" applyFont="1" applyFill="1" applyBorder="1" applyAlignment="1">
      <alignment vertical="center"/>
    </xf>
    <xf numFmtId="0" fontId="19" fillId="0" borderId="4" xfId="0" applyFont="1" applyFill="1" applyBorder="1" applyAlignment="1">
      <alignment horizontal="center" vertical="center"/>
    </xf>
    <xf numFmtId="0" fontId="19" fillId="0" borderId="5" xfId="0" applyFont="1" applyFill="1" applyBorder="1" applyAlignment="1">
      <alignment vertical="center"/>
    </xf>
    <xf numFmtId="0" fontId="19" fillId="0" borderId="4" xfId="0" applyFont="1" applyFill="1" applyBorder="1" applyAlignment="1">
      <alignment vertical="center"/>
    </xf>
    <xf numFmtId="38" fontId="19" fillId="0" borderId="0" xfId="1" applyFont="1" applyFill="1" applyBorder="1" applyAlignment="1">
      <alignment horizontal="right"/>
    </xf>
    <xf numFmtId="38" fontId="19" fillId="0" borderId="6" xfId="1" applyFont="1" applyFill="1" applyBorder="1" applyAlignment="1">
      <alignment horizontal="right"/>
    </xf>
    <xf numFmtId="177" fontId="19" fillId="0" borderId="30" xfId="1" applyNumberFormat="1" applyFont="1" applyFill="1" applyBorder="1"/>
    <xf numFmtId="0" fontId="21" fillId="0" borderId="0" xfId="0" applyFont="1" applyFill="1" applyBorder="1"/>
    <xf numFmtId="188" fontId="0" fillId="0" borderId="4" xfId="1" applyNumberFormat="1" applyFont="1" applyFill="1" applyBorder="1" applyAlignment="1"/>
    <xf numFmtId="189" fontId="0" fillId="0" borderId="29" xfId="1" applyNumberFormat="1" applyFont="1" applyFill="1" applyBorder="1" applyAlignment="1"/>
    <xf numFmtId="177" fontId="19" fillId="0" borderId="29" xfId="1" applyNumberFormat="1" applyFont="1" applyFill="1" applyBorder="1" applyAlignment="1">
      <alignment horizontal="right"/>
    </xf>
    <xf numFmtId="0" fontId="0" fillId="0" borderId="1" xfId="0" applyFont="1" applyBorder="1"/>
    <xf numFmtId="0" fontId="0" fillId="0" borderId="2" xfId="0" applyFont="1" applyBorder="1"/>
    <xf numFmtId="0" fontId="0" fillId="0" borderId="3" xfId="0" applyFont="1" applyBorder="1" applyAlignment="1"/>
    <xf numFmtId="0" fontId="0" fillId="0" borderId="4" xfId="0" applyFont="1" applyBorder="1"/>
    <xf numFmtId="0" fontId="0" fillId="0" borderId="5" xfId="0" applyFont="1" applyBorder="1"/>
    <xf numFmtId="0" fontId="0" fillId="0" borderId="0" xfId="0" applyFont="1" applyBorder="1"/>
    <xf numFmtId="0" fontId="0" fillId="0" borderId="6" xfId="0" applyFont="1" applyBorder="1"/>
    <xf numFmtId="0" fontId="0" fillId="0" borderId="8" xfId="0" applyFont="1" applyBorder="1"/>
    <xf numFmtId="181" fontId="1" fillId="0" borderId="19" xfId="1" applyNumberFormat="1" applyFont="1" applyFill="1" applyBorder="1"/>
    <xf numFmtId="0" fontId="21" fillId="0" borderId="0" xfId="0" quotePrefix="1" applyFont="1" applyAlignment="1">
      <alignment horizontal="center" vertical="center"/>
    </xf>
    <xf numFmtId="58" fontId="3" fillId="0" borderId="0" xfId="0" applyNumberFormat="1" applyFont="1" applyAlignment="1">
      <alignment horizontal="center"/>
    </xf>
    <xf numFmtId="0" fontId="3" fillId="0" borderId="0" xfId="0" applyFont="1" applyAlignment="1">
      <alignment horizontal="center"/>
    </xf>
    <xf numFmtId="0" fontId="25" fillId="0" borderId="0" xfId="0" applyFont="1" applyBorder="1" applyAlignment="1">
      <alignment horizontal="center" vertical="center"/>
    </xf>
    <xf numFmtId="0" fontId="4" fillId="0" borderId="0" xfId="0" applyFont="1" applyAlignment="1">
      <alignment horizontal="center"/>
    </xf>
    <xf numFmtId="0" fontId="19" fillId="0" borderId="12" xfId="0" applyFont="1" applyFill="1" applyBorder="1" applyAlignment="1">
      <alignment horizontal="distributed" vertical="center" justifyLastLine="1"/>
    </xf>
    <xf numFmtId="0" fontId="19" fillId="0" borderId="19" xfId="0" applyFont="1" applyFill="1" applyBorder="1" applyAlignment="1">
      <alignment horizontal="distributed" vertical="center" justifyLastLine="1"/>
    </xf>
    <xf numFmtId="0" fontId="19" fillId="0" borderId="27" xfId="0" applyFont="1" applyFill="1" applyBorder="1" applyAlignment="1">
      <alignment horizontal="distributed" vertical="center" justifyLastLine="1"/>
    </xf>
    <xf numFmtId="0" fontId="19" fillId="0" borderId="1" xfId="0" applyFont="1" applyFill="1" applyBorder="1" applyAlignment="1">
      <alignment vertical="center" shrinkToFit="1"/>
    </xf>
    <xf numFmtId="0" fontId="19" fillId="0" borderId="3" xfId="0" applyFont="1" applyFill="1" applyBorder="1" applyAlignment="1">
      <alignment vertical="center" shrinkToFit="1"/>
    </xf>
    <xf numFmtId="0" fontId="9"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0" xfId="0" applyFont="1" applyFill="1" applyBorder="1" applyAlignment="1">
      <alignment horizontal="center" vertical="center"/>
    </xf>
    <xf numFmtId="0" fontId="11" fillId="0" borderId="28" xfId="0" applyFont="1" applyFill="1" applyBorder="1" applyAlignment="1">
      <alignment horizontal="distributed" vertical="center" justifyLastLine="1"/>
    </xf>
    <xf numFmtId="0" fontId="11" fillId="0" borderId="29" xfId="0" applyFont="1" applyFill="1" applyBorder="1" applyAlignment="1">
      <alignment horizontal="distributed" vertical="center" justifyLastLine="1"/>
    </xf>
    <xf numFmtId="0" fontId="11" fillId="0" borderId="30" xfId="0" applyFont="1" applyFill="1" applyBorder="1" applyAlignment="1">
      <alignment horizontal="distributed" vertical="center" justifyLastLine="1"/>
    </xf>
    <xf numFmtId="0" fontId="9"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1" xfId="0" applyFont="1" applyFill="1" applyBorder="1" applyAlignment="1">
      <alignment horizontal="distributed" vertical="center" justifyLastLine="1"/>
    </xf>
    <xf numFmtId="0" fontId="0" fillId="0" borderId="4"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0" fillId="0" borderId="4" xfId="0" applyFont="1" applyFill="1" applyBorder="1" applyAlignment="1">
      <alignment horizontal="center" vertical="center"/>
    </xf>
    <xf numFmtId="0" fontId="0" fillId="0" borderId="4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0" xfId="0" applyFont="1" applyFill="1" applyBorder="1" applyAlignment="1">
      <alignment horizontal="center" vertical="center"/>
    </xf>
    <xf numFmtId="0" fontId="11" fillId="0" borderId="1" xfId="0" applyFont="1" applyFill="1" applyBorder="1" applyAlignment="1">
      <alignment vertical="center" shrinkToFit="1"/>
    </xf>
    <xf numFmtId="0" fontId="0" fillId="0" borderId="3" xfId="0" applyFont="1" applyFill="1" applyBorder="1" applyAlignment="1">
      <alignment vertical="center" shrinkToFit="1"/>
    </xf>
    <xf numFmtId="0" fontId="11" fillId="0" borderId="4" xfId="0" applyFont="1" applyFill="1" applyBorder="1" applyAlignment="1">
      <alignment horizontal="distributed" vertical="center" justifyLastLine="1"/>
    </xf>
    <xf numFmtId="0" fontId="0" fillId="0" borderId="35" xfId="0" applyFont="1" applyFill="1" applyBorder="1" applyAlignment="1">
      <alignment horizontal="center" vertical="center"/>
    </xf>
    <xf numFmtId="0" fontId="9" fillId="0" borderId="3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vertical="center"/>
    </xf>
    <xf numFmtId="38" fontId="11" fillId="0" borderId="12" xfId="1" applyFont="1" applyFill="1" applyBorder="1" applyAlignment="1">
      <alignment horizontal="center" vertical="center" shrinkToFit="1"/>
    </xf>
    <xf numFmtId="38" fontId="0" fillId="0" borderId="27" xfId="1" applyFont="1" applyFill="1" applyBorder="1" applyAlignment="1">
      <alignment horizontal="center" vertical="center" shrinkToFit="1"/>
    </xf>
    <xf numFmtId="38" fontId="9" fillId="0" borderId="1" xfId="1" applyFont="1" applyFill="1" applyBorder="1" applyAlignment="1">
      <alignment horizontal="center" vertical="center"/>
    </xf>
    <xf numFmtId="38" fontId="11" fillId="0" borderId="4" xfId="1" applyFont="1" applyFill="1" applyBorder="1" applyAlignment="1">
      <alignment horizontal="center" vertical="center"/>
    </xf>
    <xf numFmtId="38" fontId="11" fillId="0" borderId="40" xfId="1" applyFont="1" applyFill="1" applyBorder="1" applyAlignment="1">
      <alignment horizontal="center" vertical="center"/>
    </xf>
    <xf numFmtId="38" fontId="14" fillId="0" borderId="1" xfId="1" applyFont="1" applyFill="1" applyBorder="1" applyAlignment="1">
      <alignment horizontal="center" wrapText="1"/>
    </xf>
    <xf numFmtId="0" fontId="14" fillId="0" borderId="6" xfId="0" applyFont="1" applyFill="1" applyBorder="1" applyAlignment="1">
      <alignment horizontal="center" wrapText="1"/>
    </xf>
    <xf numFmtId="38" fontId="11" fillId="0" borderId="27" xfId="1" applyFont="1" applyFill="1" applyBorder="1" applyAlignment="1">
      <alignment horizontal="center" vertical="center" shrinkToFit="1"/>
    </xf>
    <xf numFmtId="38" fontId="11" fillId="0" borderId="28" xfId="1" applyFont="1" applyFill="1" applyBorder="1" applyAlignment="1">
      <alignment horizontal="distributed" vertical="center" justifyLastLine="1"/>
    </xf>
    <xf numFmtId="38" fontId="0" fillId="0" borderId="30" xfId="1" applyFont="1" applyFill="1" applyBorder="1" applyAlignment="1">
      <alignment horizontal="distributed" vertical="center" justifyLastLine="1"/>
    </xf>
    <xf numFmtId="38" fontId="9" fillId="0" borderId="3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4" xfId="1" applyFont="1" applyFill="1" applyBorder="1" applyAlignment="1">
      <alignment horizontal="distributed" vertical="center" justifyLastLine="1"/>
    </xf>
    <xf numFmtId="38" fontId="0" fillId="0" borderId="40" xfId="1" applyFont="1" applyFill="1" applyBorder="1" applyAlignment="1">
      <alignment horizontal="distributed" vertical="center" justifyLastLine="1"/>
    </xf>
    <xf numFmtId="38" fontId="9" fillId="0" borderId="35" xfId="1" applyFont="1" applyFill="1" applyBorder="1" applyAlignment="1">
      <alignment horizontal="center" vertical="center"/>
    </xf>
    <xf numFmtId="38" fontId="9" fillId="0" borderId="40" xfId="1" applyFont="1" applyFill="1" applyBorder="1" applyAlignment="1">
      <alignment horizontal="center" vertical="center"/>
    </xf>
    <xf numFmtId="38" fontId="9" fillId="0" borderId="4" xfId="1" applyFont="1" applyFill="1" applyBorder="1" applyAlignment="1">
      <alignment horizontal="center" vertical="center"/>
    </xf>
    <xf numFmtId="38" fontId="11" fillId="0" borderId="7" xfId="1" applyFont="1" applyFill="1" applyBorder="1" applyAlignment="1">
      <alignment horizontal="center"/>
    </xf>
    <xf numFmtId="176" fontId="11" fillId="0" borderId="12" xfId="0" applyNumberFormat="1" applyFont="1" applyFill="1" applyBorder="1" applyAlignment="1">
      <alignment horizontal="center" vertical="center" shrinkToFit="1"/>
    </xf>
    <xf numFmtId="176" fontId="0" fillId="0" borderId="27"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38" fontId="14" fillId="0" borderId="12" xfId="1" applyFont="1" applyFill="1" applyBorder="1" applyAlignment="1">
      <alignment horizontal="center" vertical="center" wrapText="1"/>
    </xf>
    <xf numFmtId="0" fontId="0" fillId="0" borderId="27" xfId="0" applyFont="1" applyFill="1" applyBorder="1" applyAlignment="1">
      <alignment horizontal="center" vertical="center" wrapText="1"/>
    </xf>
    <xf numFmtId="38" fontId="11" fillId="0" borderId="12" xfId="1" applyFont="1" applyFill="1" applyBorder="1" applyAlignment="1">
      <alignment horizontal="center" vertical="center"/>
    </xf>
    <xf numFmtId="0" fontId="0" fillId="0" borderId="27" xfId="0" applyFont="1" applyFill="1" applyBorder="1" applyAlignment="1">
      <alignment horizontal="center" vertical="center"/>
    </xf>
    <xf numFmtId="0" fontId="11" fillId="0" borderId="1" xfId="0" applyFont="1" applyFill="1" applyBorder="1" applyAlignment="1">
      <alignment horizontal="center" vertical="center"/>
    </xf>
    <xf numFmtId="0" fontId="14" fillId="0" borderId="27" xfId="0" applyFont="1" applyFill="1" applyBorder="1" applyAlignment="1">
      <alignment horizontal="center" vertical="center" wrapText="1"/>
    </xf>
    <xf numFmtId="0" fontId="11" fillId="0" borderId="34" xfId="0" applyFont="1" applyFill="1" applyBorder="1" applyAlignment="1">
      <alignment horizontal="distributed" vertical="center" justifyLastLine="1"/>
    </xf>
    <xf numFmtId="0" fontId="0" fillId="0" borderId="40" xfId="0" applyFont="1" applyFill="1" applyBorder="1" applyAlignment="1">
      <alignment horizontal="distributed" vertical="center" justifyLastLine="1"/>
    </xf>
    <xf numFmtId="0" fontId="0" fillId="0" borderId="30" xfId="0" applyFont="1" applyFill="1" applyBorder="1" applyAlignment="1">
      <alignment horizontal="distributed" vertical="center" justifyLastLine="1"/>
    </xf>
    <xf numFmtId="0" fontId="11" fillId="0" borderId="34" xfId="0" applyFont="1" applyFill="1" applyBorder="1" applyAlignment="1">
      <alignment horizontal="center" vertical="center"/>
    </xf>
    <xf numFmtId="0" fontId="23" fillId="0" borderId="7" xfId="0" applyFont="1" applyFill="1" applyBorder="1" applyAlignment="1">
      <alignment horizontal="center"/>
    </xf>
    <xf numFmtId="0" fontId="12" fillId="0" borderId="12" xfId="0" applyFont="1" applyFill="1" applyBorder="1" applyAlignment="1">
      <alignment horizontal="distributed" vertical="center" justifyLastLine="1"/>
    </xf>
    <xf numFmtId="0" fontId="12" fillId="0" borderId="27" xfId="0" applyFont="1" applyFill="1" applyBorder="1" applyAlignment="1">
      <alignment horizontal="distributed" vertical="center" justifyLastLine="1"/>
    </xf>
    <xf numFmtId="0" fontId="12" fillId="0" borderId="17"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12" fillId="0" borderId="27" xfId="0" applyFont="1" applyFill="1" applyBorder="1" applyAlignment="1">
      <alignment horizontal="center" vertical="center"/>
    </xf>
    <xf numFmtId="0" fontId="3" fillId="0" borderId="27"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9" xfId="0" applyFont="1" applyFill="1" applyBorder="1" applyAlignment="1">
      <alignment horizontal="distributed" vertical="center" justifyLastLine="1"/>
    </xf>
    <xf numFmtId="0" fontId="3" fillId="0" borderId="12"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12" xfId="0" applyFont="1" applyFill="1" applyBorder="1" applyAlignment="1">
      <alignment horizontal="center" vertical="center"/>
    </xf>
    <xf numFmtId="0" fontId="5" fillId="0" borderId="17" xfId="4" applyNumberFormat="1" applyFont="1" applyFill="1" applyBorder="1" applyAlignment="1">
      <alignment horizontal="center"/>
    </xf>
    <xf numFmtId="0" fontId="5" fillId="0" borderId="20" xfId="4" applyNumberFormat="1" applyFont="1" applyFill="1" applyBorder="1" applyAlignment="1">
      <alignment horizontal="center"/>
    </xf>
    <xf numFmtId="0" fontId="5" fillId="0" borderId="12" xfId="4" applyNumberFormat="1" applyFont="1" applyFill="1" applyBorder="1" applyAlignment="1">
      <alignment horizontal="center" vertical="center" wrapText="1"/>
    </xf>
    <xf numFmtId="0" fontId="5" fillId="0" borderId="19" xfId="4" applyNumberFormat="1" applyFont="1" applyFill="1" applyBorder="1" applyAlignment="1">
      <alignment horizontal="center" vertical="center" wrapText="1"/>
    </xf>
    <xf numFmtId="0" fontId="5" fillId="0" borderId="27" xfId="4" applyNumberFormat="1" applyFont="1" applyFill="1" applyBorder="1" applyAlignment="1">
      <alignment horizontal="center" vertical="center" wrapText="1"/>
    </xf>
    <xf numFmtId="0" fontId="5" fillId="0" borderId="17" xfId="4" applyNumberFormat="1" applyFont="1" applyFill="1" applyBorder="1" applyAlignment="1">
      <alignment horizontal="center" vertical="center"/>
    </xf>
    <xf numFmtId="0" fontId="5" fillId="0" borderId="22" xfId="4" applyNumberFormat="1" applyFont="1" applyFill="1" applyBorder="1" applyAlignment="1">
      <alignment horizontal="center" vertical="center"/>
    </xf>
    <xf numFmtId="0" fontId="5" fillId="0" borderId="20" xfId="4" applyNumberFormat="1" applyFont="1" applyFill="1" applyBorder="1" applyAlignment="1">
      <alignment horizontal="center" vertical="center"/>
    </xf>
    <xf numFmtId="0" fontId="5" fillId="0" borderId="12" xfId="4" applyNumberFormat="1"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cellXfs>
  <cellStyles count="61">
    <cellStyle name="20% - アクセント 1 2" xfId="5" xr:uid="{00000000-0005-0000-0000-000032000000}"/>
    <cellStyle name="20% - アクセント 1 3" xfId="46" xr:uid="{00000000-0005-0000-0000-00005C000000}"/>
    <cellStyle name="20% - アクセント 2 2" xfId="6" xr:uid="{00000000-0005-0000-0000-000033000000}"/>
    <cellStyle name="20% - アクセント 2 3" xfId="47" xr:uid="{00000000-0005-0000-0000-00005D000000}"/>
    <cellStyle name="20% - アクセント 3 2" xfId="7" xr:uid="{00000000-0005-0000-0000-000034000000}"/>
    <cellStyle name="20% - アクセント 3 3" xfId="48" xr:uid="{00000000-0005-0000-0000-00005E000000}"/>
    <cellStyle name="20% - アクセント 4 2" xfId="8" xr:uid="{00000000-0005-0000-0000-000035000000}"/>
    <cellStyle name="20% - アクセント 4 3" xfId="49" xr:uid="{00000000-0005-0000-0000-00005F000000}"/>
    <cellStyle name="20% - アクセント 5 2" xfId="9" xr:uid="{00000000-0005-0000-0000-000036000000}"/>
    <cellStyle name="20% - アクセント 5 3" xfId="50" xr:uid="{00000000-0005-0000-0000-000060000000}"/>
    <cellStyle name="20% - アクセント 6 2" xfId="10" xr:uid="{00000000-0005-0000-0000-000037000000}"/>
    <cellStyle name="20% - アクセント 6 3" xfId="51" xr:uid="{00000000-0005-0000-0000-000061000000}"/>
    <cellStyle name="40% - アクセント 1 2" xfId="11" xr:uid="{00000000-0005-0000-0000-000038000000}"/>
    <cellStyle name="40% - アクセント 1 3" xfId="52" xr:uid="{00000000-0005-0000-0000-000062000000}"/>
    <cellStyle name="40% - アクセント 2 2" xfId="12" xr:uid="{00000000-0005-0000-0000-000039000000}"/>
    <cellStyle name="40% - アクセント 2 3" xfId="53" xr:uid="{00000000-0005-0000-0000-000063000000}"/>
    <cellStyle name="40% - アクセント 3 2" xfId="13" xr:uid="{00000000-0005-0000-0000-00003A000000}"/>
    <cellStyle name="40% - アクセント 3 3" xfId="54" xr:uid="{00000000-0005-0000-0000-000064000000}"/>
    <cellStyle name="40% - アクセント 4 2" xfId="14" xr:uid="{00000000-0005-0000-0000-00003B000000}"/>
    <cellStyle name="40% - アクセント 4 3" xfId="55" xr:uid="{00000000-0005-0000-0000-000065000000}"/>
    <cellStyle name="40% - アクセント 5 2" xfId="15" xr:uid="{00000000-0005-0000-0000-00003C000000}"/>
    <cellStyle name="40% - アクセント 5 3" xfId="56" xr:uid="{00000000-0005-0000-0000-000066000000}"/>
    <cellStyle name="40% - アクセント 6 2" xfId="16" xr:uid="{00000000-0005-0000-0000-00003D000000}"/>
    <cellStyle name="40% - アクセント 6 3" xfId="57" xr:uid="{00000000-0005-0000-0000-000067000000}"/>
    <cellStyle name="60% - アクセント 1 2" xfId="17" xr:uid="{00000000-0005-0000-0000-00003E000000}"/>
    <cellStyle name="60% - アクセント 2 2" xfId="18" xr:uid="{00000000-0005-0000-0000-00003F000000}"/>
    <cellStyle name="60% - アクセント 3 2" xfId="19" xr:uid="{00000000-0005-0000-0000-000040000000}"/>
    <cellStyle name="60% - アクセント 4 2" xfId="20" xr:uid="{00000000-0005-0000-0000-000041000000}"/>
    <cellStyle name="60% - アクセント 5 2" xfId="21" xr:uid="{00000000-0005-0000-0000-000042000000}"/>
    <cellStyle name="60% - アクセント 6 2" xfId="22" xr:uid="{00000000-0005-0000-0000-000043000000}"/>
    <cellStyle name="アクセント 1 2" xfId="23" xr:uid="{00000000-0005-0000-0000-000044000000}"/>
    <cellStyle name="アクセント 2 2" xfId="24" xr:uid="{00000000-0005-0000-0000-000045000000}"/>
    <cellStyle name="アクセント 3 2" xfId="25" xr:uid="{00000000-0005-0000-0000-000046000000}"/>
    <cellStyle name="アクセント 4 2" xfId="26" xr:uid="{00000000-0005-0000-0000-000047000000}"/>
    <cellStyle name="アクセント 5 2" xfId="27" xr:uid="{00000000-0005-0000-0000-000048000000}"/>
    <cellStyle name="アクセント 6 2" xfId="28" xr:uid="{00000000-0005-0000-0000-000049000000}"/>
    <cellStyle name="タイトル 2" xfId="29" xr:uid="{00000000-0005-0000-0000-00004A000000}"/>
    <cellStyle name="チェック セル 2" xfId="30" xr:uid="{00000000-0005-0000-0000-00004B000000}"/>
    <cellStyle name="どちらでもない 2" xfId="31" xr:uid="{00000000-0005-0000-0000-00004C000000}"/>
    <cellStyle name="メモ 2" xfId="32" xr:uid="{00000000-0005-0000-0000-00004D000000}"/>
    <cellStyle name="メモ 3" xfId="58" xr:uid="{00000000-0005-0000-0000-000068000000}"/>
    <cellStyle name="リンク セル 2" xfId="33" xr:uid="{00000000-0005-0000-0000-00004E000000}"/>
    <cellStyle name="悪い 2" xfId="34" xr:uid="{00000000-0005-0000-0000-00004F000000}"/>
    <cellStyle name="計算 2" xfId="35" xr:uid="{00000000-0005-0000-0000-000050000000}"/>
    <cellStyle name="警告文 2" xfId="36" xr:uid="{00000000-0005-0000-0000-000051000000}"/>
    <cellStyle name="桁区切り" xfId="1" builtinId="6"/>
    <cellStyle name="桁区切り 2" xfId="2" xr:uid="{00000000-0005-0000-0000-000001000000}"/>
    <cellStyle name="見出し 1 2" xfId="37" xr:uid="{00000000-0005-0000-0000-000052000000}"/>
    <cellStyle name="見出し 2 2" xfId="38" xr:uid="{00000000-0005-0000-0000-000053000000}"/>
    <cellStyle name="見出し 2 3" xfId="59" xr:uid="{00000000-0005-0000-0000-000069000000}"/>
    <cellStyle name="見出し 3 2" xfId="39" xr:uid="{00000000-0005-0000-0000-000054000000}"/>
    <cellStyle name="見出し 4 2" xfId="40" xr:uid="{00000000-0005-0000-0000-000055000000}"/>
    <cellStyle name="集計 2" xfId="41" xr:uid="{00000000-0005-0000-0000-000056000000}"/>
    <cellStyle name="出力 2" xfId="42" xr:uid="{00000000-0005-0000-0000-000057000000}"/>
    <cellStyle name="説明文 2" xfId="43" xr:uid="{00000000-0005-0000-0000-000058000000}"/>
    <cellStyle name="入力 2" xfId="44" xr:uid="{00000000-0005-0000-0000-000059000000}"/>
    <cellStyle name="入力 3" xfId="60" xr:uid="{00000000-0005-0000-0000-00006A000000}"/>
    <cellStyle name="標準" xfId="0" builtinId="0"/>
    <cellStyle name="標準 2" xfId="3" xr:uid="{00000000-0005-0000-0000-000003000000}"/>
    <cellStyle name="標準_⑮月別（共同発行）2" xfId="4" xr:uid="{00000000-0005-0000-0000-000004000000}"/>
    <cellStyle name="良い 2" xfId="45" xr:uid="{00000000-0005-0000-0000-00005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285750</xdr:colOff>
      <xdr:row>4</xdr:row>
      <xdr:rowOff>0</xdr:rowOff>
    </xdr:from>
    <xdr:to>
      <xdr:col>18</xdr:col>
      <xdr:colOff>0</xdr:colOff>
      <xdr:row>5</xdr:row>
      <xdr:rowOff>11905</xdr:rowOff>
    </xdr:to>
    <xdr:sp macro="" textlink="">
      <xdr:nvSpPr>
        <xdr:cNvPr id="6" name="テキスト ボックス 5">
          <a:extLst>
            <a:ext uri="{FF2B5EF4-FFF2-40B4-BE49-F238E27FC236}">
              <a16:creationId xmlns:a16="http://schemas.microsoft.com/office/drawing/2014/main" id="{851DB501-4D04-4E1D-880A-7EA047EBB304}"/>
            </a:ext>
          </a:extLst>
        </xdr:cNvPr>
        <xdr:cNvSpPr txBox="1"/>
      </xdr:nvSpPr>
      <xdr:spPr>
        <a:xfrm>
          <a:off x="16990219" y="138112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17</xdr:col>
      <xdr:colOff>285751</xdr:colOff>
      <xdr:row>5</xdr:row>
      <xdr:rowOff>11906</xdr:rowOff>
    </xdr:from>
    <xdr:to>
      <xdr:col>18</xdr:col>
      <xdr:colOff>571501</xdr:colOff>
      <xdr:row>5</xdr:row>
      <xdr:rowOff>306994</xdr:rowOff>
    </xdr:to>
    <xdr:sp macro="" textlink="">
      <xdr:nvSpPr>
        <xdr:cNvPr id="7" name="テキスト ボックス 6">
          <a:extLst>
            <a:ext uri="{FF2B5EF4-FFF2-40B4-BE49-F238E27FC236}">
              <a16:creationId xmlns:a16="http://schemas.microsoft.com/office/drawing/2014/main" id="{F9F97832-76D3-4077-9203-F7AA61B545C6}"/>
            </a:ext>
          </a:extLst>
        </xdr:cNvPr>
        <xdr:cNvSpPr txBox="1"/>
      </xdr:nvSpPr>
      <xdr:spPr>
        <a:xfrm>
          <a:off x="16990220" y="1702594"/>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150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321469</xdr:colOff>
      <xdr:row>18</xdr:row>
      <xdr:rowOff>0</xdr:rowOff>
    </xdr:from>
    <xdr:to>
      <xdr:col>19</xdr:col>
      <xdr:colOff>0</xdr:colOff>
      <xdr:row>19</xdr:row>
      <xdr:rowOff>11905</xdr:rowOff>
    </xdr:to>
    <xdr:sp macro="" textlink="">
      <xdr:nvSpPr>
        <xdr:cNvPr id="8" name="テキスト ボックス 7">
          <a:extLst>
            <a:ext uri="{FF2B5EF4-FFF2-40B4-BE49-F238E27FC236}">
              <a16:creationId xmlns:a16="http://schemas.microsoft.com/office/drawing/2014/main" id="{29B4C683-E4DC-4154-83D8-A89667C266B8}"/>
            </a:ext>
          </a:extLst>
        </xdr:cNvPr>
        <xdr:cNvSpPr txBox="1"/>
      </xdr:nvSpPr>
      <xdr:spPr>
        <a:xfrm>
          <a:off x="17990344" y="5715000"/>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285751</xdr:colOff>
      <xdr:row>27</xdr:row>
      <xdr:rowOff>0</xdr:rowOff>
    </xdr:from>
    <xdr:to>
      <xdr:col>16</xdr:col>
      <xdr:colOff>0</xdr:colOff>
      <xdr:row>28</xdr:row>
      <xdr:rowOff>11905</xdr:rowOff>
    </xdr:to>
    <xdr:sp macro="" textlink="">
      <xdr:nvSpPr>
        <xdr:cNvPr id="9" name="テキスト ボックス 8">
          <a:extLst>
            <a:ext uri="{FF2B5EF4-FFF2-40B4-BE49-F238E27FC236}">
              <a16:creationId xmlns:a16="http://schemas.microsoft.com/office/drawing/2014/main" id="{8F9DA7E6-F090-48DE-936B-A29321D66D99}"/>
            </a:ext>
          </a:extLst>
        </xdr:cNvPr>
        <xdr:cNvSpPr txBox="1"/>
      </xdr:nvSpPr>
      <xdr:spPr>
        <a:xfrm>
          <a:off x="15061407" y="8191500"/>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17</xdr:col>
      <xdr:colOff>285750</xdr:colOff>
      <xdr:row>29</xdr:row>
      <xdr:rowOff>0</xdr:rowOff>
    </xdr:from>
    <xdr:to>
      <xdr:col>18</xdr:col>
      <xdr:colOff>0</xdr:colOff>
      <xdr:row>30</xdr:row>
      <xdr:rowOff>11905</xdr:rowOff>
    </xdr:to>
    <xdr:sp macro="" textlink="">
      <xdr:nvSpPr>
        <xdr:cNvPr id="11" name="テキスト ボックス 10">
          <a:extLst>
            <a:ext uri="{FF2B5EF4-FFF2-40B4-BE49-F238E27FC236}">
              <a16:creationId xmlns:a16="http://schemas.microsoft.com/office/drawing/2014/main" id="{829C2926-B278-4668-B68D-640A0952B245}"/>
            </a:ext>
          </a:extLst>
        </xdr:cNvPr>
        <xdr:cNvSpPr txBox="1"/>
      </xdr:nvSpPr>
      <xdr:spPr>
        <a:xfrm>
          <a:off x="16990219" y="881062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285751</xdr:colOff>
      <xdr:row>33</xdr:row>
      <xdr:rowOff>297657</xdr:rowOff>
    </xdr:from>
    <xdr:to>
      <xdr:col>16</xdr:col>
      <xdr:colOff>0</xdr:colOff>
      <xdr:row>35</xdr:row>
      <xdr:rowOff>0</xdr:rowOff>
    </xdr:to>
    <xdr:sp macro="" textlink="">
      <xdr:nvSpPr>
        <xdr:cNvPr id="12" name="テキスト ボックス 11">
          <a:extLst>
            <a:ext uri="{FF2B5EF4-FFF2-40B4-BE49-F238E27FC236}">
              <a16:creationId xmlns:a16="http://schemas.microsoft.com/office/drawing/2014/main" id="{A30808AF-665D-473B-8583-C469AF8D4DF9}"/>
            </a:ext>
          </a:extLst>
        </xdr:cNvPr>
        <xdr:cNvSpPr txBox="1"/>
      </xdr:nvSpPr>
      <xdr:spPr>
        <a:xfrm>
          <a:off x="15061407" y="10346532"/>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285750</xdr:colOff>
      <xdr:row>35</xdr:row>
      <xdr:rowOff>23813</xdr:rowOff>
    </xdr:from>
    <xdr:to>
      <xdr:col>16</xdr:col>
      <xdr:colOff>571499</xdr:colOff>
      <xdr:row>36</xdr:row>
      <xdr:rowOff>9338</xdr:rowOff>
    </xdr:to>
    <xdr:sp macro="" textlink="">
      <xdr:nvSpPr>
        <xdr:cNvPr id="13" name="テキスト ボックス 12">
          <a:extLst>
            <a:ext uri="{FF2B5EF4-FFF2-40B4-BE49-F238E27FC236}">
              <a16:creationId xmlns:a16="http://schemas.microsoft.com/office/drawing/2014/main" id="{5DBD2685-86E5-487D-ACB9-5C3C30E07B1B}"/>
            </a:ext>
          </a:extLst>
        </xdr:cNvPr>
        <xdr:cNvSpPr txBox="1"/>
      </xdr:nvSpPr>
      <xdr:spPr>
        <a:xfrm>
          <a:off x="15061406" y="10691813"/>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273844</xdr:colOff>
      <xdr:row>51</xdr:row>
      <xdr:rowOff>0</xdr:rowOff>
    </xdr:from>
    <xdr:to>
      <xdr:col>19</xdr:col>
      <xdr:colOff>0</xdr:colOff>
      <xdr:row>52</xdr:row>
      <xdr:rowOff>11906</xdr:rowOff>
    </xdr:to>
    <xdr:sp macro="" textlink="">
      <xdr:nvSpPr>
        <xdr:cNvPr id="14" name="テキスト ボックス 13">
          <a:extLst>
            <a:ext uri="{FF2B5EF4-FFF2-40B4-BE49-F238E27FC236}">
              <a16:creationId xmlns:a16="http://schemas.microsoft.com/office/drawing/2014/main" id="{A0928D45-1291-4BC2-9416-FE973BCC8571}"/>
            </a:ext>
          </a:extLst>
        </xdr:cNvPr>
        <xdr:cNvSpPr txBox="1"/>
      </xdr:nvSpPr>
      <xdr:spPr>
        <a:xfrm>
          <a:off x="17942719" y="15311438"/>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16</xdr:col>
      <xdr:colOff>238125</xdr:colOff>
      <xdr:row>63</xdr:row>
      <xdr:rowOff>0</xdr:rowOff>
    </xdr:from>
    <xdr:to>
      <xdr:col>17</xdr:col>
      <xdr:colOff>0</xdr:colOff>
      <xdr:row>64</xdr:row>
      <xdr:rowOff>11906</xdr:rowOff>
    </xdr:to>
    <xdr:sp macro="" textlink="">
      <xdr:nvSpPr>
        <xdr:cNvPr id="15" name="テキスト ボックス 14">
          <a:extLst>
            <a:ext uri="{FF2B5EF4-FFF2-40B4-BE49-F238E27FC236}">
              <a16:creationId xmlns:a16="http://schemas.microsoft.com/office/drawing/2014/main" id="{90ADC7F8-8EF7-4F89-A916-88758C1E97BB}"/>
            </a:ext>
          </a:extLst>
        </xdr:cNvPr>
        <xdr:cNvSpPr txBox="1"/>
      </xdr:nvSpPr>
      <xdr:spPr>
        <a:xfrm>
          <a:off x="15978188" y="19026188"/>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18</xdr:col>
      <xdr:colOff>297656</xdr:colOff>
      <xdr:row>63</xdr:row>
      <xdr:rowOff>11907</xdr:rowOff>
    </xdr:from>
    <xdr:to>
      <xdr:col>19</xdr:col>
      <xdr:colOff>547687</xdr:colOff>
      <xdr:row>63</xdr:row>
      <xdr:rowOff>306995</xdr:rowOff>
    </xdr:to>
    <xdr:sp macro="" textlink="">
      <xdr:nvSpPr>
        <xdr:cNvPr id="16" name="テキスト ボックス 15">
          <a:extLst>
            <a:ext uri="{FF2B5EF4-FFF2-40B4-BE49-F238E27FC236}">
              <a16:creationId xmlns:a16="http://schemas.microsoft.com/office/drawing/2014/main" id="{62B054A5-3C80-4558-B4B9-5FC5AB4321DD}"/>
            </a:ext>
          </a:extLst>
        </xdr:cNvPr>
        <xdr:cNvSpPr txBox="1"/>
      </xdr:nvSpPr>
      <xdr:spPr>
        <a:xfrm>
          <a:off x="17966531" y="19038095"/>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238126</xdr:colOff>
      <xdr:row>77</xdr:row>
      <xdr:rowOff>0</xdr:rowOff>
    </xdr:from>
    <xdr:to>
      <xdr:col>16</xdr:col>
      <xdr:colOff>0</xdr:colOff>
      <xdr:row>78</xdr:row>
      <xdr:rowOff>11905</xdr:rowOff>
    </xdr:to>
    <xdr:sp macro="" textlink="">
      <xdr:nvSpPr>
        <xdr:cNvPr id="17" name="テキスト ボックス 16">
          <a:extLst>
            <a:ext uri="{FF2B5EF4-FFF2-40B4-BE49-F238E27FC236}">
              <a16:creationId xmlns:a16="http://schemas.microsoft.com/office/drawing/2014/main" id="{7F83D0D2-6CBB-4B24-AF17-E2A93F0E5E9B}"/>
            </a:ext>
          </a:extLst>
        </xdr:cNvPr>
        <xdr:cNvSpPr txBox="1"/>
      </xdr:nvSpPr>
      <xdr:spPr>
        <a:xfrm>
          <a:off x="15013782" y="23050500"/>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15</xdr:col>
      <xdr:colOff>238126</xdr:colOff>
      <xdr:row>87</xdr:row>
      <xdr:rowOff>0</xdr:rowOff>
    </xdr:from>
    <xdr:to>
      <xdr:col>16</xdr:col>
      <xdr:colOff>0</xdr:colOff>
      <xdr:row>88</xdr:row>
      <xdr:rowOff>11906</xdr:rowOff>
    </xdr:to>
    <xdr:sp macro="" textlink="">
      <xdr:nvSpPr>
        <xdr:cNvPr id="18" name="テキスト ボックス 17">
          <a:extLst>
            <a:ext uri="{FF2B5EF4-FFF2-40B4-BE49-F238E27FC236}">
              <a16:creationId xmlns:a16="http://schemas.microsoft.com/office/drawing/2014/main" id="{B5CE212A-C461-41F4-BB4D-F1822EE7347E}"/>
            </a:ext>
          </a:extLst>
        </xdr:cNvPr>
        <xdr:cNvSpPr txBox="1"/>
      </xdr:nvSpPr>
      <xdr:spPr>
        <a:xfrm>
          <a:off x="15013782" y="25836563"/>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18</xdr:col>
      <xdr:colOff>273844</xdr:colOff>
      <xdr:row>89</xdr:row>
      <xdr:rowOff>0</xdr:rowOff>
    </xdr:from>
    <xdr:to>
      <xdr:col>19</xdr:col>
      <xdr:colOff>0</xdr:colOff>
      <xdr:row>90</xdr:row>
      <xdr:rowOff>11906</xdr:rowOff>
    </xdr:to>
    <xdr:sp macro="" textlink="">
      <xdr:nvSpPr>
        <xdr:cNvPr id="19" name="テキスト ボックス 18">
          <a:extLst>
            <a:ext uri="{FF2B5EF4-FFF2-40B4-BE49-F238E27FC236}">
              <a16:creationId xmlns:a16="http://schemas.microsoft.com/office/drawing/2014/main" id="{872DC317-A64F-4D66-9D98-C4F9FF9E26F5}"/>
            </a:ext>
          </a:extLst>
        </xdr:cNvPr>
        <xdr:cNvSpPr txBox="1"/>
      </xdr:nvSpPr>
      <xdr:spPr>
        <a:xfrm>
          <a:off x="17942719" y="26455688"/>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18</xdr:col>
      <xdr:colOff>273844</xdr:colOff>
      <xdr:row>109</xdr:row>
      <xdr:rowOff>11906</xdr:rowOff>
    </xdr:from>
    <xdr:to>
      <xdr:col>19</xdr:col>
      <xdr:colOff>0</xdr:colOff>
      <xdr:row>110</xdr:row>
      <xdr:rowOff>23812</xdr:rowOff>
    </xdr:to>
    <xdr:sp macro="" textlink="">
      <xdr:nvSpPr>
        <xdr:cNvPr id="20" name="テキスト ボックス 19">
          <a:extLst>
            <a:ext uri="{FF2B5EF4-FFF2-40B4-BE49-F238E27FC236}">
              <a16:creationId xmlns:a16="http://schemas.microsoft.com/office/drawing/2014/main" id="{0495FE41-801B-49F7-9312-8CAFDC03CAAB}"/>
            </a:ext>
          </a:extLst>
        </xdr:cNvPr>
        <xdr:cNvSpPr txBox="1"/>
      </xdr:nvSpPr>
      <xdr:spPr>
        <a:xfrm>
          <a:off x="17942719" y="31420594"/>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18</xdr:col>
      <xdr:colOff>273844</xdr:colOff>
      <xdr:row>127</xdr:row>
      <xdr:rowOff>11906</xdr:rowOff>
    </xdr:from>
    <xdr:to>
      <xdr:col>19</xdr:col>
      <xdr:colOff>0</xdr:colOff>
      <xdr:row>128</xdr:row>
      <xdr:rowOff>23812</xdr:rowOff>
    </xdr:to>
    <xdr:sp macro="" textlink="">
      <xdr:nvSpPr>
        <xdr:cNvPr id="21" name="テキスト ボックス 20">
          <a:extLst>
            <a:ext uri="{FF2B5EF4-FFF2-40B4-BE49-F238E27FC236}">
              <a16:creationId xmlns:a16="http://schemas.microsoft.com/office/drawing/2014/main" id="{930D9927-8563-4E36-9A98-FED1F3609C6D}"/>
            </a:ext>
          </a:extLst>
        </xdr:cNvPr>
        <xdr:cNvSpPr txBox="1"/>
      </xdr:nvSpPr>
      <xdr:spPr>
        <a:xfrm>
          <a:off x="17942719" y="31420594"/>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10</xdr:col>
      <xdr:colOff>285750</xdr:colOff>
      <xdr:row>4</xdr:row>
      <xdr:rowOff>0</xdr:rowOff>
    </xdr:from>
    <xdr:to>
      <xdr:col>11</xdr:col>
      <xdr:colOff>0</xdr:colOff>
      <xdr:row>5</xdr:row>
      <xdr:rowOff>11905</xdr:rowOff>
    </xdr:to>
    <xdr:sp macro="" textlink="">
      <xdr:nvSpPr>
        <xdr:cNvPr id="22" name="テキスト ボックス 21">
          <a:extLst>
            <a:ext uri="{FF2B5EF4-FFF2-40B4-BE49-F238E27FC236}">
              <a16:creationId xmlns:a16="http://schemas.microsoft.com/office/drawing/2014/main" id="{25D307DD-CA2D-47E5-9AD5-132E3E1DFEEA}"/>
            </a:ext>
          </a:extLst>
        </xdr:cNvPr>
        <xdr:cNvSpPr txBox="1"/>
      </xdr:nvSpPr>
      <xdr:spPr>
        <a:xfrm>
          <a:off x="16990219" y="138112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273845</xdr:colOff>
      <xdr:row>5</xdr:row>
      <xdr:rowOff>23812</xdr:rowOff>
    </xdr:from>
    <xdr:to>
      <xdr:col>5</xdr:col>
      <xdr:colOff>559595</xdr:colOff>
      <xdr:row>6</xdr:row>
      <xdr:rowOff>9338</xdr:rowOff>
    </xdr:to>
    <xdr:sp macro="" textlink="">
      <xdr:nvSpPr>
        <xdr:cNvPr id="23" name="テキスト ボックス 22">
          <a:extLst>
            <a:ext uri="{FF2B5EF4-FFF2-40B4-BE49-F238E27FC236}">
              <a16:creationId xmlns:a16="http://schemas.microsoft.com/office/drawing/2014/main" id="{0AFE3EB0-6523-477C-82EF-3D453C75DF86}"/>
            </a:ext>
          </a:extLst>
        </xdr:cNvPr>
        <xdr:cNvSpPr txBox="1"/>
      </xdr:nvSpPr>
      <xdr:spPr>
        <a:xfrm>
          <a:off x="4441033" y="1714500"/>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10</xdr:col>
      <xdr:colOff>285750</xdr:colOff>
      <xdr:row>9</xdr:row>
      <xdr:rowOff>0</xdr:rowOff>
    </xdr:from>
    <xdr:to>
      <xdr:col>11</xdr:col>
      <xdr:colOff>0</xdr:colOff>
      <xdr:row>10</xdr:row>
      <xdr:rowOff>11906</xdr:rowOff>
    </xdr:to>
    <xdr:sp macro="" textlink="">
      <xdr:nvSpPr>
        <xdr:cNvPr id="25" name="テキスト ボックス 24">
          <a:extLst>
            <a:ext uri="{FF2B5EF4-FFF2-40B4-BE49-F238E27FC236}">
              <a16:creationId xmlns:a16="http://schemas.microsoft.com/office/drawing/2014/main" id="{C48D5AE4-EDBD-4BEF-95BD-39B5A7D5648F}"/>
            </a:ext>
          </a:extLst>
        </xdr:cNvPr>
        <xdr:cNvSpPr txBox="1"/>
      </xdr:nvSpPr>
      <xdr:spPr>
        <a:xfrm>
          <a:off x="10239375" y="2928938"/>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6</xdr:col>
      <xdr:colOff>285750</xdr:colOff>
      <xdr:row>9</xdr:row>
      <xdr:rowOff>297657</xdr:rowOff>
    </xdr:from>
    <xdr:to>
      <xdr:col>7</xdr:col>
      <xdr:colOff>0</xdr:colOff>
      <xdr:row>11</xdr:row>
      <xdr:rowOff>0</xdr:rowOff>
    </xdr:to>
    <xdr:sp macro="" textlink="">
      <xdr:nvSpPr>
        <xdr:cNvPr id="26" name="テキスト ボックス 25">
          <a:extLst>
            <a:ext uri="{FF2B5EF4-FFF2-40B4-BE49-F238E27FC236}">
              <a16:creationId xmlns:a16="http://schemas.microsoft.com/office/drawing/2014/main" id="{B239393C-D999-456E-BD6F-E125BB3193C7}"/>
            </a:ext>
          </a:extLst>
        </xdr:cNvPr>
        <xdr:cNvSpPr txBox="1"/>
      </xdr:nvSpPr>
      <xdr:spPr>
        <a:xfrm>
          <a:off x="6381750" y="32265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12</xdr:col>
      <xdr:colOff>285750</xdr:colOff>
      <xdr:row>9</xdr:row>
      <xdr:rowOff>297657</xdr:rowOff>
    </xdr:from>
    <xdr:to>
      <xdr:col>13</xdr:col>
      <xdr:colOff>0</xdr:colOff>
      <xdr:row>11</xdr:row>
      <xdr:rowOff>0</xdr:rowOff>
    </xdr:to>
    <xdr:sp macro="" textlink="">
      <xdr:nvSpPr>
        <xdr:cNvPr id="27" name="テキスト ボックス 26">
          <a:extLst>
            <a:ext uri="{FF2B5EF4-FFF2-40B4-BE49-F238E27FC236}">
              <a16:creationId xmlns:a16="http://schemas.microsoft.com/office/drawing/2014/main" id="{831F04CB-2915-4504-AD29-F073BBB424EA}"/>
            </a:ext>
          </a:extLst>
        </xdr:cNvPr>
        <xdr:cNvSpPr txBox="1"/>
      </xdr:nvSpPr>
      <xdr:spPr>
        <a:xfrm>
          <a:off x="6381750" y="32265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285750</xdr:colOff>
      <xdr:row>17</xdr:row>
      <xdr:rowOff>297657</xdr:rowOff>
    </xdr:from>
    <xdr:to>
      <xdr:col>6</xdr:col>
      <xdr:colOff>0</xdr:colOff>
      <xdr:row>19</xdr:row>
      <xdr:rowOff>0</xdr:rowOff>
    </xdr:to>
    <xdr:sp macro="" textlink="">
      <xdr:nvSpPr>
        <xdr:cNvPr id="28" name="テキスト ボックス 27">
          <a:extLst>
            <a:ext uri="{FF2B5EF4-FFF2-40B4-BE49-F238E27FC236}">
              <a16:creationId xmlns:a16="http://schemas.microsoft.com/office/drawing/2014/main" id="{C0678B12-D67E-4B92-9E53-2783FC6BB4C0}"/>
            </a:ext>
          </a:extLst>
        </xdr:cNvPr>
        <xdr:cNvSpPr txBox="1"/>
      </xdr:nvSpPr>
      <xdr:spPr>
        <a:xfrm>
          <a:off x="5417344" y="57030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297657</xdr:colOff>
      <xdr:row>24</xdr:row>
      <xdr:rowOff>11905</xdr:rowOff>
    </xdr:from>
    <xdr:to>
      <xdr:col>5</xdr:col>
      <xdr:colOff>583407</xdr:colOff>
      <xdr:row>24</xdr:row>
      <xdr:rowOff>306993</xdr:rowOff>
    </xdr:to>
    <xdr:sp macro="" textlink="">
      <xdr:nvSpPr>
        <xdr:cNvPr id="29" name="テキスト ボックス 28">
          <a:extLst>
            <a:ext uri="{FF2B5EF4-FFF2-40B4-BE49-F238E27FC236}">
              <a16:creationId xmlns:a16="http://schemas.microsoft.com/office/drawing/2014/main" id="{7BB3881A-37D0-4BFF-BF86-0092CEF6032E}"/>
            </a:ext>
          </a:extLst>
        </xdr:cNvPr>
        <xdr:cNvSpPr txBox="1"/>
      </xdr:nvSpPr>
      <xdr:spPr>
        <a:xfrm>
          <a:off x="4464845" y="7274718"/>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285750</xdr:colOff>
      <xdr:row>26</xdr:row>
      <xdr:rowOff>297657</xdr:rowOff>
    </xdr:from>
    <xdr:to>
      <xdr:col>5</xdr:col>
      <xdr:colOff>0</xdr:colOff>
      <xdr:row>28</xdr:row>
      <xdr:rowOff>0</xdr:rowOff>
    </xdr:to>
    <xdr:sp macro="" textlink="">
      <xdr:nvSpPr>
        <xdr:cNvPr id="30" name="テキスト ボックス 29">
          <a:extLst>
            <a:ext uri="{FF2B5EF4-FFF2-40B4-BE49-F238E27FC236}">
              <a16:creationId xmlns:a16="http://schemas.microsoft.com/office/drawing/2014/main" id="{D90A7708-032E-4FA2-B40A-CEF9671A70E3}"/>
            </a:ext>
          </a:extLst>
        </xdr:cNvPr>
        <xdr:cNvSpPr txBox="1"/>
      </xdr:nvSpPr>
      <xdr:spPr>
        <a:xfrm>
          <a:off x="5417344" y="57030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12</xdr:col>
      <xdr:colOff>273844</xdr:colOff>
      <xdr:row>27</xdr:row>
      <xdr:rowOff>23812</xdr:rowOff>
    </xdr:from>
    <xdr:to>
      <xdr:col>13</xdr:col>
      <xdr:colOff>559594</xdr:colOff>
      <xdr:row>28</xdr:row>
      <xdr:rowOff>9337</xdr:rowOff>
    </xdr:to>
    <xdr:sp macro="" textlink="">
      <xdr:nvSpPr>
        <xdr:cNvPr id="31" name="テキスト ボックス 30">
          <a:extLst>
            <a:ext uri="{FF2B5EF4-FFF2-40B4-BE49-F238E27FC236}">
              <a16:creationId xmlns:a16="http://schemas.microsoft.com/office/drawing/2014/main" id="{7E7ACA54-8B51-4AC8-9247-299E8E6B38B9}"/>
            </a:ext>
          </a:extLst>
        </xdr:cNvPr>
        <xdr:cNvSpPr txBox="1"/>
      </xdr:nvSpPr>
      <xdr:spPr>
        <a:xfrm>
          <a:off x="12156282" y="8215312"/>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150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xdr:col>
      <xdr:colOff>285750</xdr:colOff>
      <xdr:row>29</xdr:row>
      <xdr:rowOff>0</xdr:rowOff>
    </xdr:from>
    <xdr:to>
      <xdr:col>3</xdr:col>
      <xdr:colOff>0</xdr:colOff>
      <xdr:row>30</xdr:row>
      <xdr:rowOff>11905</xdr:rowOff>
    </xdr:to>
    <xdr:sp macro="" textlink="">
      <xdr:nvSpPr>
        <xdr:cNvPr id="32" name="テキスト ボックス 31">
          <a:extLst>
            <a:ext uri="{FF2B5EF4-FFF2-40B4-BE49-F238E27FC236}">
              <a16:creationId xmlns:a16="http://schemas.microsoft.com/office/drawing/2014/main" id="{CC270241-0EB9-48C0-8294-7F88EFE7F8DC}"/>
            </a:ext>
          </a:extLst>
        </xdr:cNvPr>
        <xdr:cNvSpPr txBox="1"/>
      </xdr:nvSpPr>
      <xdr:spPr>
        <a:xfrm>
          <a:off x="2524125" y="881062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xdr:col>
      <xdr:colOff>285750</xdr:colOff>
      <xdr:row>34</xdr:row>
      <xdr:rowOff>0</xdr:rowOff>
    </xdr:from>
    <xdr:to>
      <xdr:col>3</xdr:col>
      <xdr:colOff>0</xdr:colOff>
      <xdr:row>35</xdr:row>
      <xdr:rowOff>11906</xdr:rowOff>
    </xdr:to>
    <xdr:sp macro="" textlink="">
      <xdr:nvSpPr>
        <xdr:cNvPr id="33" name="テキスト ボックス 32">
          <a:extLst>
            <a:ext uri="{FF2B5EF4-FFF2-40B4-BE49-F238E27FC236}">
              <a16:creationId xmlns:a16="http://schemas.microsoft.com/office/drawing/2014/main" id="{0A5CE8A5-0DC6-4002-A519-50AEF4AD0E21}"/>
            </a:ext>
          </a:extLst>
        </xdr:cNvPr>
        <xdr:cNvSpPr txBox="1"/>
      </xdr:nvSpPr>
      <xdr:spPr>
        <a:xfrm>
          <a:off x="2524125" y="10358438"/>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3</xdr:col>
      <xdr:colOff>285751</xdr:colOff>
      <xdr:row>35</xdr:row>
      <xdr:rowOff>23813</xdr:rowOff>
    </xdr:from>
    <xdr:to>
      <xdr:col>4</xdr:col>
      <xdr:colOff>0</xdr:colOff>
      <xdr:row>36</xdr:row>
      <xdr:rowOff>35718</xdr:rowOff>
    </xdr:to>
    <xdr:sp macro="" textlink="">
      <xdr:nvSpPr>
        <xdr:cNvPr id="34" name="テキスト ボックス 33">
          <a:extLst>
            <a:ext uri="{FF2B5EF4-FFF2-40B4-BE49-F238E27FC236}">
              <a16:creationId xmlns:a16="http://schemas.microsoft.com/office/drawing/2014/main" id="{6D49B2AE-3B37-4825-8666-20824364814D}"/>
            </a:ext>
          </a:extLst>
        </xdr:cNvPr>
        <xdr:cNvSpPr txBox="1"/>
      </xdr:nvSpPr>
      <xdr:spPr>
        <a:xfrm>
          <a:off x="3488532" y="10691813"/>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250032</xdr:colOff>
      <xdr:row>35</xdr:row>
      <xdr:rowOff>11905</xdr:rowOff>
    </xdr:from>
    <xdr:to>
      <xdr:col>9</xdr:col>
      <xdr:colOff>535782</xdr:colOff>
      <xdr:row>35</xdr:row>
      <xdr:rowOff>306993</xdr:rowOff>
    </xdr:to>
    <xdr:sp macro="" textlink="">
      <xdr:nvSpPr>
        <xdr:cNvPr id="36" name="テキスト ボックス 35">
          <a:extLst>
            <a:ext uri="{FF2B5EF4-FFF2-40B4-BE49-F238E27FC236}">
              <a16:creationId xmlns:a16="http://schemas.microsoft.com/office/drawing/2014/main" id="{872F1828-7701-4472-A9FE-C00F35B90483}"/>
            </a:ext>
          </a:extLst>
        </xdr:cNvPr>
        <xdr:cNvSpPr txBox="1"/>
      </xdr:nvSpPr>
      <xdr:spPr>
        <a:xfrm>
          <a:off x="8274845" y="10679905"/>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285750</xdr:colOff>
      <xdr:row>45</xdr:row>
      <xdr:rowOff>0</xdr:rowOff>
    </xdr:from>
    <xdr:to>
      <xdr:col>10</xdr:col>
      <xdr:colOff>0</xdr:colOff>
      <xdr:row>46</xdr:row>
      <xdr:rowOff>11906</xdr:rowOff>
    </xdr:to>
    <xdr:sp macro="" textlink="">
      <xdr:nvSpPr>
        <xdr:cNvPr id="37" name="テキスト ボックス 36">
          <a:extLst>
            <a:ext uri="{FF2B5EF4-FFF2-40B4-BE49-F238E27FC236}">
              <a16:creationId xmlns:a16="http://schemas.microsoft.com/office/drawing/2014/main" id="{3A91BFC4-8EEE-480D-BF70-117E9CA6C7EF}"/>
            </a:ext>
          </a:extLst>
        </xdr:cNvPr>
        <xdr:cNvSpPr txBox="1"/>
      </xdr:nvSpPr>
      <xdr:spPr>
        <a:xfrm>
          <a:off x="9274969" y="13454063"/>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285750</xdr:colOff>
      <xdr:row>52</xdr:row>
      <xdr:rowOff>11908</xdr:rowOff>
    </xdr:from>
    <xdr:to>
      <xdr:col>10</xdr:col>
      <xdr:colOff>0</xdr:colOff>
      <xdr:row>53</xdr:row>
      <xdr:rowOff>23813</xdr:rowOff>
    </xdr:to>
    <xdr:sp macro="" textlink="">
      <xdr:nvSpPr>
        <xdr:cNvPr id="38" name="テキスト ボックス 37">
          <a:extLst>
            <a:ext uri="{FF2B5EF4-FFF2-40B4-BE49-F238E27FC236}">
              <a16:creationId xmlns:a16="http://schemas.microsoft.com/office/drawing/2014/main" id="{98AB6F64-0E2C-4799-A73E-7AAC21277E9E}"/>
            </a:ext>
          </a:extLst>
        </xdr:cNvPr>
        <xdr:cNvSpPr txBox="1"/>
      </xdr:nvSpPr>
      <xdr:spPr>
        <a:xfrm>
          <a:off x="9274969" y="15632908"/>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3</xdr:col>
      <xdr:colOff>285751</xdr:colOff>
      <xdr:row>63</xdr:row>
      <xdr:rowOff>0</xdr:rowOff>
    </xdr:from>
    <xdr:to>
      <xdr:col>4</xdr:col>
      <xdr:colOff>0</xdr:colOff>
      <xdr:row>64</xdr:row>
      <xdr:rowOff>11906</xdr:rowOff>
    </xdr:to>
    <xdr:sp macro="" textlink="">
      <xdr:nvSpPr>
        <xdr:cNvPr id="39" name="テキスト ボックス 38">
          <a:extLst>
            <a:ext uri="{FF2B5EF4-FFF2-40B4-BE49-F238E27FC236}">
              <a16:creationId xmlns:a16="http://schemas.microsoft.com/office/drawing/2014/main" id="{3E4CAA92-C9F3-46A4-939F-C7D5F7CD3054}"/>
            </a:ext>
          </a:extLst>
        </xdr:cNvPr>
        <xdr:cNvSpPr txBox="1"/>
      </xdr:nvSpPr>
      <xdr:spPr>
        <a:xfrm>
          <a:off x="3488532" y="19026188"/>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7</xdr:col>
      <xdr:colOff>285751</xdr:colOff>
      <xdr:row>63</xdr:row>
      <xdr:rowOff>0</xdr:rowOff>
    </xdr:from>
    <xdr:to>
      <xdr:col>8</xdr:col>
      <xdr:colOff>0</xdr:colOff>
      <xdr:row>64</xdr:row>
      <xdr:rowOff>11906</xdr:rowOff>
    </xdr:to>
    <xdr:sp macro="" textlink="">
      <xdr:nvSpPr>
        <xdr:cNvPr id="40" name="テキスト ボックス 39">
          <a:extLst>
            <a:ext uri="{FF2B5EF4-FFF2-40B4-BE49-F238E27FC236}">
              <a16:creationId xmlns:a16="http://schemas.microsoft.com/office/drawing/2014/main" id="{938AF6CB-76DA-4014-B5D4-1962B2607AD8}"/>
            </a:ext>
          </a:extLst>
        </xdr:cNvPr>
        <xdr:cNvSpPr txBox="1"/>
      </xdr:nvSpPr>
      <xdr:spPr>
        <a:xfrm>
          <a:off x="3488532" y="19026188"/>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285750</xdr:colOff>
      <xdr:row>75</xdr:row>
      <xdr:rowOff>297657</xdr:rowOff>
    </xdr:from>
    <xdr:to>
      <xdr:col>9</xdr:col>
      <xdr:colOff>0</xdr:colOff>
      <xdr:row>77</xdr:row>
      <xdr:rowOff>0</xdr:rowOff>
    </xdr:to>
    <xdr:sp macro="" textlink="">
      <xdr:nvSpPr>
        <xdr:cNvPr id="41" name="テキスト ボックス 40">
          <a:extLst>
            <a:ext uri="{FF2B5EF4-FFF2-40B4-BE49-F238E27FC236}">
              <a16:creationId xmlns:a16="http://schemas.microsoft.com/office/drawing/2014/main" id="{BFDC85F4-21F1-48F4-9494-18EBAC31D843}"/>
            </a:ext>
          </a:extLst>
        </xdr:cNvPr>
        <xdr:cNvSpPr txBox="1"/>
      </xdr:nvSpPr>
      <xdr:spPr>
        <a:xfrm>
          <a:off x="8310563" y="22729032"/>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285750</xdr:colOff>
      <xdr:row>76</xdr:row>
      <xdr:rowOff>297657</xdr:rowOff>
    </xdr:from>
    <xdr:to>
      <xdr:col>9</xdr:col>
      <xdr:colOff>0</xdr:colOff>
      <xdr:row>78</xdr:row>
      <xdr:rowOff>0</xdr:rowOff>
    </xdr:to>
    <xdr:sp macro="" textlink="">
      <xdr:nvSpPr>
        <xdr:cNvPr id="42" name="テキスト ボックス 41">
          <a:extLst>
            <a:ext uri="{FF2B5EF4-FFF2-40B4-BE49-F238E27FC236}">
              <a16:creationId xmlns:a16="http://schemas.microsoft.com/office/drawing/2014/main" id="{7E783D3B-F556-462C-BDAB-583EFD472C55}"/>
            </a:ext>
          </a:extLst>
        </xdr:cNvPr>
        <xdr:cNvSpPr txBox="1"/>
      </xdr:nvSpPr>
      <xdr:spPr>
        <a:xfrm>
          <a:off x="8310563" y="230385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7</xdr:col>
      <xdr:colOff>285751</xdr:colOff>
      <xdr:row>82</xdr:row>
      <xdr:rowOff>23813</xdr:rowOff>
    </xdr:from>
    <xdr:to>
      <xdr:col>8</xdr:col>
      <xdr:colOff>0</xdr:colOff>
      <xdr:row>83</xdr:row>
      <xdr:rowOff>35718</xdr:rowOff>
    </xdr:to>
    <xdr:sp macro="" textlink="">
      <xdr:nvSpPr>
        <xdr:cNvPr id="43" name="テキスト ボックス 42">
          <a:extLst>
            <a:ext uri="{FF2B5EF4-FFF2-40B4-BE49-F238E27FC236}">
              <a16:creationId xmlns:a16="http://schemas.microsoft.com/office/drawing/2014/main" id="{C82C2924-3417-41CF-B9DE-F73B5B1277EF}"/>
            </a:ext>
          </a:extLst>
        </xdr:cNvPr>
        <xdr:cNvSpPr txBox="1"/>
      </xdr:nvSpPr>
      <xdr:spPr>
        <a:xfrm>
          <a:off x="7346157" y="24312563"/>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285750</xdr:colOff>
      <xdr:row>87</xdr:row>
      <xdr:rowOff>0</xdr:rowOff>
    </xdr:from>
    <xdr:to>
      <xdr:col>5</xdr:col>
      <xdr:colOff>0</xdr:colOff>
      <xdr:row>88</xdr:row>
      <xdr:rowOff>11906</xdr:rowOff>
    </xdr:to>
    <xdr:sp macro="" textlink="">
      <xdr:nvSpPr>
        <xdr:cNvPr id="44" name="テキスト ボックス 43">
          <a:extLst>
            <a:ext uri="{FF2B5EF4-FFF2-40B4-BE49-F238E27FC236}">
              <a16:creationId xmlns:a16="http://schemas.microsoft.com/office/drawing/2014/main" id="{A102AEEB-40E1-4ADB-8F24-FF0F583DFA1C}"/>
            </a:ext>
          </a:extLst>
        </xdr:cNvPr>
        <xdr:cNvSpPr txBox="1"/>
      </xdr:nvSpPr>
      <xdr:spPr>
        <a:xfrm>
          <a:off x="4452938" y="25836563"/>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285750</xdr:colOff>
      <xdr:row>87</xdr:row>
      <xdr:rowOff>0</xdr:rowOff>
    </xdr:from>
    <xdr:to>
      <xdr:col>9</xdr:col>
      <xdr:colOff>0</xdr:colOff>
      <xdr:row>88</xdr:row>
      <xdr:rowOff>11906</xdr:rowOff>
    </xdr:to>
    <xdr:sp macro="" textlink="">
      <xdr:nvSpPr>
        <xdr:cNvPr id="45" name="テキスト ボックス 44">
          <a:extLst>
            <a:ext uri="{FF2B5EF4-FFF2-40B4-BE49-F238E27FC236}">
              <a16:creationId xmlns:a16="http://schemas.microsoft.com/office/drawing/2014/main" id="{A6D094E4-574B-415A-A67B-DEC746FF4C87}"/>
            </a:ext>
          </a:extLst>
        </xdr:cNvPr>
        <xdr:cNvSpPr txBox="1"/>
      </xdr:nvSpPr>
      <xdr:spPr>
        <a:xfrm>
          <a:off x="8310563" y="25836563"/>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6</xdr:col>
      <xdr:colOff>285750</xdr:colOff>
      <xdr:row>88</xdr:row>
      <xdr:rowOff>0</xdr:rowOff>
    </xdr:from>
    <xdr:to>
      <xdr:col>7</xdr:col>
      <xdr:colOff>0</xdr:colOff>
      <xdr:row>89</xdr:row>
      <xdr:rowOff>11905</xdr:rowOff>
    </xdr:to>
    <xdr:sp macro="" textlink="">
      <xdr:nvSpPr>
        <xdr:cNvPr id="46" name="テキスト ボックス 45">
          <a:extLst>
            <a:ext uri="{FF2B5EF4-FFF2-40B4-BE49-F238E27FC236}">
              <a16:creationId xmlns:a16="http://schemas.microsoft.com/office/drawing/2014/main" id="{FB04CC71-57F8-481D-8EA3-32F5CF28C73A}"/>
            </a:ext>
          </a:extLst>
        </xdr:cNvPr>
        <xdr:cNvSpPr txBox="1"/>
      </xdr:nvSpPr>
      <xdr:spPr>
        <a:xfrm>
          <a:off x="6381750" y="2614612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7</xdr:col>
      <xdr:colOff>285751</xdr:colOff>
      <xdr:row>93</xdr:row>
      <xdr:rowOff>0</xdr:rowOff>
    </xdr:from>
    <xdr:to>
      <xdr:col>8</xdr:col>
      <xdr:colOff>0</xdr:colOff>
      <xdr:row>94</xdr:row>
      <xdr:rowOff>11905</xdr:rowOff>
    </xdr:to>
    <xdr:sp macro="" textlink="">
      <xdr:nvSpPr>
        <xdr:cNvPr id="47" name="テキスト ボックス 46">
          <a:extLst>
            <a:ext uri="{FF2B5EF4-FFF2-40B4-BE49-F238E27FC236}">
              <a16:creationId xmlns:a16="http://schemas.microsoft.com/office/drawing/2014/main" id="{FE135CFF-5059-4E01-96E2-0D8579F9341F}"/>
            </a:ext>
          </a:extLst>
        </xdr:cNvPr>
        <xdr:cNvSpPr txBox="1"/>
      </xdr:nvSpPr>
      <xdr:spPr>
        <a:xfrm>
          <a:off x="7346157" y="2738437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10</xdr:col>
      <xdr:colOff>285751</xdr:colOff>
      <xdr:row>101</xdr:row>
      <xdr:rowOff>0</xdr:rowOff>
    </xdr:from>
    <xdr:to>
      <xdr:col>11</xdr:col>
      <xdr:colOff>0</xdr:colOff>
      <xdr:row>102</xdr:row>
      <xdr:rowOff>11905</xdr:rowOff>
    </xdr:to>
    <xdr:sp macro="" textlink="">
      <xdr:nvSpPr>
        <xdr:cNvPr id="48" name="テキスト ボックス 47">
          <a:extLst>
            <a:ext uri="{FF2B5EF4-FFF2-40B4-BE49-F238E27FC236}">
              <a16:creationId xmlns:a16="http://schemas.microsoft.com/office/drawing/2014/main" id="{576F38DD-6241-41B4-BF7F-5D1F7A0BC67A}"/>
            </a:ext>
          </a:extLst>
        </xdr:cNvPr>
        <xdr:cNvSpPr txBox="1"/>
      </xdr:nvSpPr>
      <xdr:spPr>
        <a:xfrm>
          <a:off x="7346157" y="2738437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285751</xdr:colOff>
      <xdr:row>109</xdr:row>
      <xdr:rowOff>0</xdr:rowOff>
    </xdr:from>
    <xdr:to>
      <xdr:col>6</xdr:col>
      <xdr:colOff>0</xdr:colOff>
      <xdr:row>110</xdr:row>
      <xdr:rowOff>11905</xdr:rowOff>
    </xdr:to>
    <xdr:sp macro="" textlink="">
      <xdr:nvSpPr>
        <xdr:cNvPr id="49" name="テキスト ボックス 48">
          <a:extLst>
            <a:ext uri="{FF2B5EF4-FFF2-40B4-BE49-F238E27FC236}">
              <a16:creationId xmlns:a16="http://schemas.microsoft.com/office/drawing/2014/main" id="{06A20137-F648-4B23-BADD-F4B16B337D53}"/>
            </a:ext>
          </a:extLst>
        </xdr:cNvPr>
        <xdr:cNvSpPr txBox="1"/>
      </xdr:nvSpPr>
      <xdr:spPr>
        <a:xfrm>
          <a:off x="5417345" y="31408688"/>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285751</xdr:colOff>
      <xdr:row>114</xdr:row>
      <xdr:rowOff>0</xdr:rowOff>
    </xdr:from>
    <xdr:to>
      <xdr:col>6</xdr:col>
      <xdr:colOff>0</xdr:colOff>
      <xdr:row>115</xdr:row>
      <xdr:rowOff>11904</xdr:rowOff>
    </xdr:to>
    <xdr:sp macro="" textlink="">
      <xdr:nvSpPr>
        <xdr:cNvPr id="50" name="テキスト ボックス 49">
          <a:extLst>
            <a:ext uri="{FF2B5EF4-FFF2-40B4-BE49-F238E27FC236}">
              <a16:creationId xmlns:a16="http://schemas.microsoft.com/office/drawing/2014/main" id="{8E49FBD0-9A73-4F51-8F84-F3057E0EA28F}"/>
            </a:ext>
          </a:extLst>
        </xdr:cNvPr>
        <xdr:cNvSpPr txBox="1"/>
      </xdr:nvSpPr>
      <xdr:spPr>
        <a:xfrm>
          <a:off x="5417345" y="32956500"/>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3</xdr:col>
      <xdr:colOff>285750</xdr:colOff>
      <xdr:row>115</xdr:row>
      <xdr:rowOff>11906</xdr:rowOff>
    </xdr:from>
    <xdr:to>
      <xdr:col>4</xdr:col>
      <xdr:colOff>571499</xdr:colOff>
      <xdr:row>115</xdr:row>
      <xdr:rowOff>306994</xdr:rowOff>
    </xdr:to>
    <xdr:sp macro="" textlink="">
      <xdr:nvSpPr>
        <xdr:cNvPr id="52" name="テキスト ボックス 51">
          <a:extLst>
            <a:ext uri="{FF2B5EF4-FFF2-40B4-BE49-F238E27FC236}">
              <a16:creationId xmlns:a16="http://schemas.microsoft.com/office/drawing/2014/main" id="{E9A64404-0E24-441C-B02F-7FD5144AA742}"/>
            </a:ext>
          </a:extLst>
        </xdr:cNvPr>
        <xdr:cNvSpPr txBox="1"/>
      </xdr:nvSpPr>
      <xdr:spPr>
        <a:xfrm>
          <a:off x="3488531" y="33277969"/>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7</xdr:col>
      <xdr:colOff>285752</xdr:colOff>
      <xdr:row>115</xdr:row>
      <xdr:rowOff>11907</xdr:rowOff>
    </xdr:from>
    <xdr:to>
      <xdr:col>8</xdr:col>
      <xdr:colOff>0</xdr:colOff>
      <xdr:row>116</xdr:row>
      <xdr:rowOff>23812</xdr:rowOff>
    </xdr:to>
    <xdr:sp macro="" textlink="">
      <xdr:nvSpPr>
        <xdr:cNvPr id="53" name="テキスト ボックス 52">
          <a:extLst>
            <a:ext uri="{FF2B5EF4-FFF2-40B4-BE49-F238E27FC236}">
              <a16:creationId xmlns:a16="http://schemas.microsoft.com/office/drawing/2014/main" id="{9F4AA362-56E3-4F41-A3FE-59BCC2B356A3}"/>
            </a:ext>
          </a:extLst>
        </xdr:cNvPr>
        <xdr:cNvSpPr txBox="1"/>
      </xdr:nvSpPr>
      <xdr:spPr>
        <a:xfrm>
          <a:off x="7346158" y="33277970"/>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12</xdr:col>
      <xdr:colOff>285751</xdr:colOff>
      <xdr:row>115</xdr:row>
      <xdr:rowOff>0</xdr:rowOff>
    </xdr:from>
    <xdr:to>
      <xdr:col>13</xdr:col>
      <xdr:colOff>0</xdr:colOff>
      <xdr:row>116</xdr:row>
      <xdr:rowOff>11905</xdr:rowOff>
    </xdr:to>
    <xdr:sp macro="" textlink="">
      <xdr:nvSpPr>
        <xdr:cNvPr id="54" name="テキスト ボックス 53">
          <a:extLst>
            <a:ext uri="{FF2B5EF4-FFF2-40B4-BE49-F238E27FC236}">
              <a16:creationId xmlns:a16="http://schemas.microsoft.com/office/drawing/2014/main" id="{E0E45FB5-5B35-48C6-9E9F-00F97E297558}"/>
            </a:ext>
          </a:extLst>
        </xdr:cNvPr>
        <xdr:cNvSpPr txBox="1"/>
      </xdr:nvSpPr>
      <xdr:spPr>
        <a:xfrm>
          <a:off x="12168189" y="33266063"/>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285751</xdr:colOff>
      <xdr:row>117</xdr:row>
      <xdr:rowOff>0</xdr:rowOff>
    </xdr:from>
    <xdr:to>
      <xdr:col>10</xdr:col>
      <xdr:colOff>0</xdr:colOff>
      <xdr:row>118</xdr:row>
      <xdr:rowOff>11905</xdr:rowOff>
    </xdr:to>
    <xdr:sp macro="" textlink="">
      <xdr:nvSpPr>
        <xdr:cNvPr id="55" name="テキスト ボックス 54">
          <a:extLst>
            <a:ext uri="{FF2B5EF4-FFF2-40B4-BE49-F238E27FC236}">
              <a16:creationId xmlns:a16="http://schemas.microsoft.com/office/drawing/2014/main" id="{2209AABC-7C3A-41AE-AF11-1D18090D8C95}"/>
            </a:ext>
          </a:extLst>
        </xdr:cNvPr>
        <xdr:cNvSpPr txBox="1"/>
      </xdr:nvSpPr>
      <xdr:spPr>
        <a:xfrm>
          <a:off x="9274970" y="33885188"/>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285751</xdr:colOff>
      <xdr:row>127</xdr:row>
      <xdr:rowOff>0</xdr:rowOff>
    </xdr:from>
    <xdr:to>
      <xdr:col>6</xdr:col>
      <xdr:colOff>0</xdr:colOff>
      <xdr:row>128</xdr:row>
      <xdr:rowOff>11904</xdr:rowOff>
    </xdr:to>
    <xdr:sp macro="" textlink="">
      <xdr:nvSpPr>
        <xdr:cNvPr id="56" name="テキスト ボックス 55">
          <a:extLst>
            <a:ext uri="{FF2B5EF4-FFF2-40B4-BE49-F238E27FC236}">
              <a16:creationId xmlns:a16="http://schemas.microsoft.com/office/drawing/2014/main" id="{0AC4F4AF-3BE6-4224-AD60-E279AA6DA510}"/>
            </a:ext>
          </a:extLst>
        </xdr:cNvPr>
        <xdr:cNvSpPr txBox="1"/>
      </xdr:nvSpPr>
      <xdr:spPr>
        <a:xfrm>
          <a:off x="5417345" y="36671250"/>
          <a:ext cx="678655" cy="32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19</xdr:col>
      <xdr:colOff>285750</xdr:colOff>
      <xdr:row>9</xdr:row>
      <xdr:rowOff>297657</xdr:rowOff>
    </xdr:from>
    <xdr:to>
      <xdr:col>20</xdr:col>
      <xdr:colOff>0</xdr:colOff>
      <xdr:row>11</xdr:row>
      <xdr:rowOff>0</xdr:rowOff>
    </xdr:to>
    <xdr:sp macro="" textlink="">
      <xdr:nvSpPr>
        <xdr:cNvPr id="57" name="テキスト ボックス 56">
          <a:extLst>
            <a:ext uri="{FF2B5EF4-FFF2-40B4-BE49-F238E27FC236}">
              <a16:creationId xmlns:a16="http://schemas.microsoft.com/office/drawing/2014/main" id="{B391987C-5A21-43C6-BD85-2E34AC7A54EE}"/>
            </a:ext>
          </a:extLst>
        </xdr:cNvPr>
        <xdr:cNvSpPr txBox="1"/>
      </xdr:nvSpPr>
      <xdr:spPr>
        <a:xfrm>
          <a:off x="18954750" y="3226595"/>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19</xdr:col>
      <xdr:colOff>238125</xdr:colOff>
      <xdr:row>122</xdr:row>
      <xdr:rowOff>0</xdr:rowOff>
    </xdr:from>
    <xdr:to>
      <xdr:col>20</xdr:col>
      <xdr:colOff>0</xdr:colOff>
      <xdr:row>123</xdr:row>
      <xdr:rowOff>11905</xdr:rowOff>
    </xdr:to>
    <xdr:sp macro="" textlink="">
      <xdr:nvSpPr>
        <xdr:cNvPr id="58" name="テキスト ボックス 57">
          <a:extLst>
            <a:ext uri="{FF2B5EF4-FFF2-40B4-BE49-F238E27FC236}">
              <a16:creationId xmlns:a16="http://schemas.microsoft.com/office/drawing/2014/main" id="{96BE0E56-2B4C-4520-A653-1AFE6DB91B6A}"/>
            </a:ext>
          </a:extLst>
        </xdr:cNvPr>
        <xdr:cNvSpPr txBox="1"/>
      </xdr:nvSpPr>
      <xdr:spPr>
        <a:xfrm>
          <a:off x="18907125" y="35433000"/>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19</xdr:col>
      <xdr:colOff>238125</xdr:colOff>
      <xdr:row>114</xdr:row>
      <xdr:rowOff>0</xdr:rowOff>
    </xdr:from>
    <xdr:to>
      <xdr:col>20</xdr:col>
      <xdr:colOff>0</xdr:colOff>
      <xdr:row>115</xdr:row>
      <xdr:rowOff>11905</xdr:rowOff>
    </xdr:to>
    <xdr:sp macro="" textlink="">
      <xdr:nvSpPr>
        <xdr:cNvPr id="59" name="テキスト ボックス 58">
          <a:extLst>
            <a:ext uri="{FF2B5EF4-FFF2-40B4-BE49-F238E27FC236}">
              <a16:creationId xmlns:a16="http://schemas.microsoft.com/office/drawing/2014/main" id="{751F8C8A-0D1D-4C43-A46E-9A10088E2AC2}"/>
            </a:ext>
          </a:extLst>
        </xdr:cNvPr>
        <xdr:cNvSpPr txBox="1"/>
      </xdr:nvSpPr>
      <xdr:spPr>
        <a:xfrm>
          <a:off x="18907125" y="35433000"/>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297657</xdr:colOff>
      <xdr:row>5</xdr:row>
      <xdr:rowOff>11905</xdr:rowOff>
    </xdr:from>
    <xdr:to>
      <xdr:col>21</xdr:col>
      <xdr:colOff>583407</xdr:colOff>
      <xdr:row>5</xdr:row>
      <xdr:rowOff>306993</xdr:rowOff>
    </xdr:to>
    <xdr:sp macro="" textlink="">
      <xdr:nvSpPr>
        <xdr:cNvPr id="60" name="テキスト ボックス 59">
          <a:extLst>
            <a:ext uri="{FF2B5EF4-FFF2-40B4-BE49-F238E27FC236}">
              <a16:creationId xmlns:a16="http://schemas.microsoft.com/office/drawing/2014/main" id="{E005003A-D11D-4756-B7FC-15EE7F1500CF}"/>
            </a:ext>
          </a:extLst>
        </xdr:cNvPr>
        <xdr:cNvSpPr txBox="1"/>
      </xdr:nvSpPr>
      <xdr:spPr>
        <a:xfrm>
          <a:off x="4464845" y="7274718"/>
          <a:ext cx="1250156"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20</xdr:col>
      <xdr:colOff>238126</xdr:colOff>
      <xdr:row>87</xdr:row>
      <xdr:rowOff>297657</xdr:rowOff>
    </xdr:from>
    <xdr:to>
      <xdr:col>21</xdr:col>
      <xdr:colOff>0</xdr:colOff>
      <xdr:row>89</xdr:row>
      <xdr:rowOff>0</xdr:rowOff>
    </xdr:to>
    <xdr:sp macro="" textlink="">
      <xdr:nvSpPr>
        <xdr:cNvPr id="62" name="テキスト ボックス 61">
          <a:extLst>
            <a:ext uri="{FF2B5EF4-FFF2-40B4-BE49-F238E27FC236}">
              <a16:creationId xmlns:a16="http://schemas.microsoft.com/office/drawing/2014/main" id="{4A3C69CE-67E8-46CD-84AA-16081D0342AC}"/>
            </a:ext>
          </a:extLst>
        </xdr:cNvPr>
        <xdr:cNvSpPr txBox="1"/>
      </xdr:nvSpPr>
      <xdr:spPr>
        <a:xfrm>
          <a:off x="19871532" y="26134220"/>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238125</xdr:colOff>
      <xdr:row>117</xdr:row>
      <xdr:rowOff>11907</xdr:rowOff>
    </xdr:from>
    <xdr:to>
      <xdr:col>21</xdr:col>
      <xdr:colOff>-1</xdr:colOff>
      <xdr:row>118</xdr:row>
      <xdr:rowOff>23813</xdr:rowOff>
    </xdr:to>
    <xdr:sp macro="" textlink="">
      <xdr:nvSpPr>
        <xdr:cNvPr id="63" name="テキスト ボックス 62">
          <a:extLst>
            <a:ext uri="{FF2B5EF4-FFF2-40B4-BE49-F238E27FC236}">
              <a16:creationId xmlns:a16="http://schemas.microsoft.com/office/drawing/2014/main" id="{BCAD1080-FDB2-4704-9620-41618C617ED3}"/>
            </a:ext>
          </a:extLst>
        </xdr:cNvPr>
        <xdr:cNvSpPr txBox="1"/>
      </xdr:nvSpPr>
      <xdr:spPr>
        <a:xfrm>
          <a:off x="19871531" y="33897095"/>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250032</xdr:colOff>
      <xdr:row>95</xdr:row>
      <xdr:rowOff>297657</xdr:rowOff>
    </xdr:from>
    <xdr:to>
      <xdr:col>21</xdr:col>
      <xdr:colOff>11906</xdr:colOff>
      <xdr:row>97</xdr:row>
      <xdr:rowOff>0</xdr:rowOff>
    </xdr:to>
    <xdr:sp macro="" textlink="">
      <xdr:nvSpPr>
        <xdr:cNvPr id="65" name="テキスト ボックス 64">
          <a:extLst>
            <a:ext uri="{FF2B5EF4-FFF2-40B4-BE49-F238E27FC236}">
              <a16:creationId xmlns:a16="http://schemas.microsoft.com/office/drawing/2014/main" id="{6E9EC3CB-4D86-4645-B028-5E3499F83866}"/>
            </a:ext>
          </a:extLst>
        </xdr:cNvPr>
        <xdr:cNvSpPr txBox="1"/>
      </xdr:nvSpPr>
      <xdr:spPr>
        <a:xfrm>
          <a:off x="19883438" y="28301157"/>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238126</xdr:colOff>
      <xdr:row>45</xdr:row>
      <xdr:rowOff>0</xdr:rowOff>
    </xdr:from>
    <xdr:to>
      <xdr:col>21</xdr:col>
      <xdr:colOff>0</xdr:colOff>
      <xdr:row>46</xdr:row>
      <xdr:rowOff>11906</xdr:rowOff>
    </xdr:to>
    <xdr:sp macro="" textlink="">
      <xdr:nvSpPr>
        <xdr:cNvPr id="61" name="テキスト ボックス 60">
          <a:extLst>
            <a:ext uri="{FF2B5EF4-FFF2-40B4-BE49-F238E27FC236}">
              <a16:creationId xmlns:a16="http://schemas.microsoft.com/office/drawing/2014/main" id="{4ABD5172-8637-4B78-A103-8B35801EF9AC}"/>
            </a:ext>
          </a:extLst>
        </xdr:cNvPr>
        <xdr:cNvSpPr txBox="1"/>
      </xdr:nvSpPr>
      <xdr:spPr>
        <a:xfrm>
          <a:off x="19871532" y="13454063"/>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285751</xdr:colOff>
      <xdr:row>27</xdr:row>
      <xdr:rowOff>297657</xdr:rowOff>
    </xdr:from>
    <xdr:to>
      <xdr:col>21</xdr:col>
      <xdr:colOff>0</xdr:colOff>
      <xdr:row>29</xdr:row>
      <xdr:rowOff>0</xdr:rowOff>
    </xdr:to>
    <xdr:sp macro="" textlink="">
      <xdr:nvSpPr>
        <xdr:cNvPr id="67" name="テキスト ボックス 66">
          <a:extLst>
            <a:ext uri="{FF2B5EF4-FFF2-40B4-BE49-F238E27FC236}">
              <a16:creationId xmlns:a16="http://schemas.microsoft.com/office/drawing/2014/main" id="{D89721BA-7EB0-43DD-AB8B-3F0605A43C4F}"/>
            </a:ext>
          </a:extLst>
        </xdr:cNvPr>
        <xdr:cNvSpPr txBox="1"/>
      </xdr:nvSpPr>
      <xdr:spPr>
        <a:xfrm>
          <a:off x="19919157" y="8489157"/>
          <a:ext cx="678656"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238125</xdr:colOff>
      <xdr:row>33</xdr:row>
      <xdr:rowOff>297657</xdr:rowOff>
    </xdr:from>
    <xdr:to>
      <xdr:col>22</xdr:col>
      <xdr:colOff>0</xdr:colOff>
      <xdr:row>35</xdr:row>
      <xdr:rowOff>0</xdr:rowOff>
    </xdr:to>
    <xdr:sp macro="" textlink="">
      <xdr:nvSpPr>
        <xdr:cNvPr id="69" name="テキスト ボックス 68">
          <a:extLst>
            <a:ext uri="{FF2B5EF4-FFF2-40B4-BE49-F238E27FC236}">
              <a16:creationId xmlns:a16="http://schemas.microsoft.com/office/drawing/2014/main" id="{104E7761-CDC8-4F1D-952D-4CC6253A2474}"/>
            </a:ext>
          </a:extLst>
        </xdr:cNvPr>
        <xdr:cNvSpPr txBox="1"/>
      </xdr:nvSpPr>
      <xdr:spPr>
        <a:xfrm>
          <a:off x="20835938" y="10656095"/>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21</xdr:col>
      <xdr:colOff>261938</xdr:colOff>
      <xdr:row>35</xdr:row>
      <xdr:rowOff>14475</xdr:rowOff>
    </xdr:from>
    <xdr:to>
      <xdr:col>22</xdr:col>
      <xdr:colOff>547688</xdr:colOff>
      <xdr:row>36</xdr:row>
      <xdr:rowOff>0</xdr:rowOff>
    </xdr:to>
    <xdr:sp macro="" textlink="">
      <xdr:nvSpPr>
        <xdr:cNvPr id="70" name="テキスト ボックス 69">
          <a:extLst>
            <a:ext uri="{FF2B5EF4-FFF2-40B4-BE49-F238E27FC236}">
              <a16:creationId xmlns:a16="http://schemas.microsoft.com/office/drawing/2014/main" id="{4D63A8AA-2C51-4C53-B11D-EBB5F32DECF6}"/>
            </a:ext>
          </a:extLst>
        </xdr:cNvPr>
        <xdr:cNvSpPr txBox="1"/>
      </xdr:nvSpPr>
      <xdr:spPr>
        <a:xfrm>
          <a:off x="20859751" y="10992038"/>
          <a:ext cx="1250156" cy="295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238125</xdr:colOff>
      <xdr:row>52</xdr:row>
      <xdr:rowOff>11907</xdr:rowOff>
    </xdr:from>
    <xdr:to>
      <xdr:col>22</xdr:col>
      <xdr:colOff>0</xdr:colOff>
      <xdr:row>53</xdr:row>
      <xdr:rowOff>23812</xdr:rowOff>
    </xdr:to>
    <xdr:sp macro="" textlink="">
      <xdr:nvSpPr>
        <xdr:cNvPr id="72" name="テキスト ボックス 71">
          <a:extLst>
            <a:ext uri="{FF2B5EF4-FFF2-40B4-BE49-F238E27FC236}">
              <a16:creationId xmlns:a16="http://schemas.microsoft.com/office/drawing/2014/main" id="{50561ED8-08B2-4645-9E07-969FB80BE41B}"/>
            </a:ext>
          </a:extLst>
        </xdr:cNvPr>
        <xdr:cNvSpPr txBox="1"/>
      </xdr:nvSpPr>
      <xdr:spPr>
        <a:xfrm>
          <a:off x="20835938" y="16252032"/>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238126</xdr:colOff>
      <xdr:row>82</xdr:row>
      <xdr:rowOff>0</xdr:rowOff>
    </xdr:from>
    <xdr:to>
      <xdr:col>21</xdr:col>
      <xdr:colOff>0</xdr:colOff>
      <xdr:row>83</xdr:row>
      <xdr:rowOff>11905</xdr:rowOff>
    </xdr:to>
    <xdr:sp macro="" textlink="">
      <xdr:nvSpPr>
        <xdr:cNvPr id="73" name="テキスト ボックス 72">
          <a:extLst>
            <a:ext uri="{FF2B5EF4-FFF2-40B4-BE49-F238E27FC236}">
              <a16:creationId xmlns:a16="http://schemas.microsoft.com/office/drawing/2014/main" id="{BB3187FD-B81C-4100-8173-B72B26A07699}"/>
            </a:ext>
          </a:extLst>
        </xdr:cNvPr>
        <xdr:cNvSpPr txBox="1"/>
      </xdr:nvSpPr>
      <xdr:spPr>
        <a:xfrm>
          <a:off x="19871532" y="25527000"/>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20</xdr:col>
      <xdr:colOff>238126</xdr:colOff>
      <xdr:row>93</xdr:row>
      <xdr:rowOff>0</xdr:rowOff>
    </xdr:from>
    <xdr:to>
      <xdr:col>21</xdr:col>
      <xdr:colOff>0</xdr:colOff>
      <xdr:row>94</xdr:row>
      <xdr:rowOff>11906</xdr:rowOff>
    </xdr:to>
    <xdr:sp macro="" textlink="">
      <xdr:nvSpPr>
        <xdr:cNvPr id="74" name="テキスト ボックス 73">
          <a:extLst>
            <a:ext uri="{FF2B5EF4-FFF2-40B4-BE49-F238E27FC236}">
              <a16:creationId xmlns:a16="http://schemas.microsoft.com/office/drawing/2014/main" id="{2239F583-AE40-42AF-A7A0-3CA114370270}"/>
            </a:ext>
          </a:extLst>
        </xdr:cNvPr>
        <xdr:cNvSpPr txBox="1"/>
      </xdr:nvSpPr>
      <xdr:spPr>
        <a:xfrm>
          <a:off x="19871532" y="28932188"/>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21</xdr:col>
      <xdr:colOff>238125</xdr:colOff>
      <xdr:row>104</xdr:row>
      <xdr:rowOff>11907</xdr:rowOff>
    </xdr:from>
    <xdr:to>
      <xdr:col>22</xdr:col>
      <xdr:colOff>0</xdr:colOff>
      <xdr:row>105</xdr:row>
      <xdr:rowOff>23812</xdr:rowOff>
    </xdr:to>
    <xdr:sp macro="" textlink="">
      <xdr:nvSpPr>
        <xdr:cNvPr id="75" name="テキスト ボックス 74">
          <a:extLst>
            <a:ext uri="{FF2B5EF4-FFF2-40B4-BE49-F238E27FC236}">
              <a16:creationId xmlns:a16="http://schemas.microsoft.com/office/drawing/2014/main" id="{FAD5FB39-C3E5-4F71-9576-35FF021E87F4}"/>
            </a:ext>
          </a:extLst>
        </xdr:cNvPr>
        <xdr:cNvSpPr txBox="1"/>
      </xdr:nvSpPr>
      <xdr:spPr>
        <a:xfrm>
          <a:off x="20835938" y="32349282"/>
          <a:ext cx="726281"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21</xdr:col>
      <xdr:colOff>285750</xdr:colOff>
      <xdr:row>119</xdr:row>
      <xdr:rowOff>14475</xdr:rowOff>
    </xdr:from>
    <xdr:to>
      <xdr:col>22</xdr:col>
      <xdr:colOff>571500</xdr:colOff>
      <xdr:row>120</xdr:row>
      <xdr:rowOff>0</xdr:rowOff>
    </xdr:to>
    <xdr:sp macro="" textlink="">
      <xdr:nvSpPr>
        <xdr:cNvPr id="76" name="テキスト ボックス 75">
          <a:extLst>
            <a:ext uri="{FF2B5EF4-FFF2-40B4-BE49-F238E27FC236}">
              <a16:creationId xmlns:a16="http://schemas.microsoft.com/office/drawing/2014/main" id="{DBEBF8EA-3C6E-47D3-B2C8-B35C4353364D}"/>
            </a:ext>
          </a:extLst>
        </xdr:cNvPr>
        <xdr:cNvSpPr txBox="1"/>
      </xdr:nvSpPr>
      <xdr:spPr>
        <a:xfrm>
          <a:off x="20883563" y="36995288"/>
          <a:ext cx="1250156" cy="295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369094</xdr:colOff>
      <xdr:row>76</xdr:row>
      <xdr:rowOff>0</xdr:rowOff>
    </xdr:from>
    <xdr:to>
      <xdr:col>22</xdr:col>
      <xdr:colOff>130969</xdr:colOff>
      <xdr:row>77</xdr:row>
      <xdr:rowOff>11905</xdr:rowOff>
    </xdr:to>
    <xdr:sp macro="" textlink="">
      <xdr:nvSpPr>
        <xdr:cNvPr id="78" name="テキスト ボックス 77">
          <a:extLst>
            <a:ext uri="{FF2B5EF4-FFF2-40B4-BE49-F238E27FC236}">
              <a16:creationId xmlns:a16="http://schemas.microsoft.com/office/drawing/2014/main" id="{834636F6-1FD1-4DDC-8A8B-F7FC07814D70}"/>
            </a:ext>
          </a:extLst>
        </xdr:cNvPr>
        <xdr:cNvSpPr txBox="1"/>
      </xdr:nvSpPr>
      <xdr:spPr>
        <a:xfrm>
          <a:off x="22967157" y="23669625"/>
          <a:ext cx="833437"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21</xdr:col>
      <xdr:colOff>369094</xdr:colOff>
      <xdr:row>77</xdr:row>
      <xdr:rowOff>0</xdr:rowOff>
    </xdr:from>
    <xdr:to>
      <xdr:col>22</xdr:col>
      <xdr:colOff>130969</xdr:colOff>
      <xdr:row>78</xdr:row>
      <xdr:rowOff>11906</xdr:rowOff>
    </xdr:to>
    <xdr:sp macro="" textlink="">
      <xdr:nvSpPr>
        <xdr:cNvPr id="79" name="テキスト ボックス 78">
          <a:extLst>
            <a:ext uri="{FF2B5EF4-FFF2-40B4-BE49-F238E27FC236}">
              <a16:creationId xmlns:a16="http://schemas.microsoft.com/office/drawing/2014/main" id="{47811D40-B3A5-409F-9492-E29342091602}"/>
            </a:ext>
          </a:extLst>
        </xdr:cNvPr>
        <xdr:cNvSpPr txBox="1"/>
      </xdr:nvSpPr>
      <xdr:spPr>
        <a:xfrm>
          <a:off x="22967157" y="23979188"/>
          <a:ext cx="833437"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twoCellAnchor>
    <xdr:from>
      <xdr:col>21</xdr:col>
      <xdr:colOff>309563</xdr:colOff>
      <xdr:row>63</xdr:row>
      <xdr:rowOff>26381</xdr:rowOff>
    </xdr:from>
    <xdr:to>
      <xdr:col>22</xdr:col>
      <xdr:colOff>595313</xdr:colOff>
      <xdr:row>64</xdr:row>
      <xdr:rowOff>11906</xdr:rowOff>
    </xdr:to>
    <xdr:sp macro="" textlink="">
      <xdr:nvSpPr>
        <xdr:cNvPr id="80" name="テキスト ボックス 79">
          <a:extLst>
            <a:ext uri="{FF2B5EF4-FFF2-40B4-BE49-F238E27FC236}">
              <a16:creationId xmlns:a16="http://schemas.microsoft.com/office/drawing/2014/main" id="{C068074D-2BB7-47FA-AE57-8763DD6E1B0C}"/>
            </a:ext>
          </a:extLst>
        </xdr:cNvPr>
        <xdr:cNvSpPr txBox="1"/>
      </xdr:nvSpPr>
      <xdr:spPr>
        <a:xfrm>
          <a:off x="22907626" y="19671694"/>
          <a:ext cx="1357312" cy="295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238125</xdr:colOff>
      <xdr:row>52</xdr:row>
      <xdr:rowOff>11907</xdr:rowOff>
    </xdr:from>
    <xdr:to>
      <xdr:col>22</xdr:col>
      <xdr:colOff>0</xdr:colOff>
      <xdr:row>53</xdr:row>
      <xdr:rowOff>23812</xdr:rowOff>
    </xdr:to>
    <xdr:sp macro="" textlink="">
      <xdr:nvSpPr>
        <xdr:cNvPr id="77" name="テキスト ボックス 76">
          <a:extLst>
            <a:ext uri="{FF2B5EF4-FFF2-40B4-BE49-F238E27FC236}">
              <a16:creationId xmlns:a16="http://schemas.microsoft.com/office/drawing/2014/main" id="{81238090-AC65-4EC0-9B45-BBE18C99453F}"/>
            </a:ext>
          </a:extLst>
        </xdr:cNvPr>
        <xdr:cNvSpPr txBox="1"/>
      </xdr:nvSpPr>
      <xdr:spPr>
        <a:xfrm>
          <a:off x="22917150" y="16023432"/>
          <a:ext cx="838200" cy="31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（定償）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238126</xdr:colOff>
      <xdr:row>4</xdr:row>
      <xdr:rowOff>0</xdr:rowOff>
    </xdr:from>
    <xdr:to>
      <xdr:col>17</xdr:col>
      <xdr:colOff>0</xdr:colOff>
      <xdr:row>5</xdr:row>
      <xdr:rowOff>0</xdr:rowOff>
    </xdr:to>
    <xdr:sp macro="" textlink="">
      <xdr:nvSpPr>
        <xdr:cNvPr id="6" name="テキスト ボックス 5">
          <a:extLst>
            <a:ext uri="{FF2B5EF4-FFF2-40B4-BE49-F238E27FC236}">
              <a16:creationId xmlns:a16="http://schemas.microsoft.com/office/drawing/2014/main" id="{12B186E1-C7C9-4CEB-BA59-C3CA10D002A5}"/>
            </a:ext>
          </a:extLst>
        </xdr:cNvPr>
        <xdr:cNvSpPr txBox="1"/>
      </xdr:nvSpPr>
      <xdr:spPr>
        <a:xfrm>
          <a:off x="15978189" y="1107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16</xdr:col>
      <xdr:colOff>238126</xdr:colOff>
      <xdr:row>5</xdr:row>
      <xdr:rowOff>0</xdr:rowOff>
    </xdr:from>
    <xdr:to>
      <xdr:col>17</xdr:col>
      <xdr:colOff>0</xdr:colOff>
      <xdr:row>6</xdr:row>
      <xdr:rowOff>0</xdr:rowOff>
    </xdr:to>
    <xdr:sp macro="" textlink="">
      <xdr:nvSpPr>
        <xdr:cNvPr id="7" name="テキスト ボックス 6">
          <a:extLst>
            <a:ext uri="{FF2B5EF4-FFF2-40B4-BE49-F238E27FC236}">
              <a16:creationId xmlns:a16="http://schemas.microsoft.com/office/drawing/2014/main" id="{85600DA3-FAE2-4E9C-A77F-AABE0A8BC9D1}"/>
            </a:ext>
          </a:extLst>
        </xdr:cNvPr>
        <xdr:cNvSpPr txBox="1"/>
      </xdr:nvSpPr>
      <xdr:spPr>
        <a:xfrm>
          <a:off x="15978189" y="1488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238127</xdr:colOff>
      <xdr:row>19</xdr:row>
      <xdr:rowOff>0</xdr:rowOff>
    </xdr:from>
    <xdr:to>
      <xdr:col>16</xdr:col>
      <xdr:colOff>0</xdr:colOff>
      <xdr:row>20</xdr:row>
      <xdr:rowOff>0</xdr:rowOff>
    </xdr:to>
    <xdr:sp macro="" textlink="">
      <xdr:nvSpPr>
        <xdr:cNvPr id="8" name="テキスト ボックス 7">
          <a:extLst>
            <a:ext uri="{FF2B5EF4-FFF2-40B4-BE49-F238E27FC236}">
              <a16:creationId xmlns:a16="http://schemas.microsoft.com/office/drawing/2014/main" id="{FA2BA5DB-06DC-40C5-BF67-58630ECC56F3}"/>
            </a:ext>
          </a:extLst>
        </xdr:cNvPr>
        <xdr:cNvSpPr txBox="1"/>
      </xdr:nvSpPr>
      <xdr:spPr>
        <a:xfrm>
          <a:off x="15013783" y="6441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238126</xdr:colOff>
      <xdr:row>19</xdr:row>
      <xdr:rowOff>0</xdr:rowOff>
    </xdr:from>
    <xdr:to>
      <xdr:col>19</xdr:col>
      <xdr:colOff>0</xdr:colOff>
      <xdr:row>20</xdr:row>
      <xdr:rowOff>0</xdr:rowOff>
    </xdr:to>
    <xdr:sp macro="" textlink="">
      <xdr:nvSpPr>
        <xdr:cNvPr id="9" name="テキスト ボックス 8">
          <a:extLst>
            <a:ext uri="{FF2B5EF4-FFF2-40B4-BE49-F238E27FC236}">
              <a16:creationId xmlns:a16="http://schemas.microsoft.com/office/drawing/2014/main" id="{FD08BA2A-826C-4355-BC9C-EDCC273E2BAC}"/>
            </a:ext>
          </a:extLst>
        </xdr:cNvPr>
        <xdr:cNvSpPr txBox="1"/>
      </xdr:nvSpPr>
      <xdr:spPr>
        <a:xfrm>
          <a:off x="17907001" y="6441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238126</xdr:colOff>
      <xdr:row>20</xdr:row>
      <xdr:rowOff>0</xdr:rowOff>
    </xdr:from>
    <xdr:to>
      <xdr:col>19</xdr:col>
      <xdr:colOff>0</xdr:colOff>
      <xdr:row>21</xdr:row>
      <xdr:rowOff>0</xdr:rowOff>
    </xdr:to>
    <xdr:sp macro="" textlink="">
      <xdr:nvSpPr>
        <xdr:cNvPr id="10" name="テキスト ボックス 9">
          <a:extLst>
            <a:ext uri="{FF2B5EF4-FFF2-40B4-BE49-F238E27FC236}">
              <a16:creationId xmlns:a16="http://schemas.microsoft.com/office/drawing/2014/main" id="{1C6E447D-9EB9-4B1F-AB58-9FDEC4D26E37}"/>
            </a:ext>
          </a:extLst>
        </xdr:cNvPr>
        <xdr:cNvSpPr txBox="1"/>
      </xdr:nvSpPr>
      <xdr:spPr>
        <a:xfrm>
          <a:off x="17907001" y="6822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238126</xdr:colOff>
      <xdr:row>42</xdr:row>
      <xdr:rowOff>11906</xdr:rowOff>
    </xdr:from>
    <xdr:to>
      <xdr:col>19</xdr:col>
      <xdr:colOff>0</xdr:colOff>
      <xdr:row>43</xdr:row>
      <xdr:rowOff>11906</xdr:rowOff>
    </xdr:to>
    <xdr:sp macro="" textlink="">
      <xdr:nvSpPr>
        <xdr:cNvPr id="12" name="テキスト ボックス 11">
          <a:extLst>
            <a:ext uri="{FF2B5EF4-FFF2-40B4-BE49-F238E27FC236}">
              <a16:creationId xmlns:a16="http://schemas.microsoft.com/office/drawing/2014/main" id="{FCA37786-7075-4C90-B8C6-42DCBAEBF835}"/>
            </a:ext>
          </a:extLst>
        </xdr:cNvPr>
        <xdr:cNvSpPr txBox="1"/>
      </xdr:nvSpPr>
      <xdr:spPr>
        <a:xfrm>
          <a:off x="17907001" y="15216187"/>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16</xdr:col>
      <xdr:colOff>238126</xdr:colOff>
      <xdr:row>47</xdr:row>
      <xdr:rowOff>0</xdr:rowOff>
    </xdr:from>
    <xdr:to>
      <xdr:col>17</xdr:col>
      <xdr:colOff>0</xdr:colOff>
      <xdr:row>48</xdr:row>
      <xdr:rowOff>0</xdr:rowOff>
    </xdr:to>
    <xdr:sp macro="" textlink="">
      <xdr:nvSpPr>
        <xdr:cNvPr id="13" name="テキスト ボックス 12">
          <a:extLst>
            <a:ext uri="{FF2B5EF4-FFF2-40B4-BE49-F238E27FC236}">
              <a16:creationId xmlns:a16="http://schemas.microsoft.com/office/drawing/2014/main" id="{9AD45BA6-981F-45EA-BA7A-52CED87D38B2}"/>
            </a:ext>
          </a:extLst>
        </xdr:cNvPr>
        <xdr:cNvSpPr txBox="1"/>
      </xdr:nvSpPr>
      <xdr:spPr>
        <a:xfrm>
          <a:off x="15978189" y="1710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16</xdr:col>
      <xdr:colOff>238126</xdr:colOff>
      <xdr:row>65</xdr:row>
      <xdr:rowOff>0</xdr:rowOff>
    </xdr:from>
    <xdr:to>
      <xdr:col>17</xdr:col>
      <xdr:colOff>0</xdr:colOff>
      <xdr:row>66</xdr:row>
      <xdr:rowOff>0</xdr:rowOff>
    </xdr:to>
    <xdr:sp macro="" textlink="">
      <xdr:nvSpPr>
        <xdr:cNvPr id="14" name="テキスト ボックス 13">
          <a:extLst>
            <a:ext uri="{FF2B5EF4-FFF2-40B4-BE49-F238E27FC236}">
              <a16:creationId xmlns:a16="http://schemas.microsoft.com/office/drawing/2014/main" id="{D61E6CD4-04FF-4949-BD32-D31E88967453}"/>
            </a:ext>
          </a:extLst>
        </xdr:cNvPr>
        <xdr:cNvSpPr txBox="1"/>
      </xdr:nvSpPr>
      <xdr:spPr>
        <a:xfrm>
          <a:off x="15978189" y="23967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17</xdr:col>
      <xdr:colOff>297656</xdr:colOff>
      <xdr:row>66</xdr:row>
      <xdr:rowOff>50194</xdr:rowOff>
    </xdr:from>
    <xdr:to>
      <xdr:col>18</xdr:col>
      <xdr:colOff>547687</xdr:colOff>
      <xdr:row>66</xdr:row>
      <xdr:rowOff>357188</xdr:rowOff>
    </xdr:to>
    <xdr:sp macro="" textlink="">
      <xdr:nvSpPr>
        <xdr:cNvPr id="15" name="テキスト ボックス 14">
          <a:extLst>
            <a:ext uri="{FF2B5EF4-FFF2-40B4-BE49-F238E27FC236}">
              <a16:creationId xmlns:a16="http://schemas.microsoft.com/office/drawing/2014/main" id="{3DFFC17F-8097-4A13-8EAA-DEA0BCAAD47C}"/>
            </a:ext>
          </a:extLst>
        </xdr:cNvPr>
        <xdr:cNvSpPr txBox="1"/>
      </xdr:nvSpPr>
      <xdr:spPr>
        <a:xfrm>
          <a:off x="17002125" y="24398475"/>
          <a:ext cx="1214437" cy="306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17</xdr:col>
      <xdr:colOff>238126</xdr:colOff>
      <xdr:row>69</xdr:row>
      <xdr:rowOff>0</xdr:rowOff>
    </xdr:from>
    <xdr:to>
      <xdr:col>18</xdr:col>
      <xdr:colOff>0</xdr:colOff>
      <xdr:row>70</xdr:row>
      <xdr:rowOff>0</xdr:rowOff>
    </xdr:to>
    <xdr:sp macro="" textlink="">
      <xdr:nvSpPr>
        <xdr:cNvPr id="16" name="テキスト ボックス 15">
          <a:extLst>
            <a:ext uri="{FF2B5EF4-FFF2-40B4-BE49-F238E27FC236}">
              <a16:creationId xmlns:a16="http://schemas.microsoft.com/office/drawing/2014/main" id="{101B1B1F-CBB8-472A-BDE2-B6962F2AEB82}"/>
            </a:ext>
          </a:extLst>
        </xdr:cNvPr>
        <xdr:cNvSpPr txBox="1"/>
      </xdr:nvSpPr>
      <xdr:spPr>
        <a:xfrm>
          <a:off x="16942595" y="25491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15</xdr:col>
      <xdr:colOff>238127</xdr:colOff>
      <xdr:row>70</xdr:row>
      <xdr:rowOff>0</xdr:rowOff>
    </xdr:from>
    <xdr:to>
      <xdr:col>16</xdr:col>
      <xdr:colOff>0</xdr:colOff>
      <xdr:row>71</xdr:row>
      <xdr:rowOff>0</xdr:rowOff>
    </xdr:to>
    <xdr:sp macro="" textlink="">
      <xdr:nvSpPr>
        <xdr:cNvPr id="17" name="テキスト ボックス 16">
          <a:extLst>
            <a:ext uri="{FF2B5EF4-FFF2-40B4-BE49-F238E27FC236}">
              <a16:creationId xmlns:a16="http://schemas.microsoft.com/office/drawing/2014/main" id="{03CA6BF8-71DB-456A-AFAE-3CD3F042C106}"/>
            </a:ext>
          </a:extLst>
        </xdr:cNvPr>
        <xdr:cNvSpPr txBox="1"/>
      </xdr:nvSpPr>
      <xdr:spPr>
        <a:xfrm>
          <a:off x="15013783" y="25872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18</xdr:col>
      <xdr:colOff>238126</xdr:colOff>
      <xdr:row>71</xdr:row>
      <xdr:rowOff>0</xdr:rowOff>
    </xdr:from>
    <xdr:to>
      <xdr:col>19</xdr:col>
      <xdr:colOff>0</xdr:colOff>
      <xdr:row>72</xdr:row>
      <xdr:rowOff>0</xdr:rowOff>
    </xdr:to>
    <xdr:sp macro="" textlink="">
      <xdr:nvSpPr>
        <xdr:cNvPr id="18" name="テキスト ボックス 17">
          <a:extLst>
            <a:ext uri="{FF2B5EF4-FFF2-40B4-BE49-F238E27FC236}">
              <a16:creationId xmlns:a16="http://schemas.microsoft.com/office/drawing/2014/main" id="{FCF1CC34-1DF0-47BB-9A82-769E1157D213}"/>
            </a:ext>
          </a:extLst>
        </xdr:cNvPr>
        <xdr:cNvSpPr txBox="1"/>
      </xdr:nvSpPr>
      <xdr:spPr>
        <a:xfrm>
          <a:off x="17907001" y="26253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3</xdr:col>
      <xdr:colOff>238127</xdr:colOff>
      <xdr:row>4</xdr:row>
      <xdr:rowOff>0</xdr:rowOff>
    </xdr:from>
    <xdr:to>
      <xdr:col>4</xdr:col>
      <xdr:colOff>0</xdr:colOff>
      <xdr:row>5</xdr:row>
      <xdr:rowOff>0</xdr:rowOff>
    </xdr:to>
    <xdr:sp macro="" textlink="">
      <xdr:nvSpPr>
        <xdr:cNvPr id="19" name="テキスト ボックス 18">
          <a:extLst>
            <a:ext uri="{FF2B5EF4-FFF2-40B4-BE49-F238E27FC236}">
              <a16:creationId xmlns:a16="http://schemas.microsoft.com/office/drawing/2014/main" id="{5CAB1EA9-0D75-47A9-84C3-9FABBD05FF92}"/>
            </a:ext>
          </a:extLst>
        </xdr:cNvPr>
        <xdr:cNvSpPr txBox="1"/>
      </xdr:nvSpPr>
      <xdr:spPr>
        <a:xfrm>
          <a:off x="3440908" y="1107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6</xdr:col>
      <xdr:colOff>238126</xdr:colOff>
      <xdr:row>4</xdr:row>
      <xdr:rowOff>0</xdr:rowOff>
    </xdr:from>
    <xdr:to>
      <xdr:col>7</xdr:col>
      <xdr:colOff>0</xdr:colOff>
      <xdr:row>5</xdr:row>
      <xdr:rowOff>0</xdr:rowOff>
    </xdr:to>
    <xdr:sp macro="" textlink="">
      <xdr:nvSpPr>
        <xdr:cNvPr id="22" name="テキスト ボックス 21">
          <a:extLst>
            <a:ext uri="{FF2B5EF4-FFF2-40B4-BE49-F238E27FC236}">
              <a16:creationId xmlns:a16="http://schemas.microsoft.com/office/drawing/2014/main" id="{53CAA5C1-CBC6-4DE2-A251-C0E48EC94445}"/>
            </a:ext>
          </a:extLst>
        </xdr:cNvPr>
        <xdr:cNvSpPr txBox="1"/>
      </xdr:nvSpPr>
      <xdr:spPr>
        <a:xfrm>
          <a:off x="6334126" y="1107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238126</xdr:colOff>
      <xdr:row>17</xdr:row>
      <xdr:rowOff>0</xdr:rowOff>
    </xdr:from>
    <xdr:to>
      <xdr:col>6</xdr:col>
      <xdr:colOff>0</xdr:colOff>
      <xdr:row>18</xdr:row>
      <xdr:rowOff>0</xdr:rowOff>
    </xdr:to>
    <xdr:sp macro="" textlink="">
      <xdr:nvSpPr>
        <xdr:cNvPr id="23" name="テキスト ボックス 22">
          <a:extLst>
            <a:ext uri="{FF2B5EF4-FFF2-40B4-BE49-F238E27FC236}">
              <a16:creationId xmlns:a16="http://schemas.microsoft.com/office/drawing/2014/main" id="{0B5C62C8-7823-4EB8-95B4-ED56367E8C78}"/>
            </a:ext>
          </a:extLst>
        </xdr:cNvPr>
        <xdr:cNvSpPr txBox="1"/>
      </xdr:nvSpPr>
      <xdr:spPr>
        <a:xfrm>
          <a:off x="5369720" y="567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238126</xdr:colOff>
      <xdr:row>17</xdr:row>
      <xdr:rowOff>0</xdr:rowOff>
    </xdr:from>
    <xdr:to>
      <xdr:col>9</xdr:col>
      <xdr:colOff>0</xdr:colOff>
      <xdr:row>18</xdr:row>
      <xdr:rowOff>0</xdr:rowOff>
    </xdr:to>
    <xdr:sp macro="" textlink="">
      <xdr:nvSpPr>
        <xdr:cNvPr id="24" name="テキスト ボックス 23">
          <a:extLst>
            <a:ext uri="{FF2B5EF4-FFF2-40B4-BE49-F238E27FC236}">
              <a16:creationId xmlns:a16="http://schemas.microsoft.com/office/drawing/2014/main" id="{F6314936-B6F8-4674-9836-F8C1BDDD28C2}"/>
            </a:ext>
          </a:extLst>
        </xdr:cNvPr>
        <xdr:cNvSpPr txBox="1"/>
      </xdr:nvSpPr>
      <xdr:spPr>
        <a:xfrm>
          <a:off x="8262939" y="567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10</xdr:col>
      <xdr:colOff>238126</xdr:colOff>
      <xdr:row>17</xdr:row>
      <xdr:rowOff>0</xdr:rowOff>
    </xdr:from>
    <xdr:to>
      <xdr:col>11</xdr:col>
      <xdr:colOff>0</xdr:colOff>
      <xdr:row>18</xdr:row>
      <xdr:rowOff>0</xdr:rowOff>
    </xdr:to>
    <xdr:sp macro="" textlink="">
      <xdr:nvSpPr>
        <xdr:cNvPr id="25" name="テキスト ボックス 24">
          <a:extLst>
            <a:ext uri="{FF2B5EF4-FFF2-40B4-BE49-F238E27FC236}">
              <a16:creationId xmlns:a16="http://schemas.microsoft.com/office/drawing/2014/main" id="{295DED72-7174-41DC-8FFB-01E8B1EA1E20}"/>
            </a:ext>
          </a:extLst>
        </xdr:cNvPr>
        <xdr:cNvSpPr txBox="1"/>
      </xdr:nvSpPr>
      <xdr:spPr>
        <a:xfrm>
          <a:off x="10191751" y="567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238126</xdr:colOff>
      <xdr:row>18</xdr:row>
      <xdr:rowOff>369094</xdr:rowOff>
    </xdr:from>
    <xdr:to>
      <xdr:col>5</xdr:col>
      <xdr:colOff>0</xdr:colOff>
      <xdr:row>19</xdr:row>
      <xdr:rowOff>369094</xdr:rowOff>
    </xdr:to>
    <xdr:sp macro="" textlink="">
      <xdr:nvSpPr>
        <xdr:cNvPr id="26" name="テキスト ボックス 25">
          <a:extLst>
            <a:ext uri="{FF2B5EF4-FFF2-40B4-BE49-F238E27FC236}">
              <a16:creationId xmlns:a16="http://schemas.microsoft.com/office/drawing/2014/main" id="{04B407CE-02DF-43C8-B6AC-7284A31A7636}"/>
            </a:ext>
          </a:extLst>
        </xdr:cNvPr>
        <xdr:cNvSpPr txBox="1"/>
      </xdr:nvSpPr>
      <xdr:spPr>
        <a:xfrm>
          <a:off x="4405314" y="6429375"/>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250032</xdr:colOff>
      <xdr:row>24</xdr:row>
      <xdr:rowOff>23812</xdr:rowOff>
    </xdr:from>
    <xdr:to>
      <xdr:col>6</xdr:col>
      <xdr:colOff>11906</xdr:colOff>
      <xdr:row>25</xdr:row>
      <xdr:rowOff>23812</xdr:rowOff>
    </xdr:to>
    <xdr:sp macro="" textlink="">
      <xdr:nvSpPr>
        <xdr:cNvPr id="27" name="テキスト ボックス 26">
          <a:extLst>
            <a:ext uri="{FF2B5EF4-FFF2-40B4-BE49-F238E27FC236}">
              <a16:creationId xmlns:a16="http://schemas.microsoft.com/office/drawing/2014/main" id="{E05BFA12-410B-49F5-9147-68CFD0C7AAFD}"/>
            </a:ext>
          </a:extLst>
        </xdr:cNvPr>
        <xdr:cNvSpPr txBox="1"/>
      </xdr:nvSpPr>
      <xdr:spPr>
        <a:xfrm>
          <a:off x="5381626" y="8370093"/>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8</xdr:col>
      <xdr:colOff>238126</xdr:colOff>
      <xdr:row>38</xdr:row>
      <xdr:rowOff>0</xdr:rowOff>
    </xdr:from>
    <xdr:to>
      <xdr:col>9</xdr:col>
      <xdr:colOff>0</xdr:colOff>
      <xdr:row>39</xdr:row>
      <xdr:rowOff>0</xdr:rowOff>
    </xdr:to>
    <xdr:sp macro="" textlink="">
      <xdr:nvSpPr>
        <xdr:cNvPr id="28" name="テキスト ボックス 27">
          <a:extLst>
            <a:ext uri="{FF2B5EF4-FFF2-40B4-BE49-F238E27FC236}">
              <a16:creationId xmlns:a16="http://schemas.microsoft.com/office/drawing/2014/main" id="{1690E831-82D7-4C6A-A33A-48CB1F7FECEB}"/>
            </a:ext>
          </a:extLst>
        </xdr:cNvPr>
        <xdr:cNvSpPr txBox="1"/>
      </xdr:nvSpPr>
      <xdr:spPr>
        <a:xfrm>
          <a:off x="8262939" y="13680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10</xdr:col>
      <xdr:colOff>238126</xdr:colOff>
      <xdr:row>41</xdr:row>
      <xdr:rowOff>0</xdr:rowOff>
    </xdr:from>
    <xdr:to>
      <xdr:col>11</xdr:col>
      <xdr:colOff>0</xdr:colOff>
      <xdr:row>42</xdr:row>
      <xdr:rowOff>0</xdr:rowOff>
    </xdr:to>
    <xdr:sp macro="" textlink="">
      <xdr:nvSpPr>
        <xdr:cNvPr id="29" name="テキスト ボックス 28">
          <a:extLst>
            <a:ext uri="{FF2B5EF4-FFF2-40B4-BE49-F238E27FC236}">
              <a16:creationId xmlns:a16="http://schemas.microsoft.com/office/drawing/2014/main" id="{7B2A6DA6-B7B0-4CDA-85D7-CC9286B94B14}"/>
            </a:ext>
          </a:extLst>
        </xdr:cNvPr>
        <xdr:cNvSpPr txBox="1"/>
      </xdr:nvSpPr>
      <xdr:spPr>
        <a:xfrm>
          <a:off x="10191751" y="14823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238126</xdr:colOff>
      <xdr:row>42</xdr:row>
      <xdr:rowOff>23812</xdr:rowOff>
    </xdr:from>
    <xdr:to>
      <xdr:col>6</xdr:col>
      <xdr:colOff>0</xdr:colOff>
      <xdr:row>43</xdr:row>
      <xdr:rowOff>23812</xdr:rowOff>
    </xdr:to>
    <xdr:sp macro="" textlink="">
      <xdr:nvSpPr>
        <xdr:cNvPr id="30" name="テキスト ボックス 29">
          <a:extLst>
            <a:ext uri="{FF2B5EF4-FFF2-40B4-BE49-F238E27FC236}">
              <a16:creationId xmlns:a16="http://schemas.microsoft.com/office/drawing/2014/main" id="{3632A078-130C-47CD-8536-E9BE7FA61494}"/>
            </a:ext>
          </a:extLst>
        </xdr:cNvPr>
        <xdr:cNvSpPr txBox="1"/>
      </xdr:nvSpPr>
      <xdr:spPr>
        <a:xfrm>
          <a:off x="5369720" y="15228093"/>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7</xdr:col>
      <xdr:colOff>238127</xdr:colOff>
      <xdr:row>47</xdr:row>
      <xdr:rowOff>0</xdr:rowOff>
    </xdr:from>
    <xdr:to>
      <xdr:col>8</xdr:col>
      <xdr:colOff>0</xdr:colOff>
      <xdr:row>48</xdr:row>
      <xdr:rowOff>0</xdr:rowOff>
    </xdr:to>
    <xdr:sp macro="" textlink="">
      <xdr:nvSpPr>
        <xdr:cNvPr id="31" name="テキスト ボックス 30">
          <a:extLst>
            <a:ext uri="{FF2B5EF4-FFF2-40B4-BE49-F238E27FC236}">
              <a16:creationId xmlns:a16="http://schemas.microsoft.com/office/drawing/2014/main" id="{4152F12E-7838-4EBB-AAFB-4C73AC743424}"/>
            </a:ext>
          </a:extLst>
        </xdr:cNvPr>
        <xdr:cNvSpPr txBox="1"/>
      </xdr:nvSpPr>
      <xdr:spPr>
        <a:xfrm>
          <a:off x="7298533" y="1710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238126</xdr:colOff>
      <xdr:row>52</xdr:row>
      <xdr:rowOff>0</xdr:rowOff>
    </xdr:from>
    <xdr:to>
      <xdr:col>10</xdr:col>
      <xdr:colOff>0</xdr:colOff>
      <xdr:row>53</xdr:row>
      <xdr:rowOff>0</xdr:rowOff>
    </xdr:to>
    <xdr:sp macro="" textlink="">
      <xdr:nvSpPr>
        <xdr:cNvPr id="32" name="テキスト ボックス 31">
          <a:extLst>
            <a:ext uri="{FF2B5EF4-FFF2-40B4-BE49-F238E27FC236}">
              <a16:creationId xmlns:a16="http://schemas.microsoft.com/office/drawing/2014/main" id="{6767F87E-BE07-46B7-A76A-839972EA3A19}"/>
            </a:ext>
          </a:extLst>
        </xdr:cNvPr>
        <xdr:cNvSpPr txBox="1"/>
      </xdr:nvSpPr>
      <xdr:spPr>
        <a:xfrm>
          <a:off x="9227345" y="19014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10</xdr:col>
      <xdr:colOff>238126</xdr:colOff>
      <xdr:row>56</xdr:row>
      <xdr:rowOff>0</xdr:rowOff>
    </xdr:from>
    <xdr:to>
      <xdr:col>11</xdr:col>
      <xdr:colOff>0</xdr:colOff>
      <xdr:row>57</xdr:row>
      <xdr:rowOff>0</xdr:rowOff>
    </xdr:to>
    <xdr:sp macro="" textlink="">
      <xdr:nvSpPr>
        <xdr:cNvPr id="33" name="テキスト ボックス 32">
          <a:extLst>
            <a:ext uri="{FF2B5EF4-FFF2-40B4-BE49-F238E27FC236}">
              <a16:creationId xmlns:a16="http://schemas.microsoft.com/office/drawing/2014/main" id="{52C60EDE-559E-4632-9CBA-744F4F0523F2}"/>
            </a:ext>
          </a:extLst>
        </xdr:cNvPr>
        <xdr:cNvSpPr txBox="1"/>
      </xdr:nvSpPr>
      <xdr:spPr>
        <a:xfrm>
          <a:off x="10191751" y="20538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3</xdr:col>
      <xdr:colOff>238127</xdr:colOff>
      <xdr:row>65</xdr:row>
      <xdr:rowOff>0</xdr:rowOff>
    </xdr:from>
    <xdr:to>
      <xdr:col>4</xdr:col>
      <xdr:colOff>0</xdr:colOff>
      <xdr:row>66</xdr:row>
      <xdr:rowOff>0</xdr:rowOff>
    </xdr:to>
    <xdr:sp macro="" textlink="">
      <xdr:nvSpPr>
        <xdr:cNvPr id="34" name="テキスト ボックス 33">
          <a:extLst>
            <a:ext uri="{FF2B5EF4-FFF2-40B4-BE49-F238E27FC236}">
              <a16:creationId xmlns:a16="http://schemas.microsoft.com/office/drawing/2014/main" id="{78ADA4CE-5B3D-4DBA-A599-6BA884A148F6}"/>
            </a:ext>
          </a:extLst>
        </xdr:cNvPr>
        <xdr:cNvSpPr txBox="1"/>
      </xdr:nvSpPr>
      <xdr:spPr>
        <a:xfrm>
          <a:off x="3440908" y="23967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4</xdr:col>
      <xdr:colOff>238126</xdr:colOff>
      <xdr:row>66</xdr:row>
      <xdr:rowOff>11906</xdr:rowOff>
    </xdr:from>
    <xdr:to>
      <xdr:col>5</xdr:col>
      <xdr:colOff>0</xdr:colOff>
      <xdr:row>67</xdr:row>
      <xdr:rowOff>11906</xdr:rowOff>
    </xdr:to>
    <xdr:sp macro="" textlink="">
      <xdr:nvSpPr>
        <xdr:cNvPr id="35" name="テキスト ボックス 34">
          <a:extLst>
            <a:ext uri="{FF2B5EF4-FFF2-40B4-BE49-F238E27FC236}">
              <a16:creationId xmlns:a16="http://schemas.microsoft.com/office/drawing/2014/main" id="{8098B73B-409A-49E6-BF71-4B281B52D471}"/>
            </a:ext>
          </a:extLst>
        </xdr:cNvPr>
        <xdr:cNvSpPr txBox="1"/>
      </xdr:nvSpPr>
      <xdr:spPr>
        <a:xfrm>
          <a:off x="4405314" y="24360187"/>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5</xdr:col>
      <xdr:colOff>238126</xdr:colOff>
      <xdr:row>69</xdr:row>
      <xdr:rowOff>0</xdr:rowOff>
    </xdr:from>
    <xdr:to>
      <xdr:col>6</xdr:col>
      <xdr:colOff>0</xdr:colOff>
      <xdr:row>70</xdr:row>
      <xdr:rowOff>0</xdr:rowOff>
    </xdr:to>
    <xdr:sp macro="" textlink="">
      <xdr:nvSpPr>
        <xdr:cNvPr id="36" name="テキスト ボックス 35">
          <a:extLst>
            <a:ext uri="{FF2B5EF4-FFF2-40B4-BE49-F238E27FC236}">
              <a16:creationId xmlns:a16="http://schemas.microsoft.com/office/drawing/2014/main" id="{DA74EAF1-70CB-4C05-ABF4-AEC392DB1840}"/>
            </a:ext>
          </a:extLst>
        </xdr:cNvPr>
        <xdr:cNvSpPr txBox="1"/>
      </xdr:nvSpPr>
      <xdr:spPr>
        <a:xfrm>
          <a:off x="5369720" y="25491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238126</xdr:colOff>
      <xdr:row>69</xdr:row>
      <xdr:rowOff>0</xdr:rowOff>
    </xdr:from>
    <xdr:to>
      <xdr:col>10</xdr:col>
      <xdr:colOff>0</xdr:colOff>
      <xdr:row>70</xdr:row>
      <xdr:rowOff>0</xdr:rowOff>
    </xdr:to>
    <xdr:sp macro="" textlink="">
      <xdr:nvSpPr>
        <xdr:cNvPr id="37" name="テキスト ボックス 36">
          <a:extLst>
            <a:ext uri="{FF2B5EF4-FFF2-40B4-BE49-F238E27FC236}">
              <a16:creationId xmlns:a16="http://schemas.microsoft.com/office/drawing/2014/main" id="{D2F81DAA-09CA-4B36-BA3D-40E05E08BDB3}"/>
            </a:ext>
          </a:extLst>
        </xdr:cNvPr>
        <xdr:cNvSpPr txBox="1"/>
      </xdr:nvSpPr>
      <xdr:spPr>
        <a:xfrm>
          <a:off x="5369720" y="25491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xdr:col>
      <xdr:colOff>238126</xdr:colOff>
      <xdr:row>70</xdr:row>
      <xdr:rowOff>0</xdr:rowOff>
    </xdr:from>
    <xdr:to>
      <xdr:col>3</xdr:col>
      <xdr:colOff>0</xdr:colOff>
      <xdr:row>71</xdr:row>
      <xdr:rowOff>0</xdr:rowOff>
    </xdr:to>
    <xdr:sp macro="" textlink="">
      <xdr:nvSpPr>
        <xdr:cNvPr id="38" name="テキスト ボックス 37">
          <a:extLst>
            <a:ext uri="{FF2B5EF4-FFF2-40B4-BE49-F238E27FC236}">
              <a16:creationId xmlns:a16="http://schemas.microsoft.com/office/drawing/2014/main" id="{26F614CD-42F3-4876-8583-A25DBF779385}"/>
            </a:ext>
          </a:extLst>
        </xdr:cNvPr>
        <xdr:cNvSpPr txBox="1"/>
      </xdr:nvSpPr>
      <xdr:spPr>
        <a:xfrm>
          <a:off x="2476501" y="25872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9</xdr:col>
      <xdr:colOff>238126</xdr:colOff>
      <xdr:row>70</xdr:row>
      <xdr:rowOff>0</xdr:rowOff>
    </xdr:from>
    <xdr:to>
      <xdr:col>10</xdr:col>
      <xdr:colOff>0</xdr:colOff>
      <xdr:row>71</xdr:row>
      <xdr:rowOff>0</xdr:rowOff>
    </xdr:to>
    <xdr:sp macro="" textlink="">
      <xdr:nvSpPr>
        <xdr:cNvPr id="39" name="テキスト ボックス 38">
          <a:extLst>
            <a:ext uri="{FF2B5EF4-FFF2-40B4-BE49-F238E27FC236}">
              <a16:creationId xmlns:a16="http://schemas.microsoft.com/office/drawing/2014/main" id="{519632A3-4831-45E8-85E5-46D2B8719608}"/>
            </a:ext>
          </a:extLst>
        </xdr:cNvPr>
        <xdr:cNvSpPr txBox="1"/>
      </xdr:nvSpPr>
      <xdr:spPr>
        <a:xfrm>
          <a:off x="9227345" y="25872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6</xdr:col>
      <xdr:colOff>238126</xdr:colOff>
      <xdr:row>71</xdr:row>
      <xdr:rowOff>0</xdr:rowOff>
    </xdr:from>
    <xdr:to>
      <xdr:col>7</xdr:col>
      <xdr:colOff>0</xdr:colOff>
      <xdr:row>72</xdr:row>
      <xdr:rowOff>0</xdr:rowOff>
    </xdr:to>
    <xdr:sp macro="" textlink="">
      <xdr:nvSpPr>
        <xdr:cNvPr id="40" name="テキスト ボックス 39">
          <a:extLst>
            <a:ext uri="{FF2B5EF4-FFF2-40B4-BE49-F238E27FC236}">
              <a16:creationId xmlns:a16="http://schemas.microsoft.com/office/drawing/2014/main" id="{442E38C8-52E9-4C8C-B8A8-92300E2677C0}"/>
            </a:ext>
          </a:extLst>
        </xdr:cNvPr>
        <xdr:cNvSpPr txBox="1"/>
      </xdr:nvSpPr>
      <xdr:spPr>
        <a:xfrm>
          <a:off x="6334126" y="26253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19</xdr:col>
      <xdr:colOff>238127</xdr:colOff>
      <xdr:row>9</xdr:row>
      <xdr:rowOff>0</xdr:rowOff>
    </xdr:from>
    <xdr:to>
      <xdr:col>20</xdr:col>
      <xdr:colOff>0</xdr:colOff>
      <xdr:row>10</xdr:row>
      <xdr:rowOff>0</xdr:rowOff>
    </xdr:to>
    <xdr:sp macro="" textlink="">
      <xdr:nvSpPr>
        <xdr:cNvPr id="42" name="テキスト ボックス 41">
          <a:extLst>
            <a:ext uri="{FF2B5EF4-FFF2-40B4-BE49-F238E27FC236}">
              <a16:creationId xmlns:a16="http://schemas.microsoft.com/office/drawing/2014/main" id="{EFB7A0A2-12CE-415F-A3C8-848A2A6054E4}"/>
            </a:ext>
          </a:extLst>
        </xdr:cNvPr>
        <xdr:cNvSpPr txBox="1"/>
      </xdr:nvSpPr>
      <xdr:spPr>
        <a:xfrm>
          <a:off x="18871408" y="3012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19</xdr:col>
      <xdr:colOff>238127</xdr:colOff>
      <xdr:row>17</xdr:row>
      <xdr:rowOff>0</xdr:rowOff>
    </xdr:from>
    <xdr:to>
      <xdr:col>20</xdr:col>
      <xdr:colOff>0</xdr:colOff>
      <xdr:row>18</xdr:row>
      <xdr:rowOff>0</xdr:rowOff>
    </xdr:to>
    <xdr:sp macro="" textlink="">
      <xdr:nvSpPr>
        <xdr:cNvPr id="43" name="テキスト ボックス 42">
          <a:extLst>
            <a:ext uri="{FF2B5EF4-FFF2-40B4-BE49-F238E27FC236}">
              <a16:creationId xmlns:a16="http://schemas.microsoft.com/office/drawing/2014/main" id="{ACEDB2C8-D280-4DC5-A032-FE89CCBAD874}"/>
            </a:ext>
          </a:extLst>
        </xdr:cNvPr>
        <xdr:cNvSpPr txBox="1"/>
      </xdr:nvSpPr>
      <xdr:spPr>
        <a:xfrm>
          <a:off x="18871408" y="5679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19</xdr:col>
      <xdr:colOff>238127</xdr:colOff>
      <xdr:row>46</xdr:row>
      <xdr:rowOff>0</xdr:rowOff>
    </xdr:from>
    <xdr:to>
      <xdr:col>20</xdr:col>
      <xdr:colOff>0</xdr:colOff>
      <xdr:row>47</xdr:row>
      <xdr:rowOff>0</xdr:rowOff>
    </xdr:to>
    <xdr:sp macro="" textlink="">
      <xdr:nvSpPr>
        <xdr:cNvPr id="44" name="テキスト ボックス 43">
          <a:extLst>
            <a:ext uri="{FF2B5EF4-FFF2-40B4-BE49-F238E27FC236}">
              <a16:creationId xmlns:a16="http://schemas.microsoft.com/office/drawing/2014/main" id="{77189117-F753-4D6B-9D8B-7210276B1199}"/>
            </a:ext>
          </a:extLst>
        </xdr:cNvPr>
        <xdr:cNvSpPr txBox="1"/>
      </xdr:nvSpPr>
      <xdr:spPr>
        <a:xfrm>
          <a:off x="18871408" y="16728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20</xdr:col>
      <xdr:colOff>238126</xdr:colOff>
      <xdr:row>41</xdr:row>
      <xdr:rowOff>0</xdr:rowOff>
    </xdr:from>
    <xdr:to>
      <xdr:col>21</xdr:col>
      <xdr:colOff>0</xdr:colOff>
      <xdr:row>42</xdr:row>
      <xdr:rowOff>0</xdr:rowOff>
    </xdr:to>
    <xdr:sp macro="" textlink="">
      <xdr:nvSpPr>
        <xdr:cNvPr id="41" name="テキスト ボックス 40">
          <a:extLst>
            <a:ext uri="{FF2B5EF4-FFF2-40B4-BE49-F238E27FC236}">
              <a16:creationId xmlns:a16="http://schemas.microsoft.com/office/drawing/2014/main" id="{BB7DD5E7-7609-49E7-A294-E87949002914}"/>
            </a:ext>
          </a:extLst>
        </xdr:cNvPr>
        <xdr:cNvSpPr txBox="1"/>
      </xdr:nvSpPr>
      <xdr:spPr>
        <a:xfrm>
          <a:off x="19835814" y="14823281"/>
          <a:ext cx="726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309563</xdr:colOff>
      <xdr:row>54</xdr:row>
      <xdr:rowOff>74006</xdr:rowOff>
    </xdr:from>
    <xdr:to>
      <xdr:col>22</xdr:col>
      <xdr:colOff>559594</xdr:colOff>
      <xdr:row>55</xdr:row>
      <xdr:rowOff>0</xdr:rowOff>
    </xdr:to>
    <xdr:sp macro="" textlink="">
      <xdr:nvSpPr>
        <xdr:cNvPr id="45" name="テキスト ボックス 44">
          <a:extLst>
            <a:ext uri="{FF2B5EF4-FFF2-40B4-BE49-F238E27FC236}">
              <a16:creationId xmlns:a16="http://schemas.microsoft.com/office/drawing/2014/main" id="{C21062E2-A47E-4146-A215-EDB172532B45}"/>
            </a:ext>
          </a:extLst>
        </xdr:cNvPr>
        <xdr:cNvSpPr txBox="1"/>
      </xdr:nvSpPr>
      <xdr:spPr>
        <a:xfrm>
          <a:off x="20871657" y="20231287"/>
          <a:ext cx="1214437" cy="306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170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21</xdr:col>
      <xdr:colOff>333375</xdr:colOff>
      <xdr:row>73</xdr:row>
      <xdr:rowOff>74006</xdr:rowOff>
    </xdr:from>
    <xdr:to>
      <xdr:col>22</xdr:col>
      <xdr:colOff>583406</xdr:colOff>
      <xdr:row>74</xdr:row>
      <xdr:rowOff>0</xdr:rowOff>
    </xdr:to>
    <xdr:sp macro="" textlink="">
      <xdr:nvSpPr>
        <xdr:cNvPr id="46" name="テキスト ボックス 45">
          <a:extLst>
            <a:ext uri="{FF2B5EF4-FFF2-40B4-BE49-F238E27FC236}">
              <a16:creationId xmlns:a16="http://schemas.microsoft.com/office/drawing/2014/main" id="{E68C215E-375A-4B74-B471-743AD49CE177}"/>
            </a:ext>
          </a:extLst>
        </xdr:cNvPr>
        <xdr:cNvSpPr txBox="1"/>
      </xdr:nvSpPr>
      <xdr:spPr>
        <a:xfrm>
          <a:off x="20895469" y="27470287"/>
          <a:ext cx="1214437" cy="306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r>
            <a:rPr kumimoji="1" lang="en-US" altLang="ja-JP" sz="1400">
              <a:latin typeface="+mn-ea"/>
              <a:ea typeface="+mn-ea"/>
            </a:rPr>
            <a:t>)</a:t>
          </a:r>
          <a:endParaRPr kumimoji="1" lang="ja-JP" altLang="en-US"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W40"/>
  <sheetViews>
    <sheetView showGridLines="0" tabSelected="1" view="pageBreakPreview" zoomScaleNormal="100" zoomScaleSheetLayoutView="100" workbookViewId="0"/>
  </sheetViews>
  <sheetFormatPr defaultRowHeight="13.5"/>
  <cols>
    <col min="1" max="16384" width="9" style="22"/>
  </cols>
  <sheetData>
    <row r="6" spans="1:23" ht="35.25">
      <c r="A6" s="180"/>
      <c r="B6" s="180"/>
      <c r="C6" s="180"/>
      <c r="D6" s="180"/>
      <c r="E6" s="180"/>
      <c r="F6" s="180"/>
      <c r="G6" s="180"/>
      <c r="H6" s="180"/>
      <c r="I6" s="180"/>
      <c r="J6" s="180"/>
      <c r="K6" s="180"/>
      <c r="L6" s="180"/>
      <c r="M6" s="180"/>
      <c r="N6" s="180"/>
      <c r="O6" s="181"/>
      <c r="P6" s="181"/>
      <c r="Q6" s="181"/>
      <c r="R6" s="181"/>
      <c r="S6" s="181"/>
      <c r="T6" s="181"/>
      <c r="U6" s="181"/>
      <c r="V6" s="181"/>
      <c r="W6" s="181"/>
    </row>
    <row r="9" spans="1:23" ht="35.25" customHeight="1">
      <c r="A9" s="394" t="s">
        <v>204</v>
      </c>
      <c r="B9" s="394"/>
      <c r="C9" s="394"/>
      <c r="D9" s="394"/>
      <c r="E9" s="394"/>
      <c r="F9" s="394"/>
      <c r="G9" s="394"/>
      <c r="H9" s="394"/>
      <c r="I9" s="394"/>
    </row>
    <row r="12" spans="1:23" ht="35.25" customHeight="1">
      <c r="A12" s="391" t="s">
        <v>284</v>
      </c>
      <c r="B12" s="391"/>
      <c r="C12" s="391"/>
      <c r="D12" s="391"/>
      <c r="E12" s="391"/>
      <c r="F12" s="391"/>
      <c r="G12" s="391"/>
      <c r="H12" s="391"/>
      <c r="I12" s="391"/>
      <c r="J12" s="182"/>
      <c r="K12" s="182"/>
      <c r="L12" s="182"/>
      <c r="M12" s="182"/>
    </row>
    <row r="24" spans="1:23">
      <c r="A24" s="233"/>
    </row>
    <row r="25" spans="1:23" ht="21">
      <c r="B25" s="183"/>
      <c r="C25" s="183"/>
      <c r="D25" s="183"/>
      <c r="E25" s="183"/>
      <c r="F25" s="183"/>
      <c r="G25" s="183"/>
      <c r="H25" s="183"/>
      <c r="I25" s="183"/>
      <c r="J25" s="183"/>
      <c r="K25" s="183"/>
      <c r="L25" s="183"/>
      <c r="M25" s="183"/>
      <c r="N25" s="183"/>
      <c r="O25" s="184"/>
      <c r="P25" s="184"/>
      <c r="Q25" s="184"/>
      <c r="R25" s="184"/>
      <c r="S25" s="184"/>
      <c r="T25" s="184"/>
      <c r="U25" s="184"/>
      <c r="V25" s="184"/>
      <c r="W25" s="184"/>
    </row>
    <row r="26" spans="1:23" ht="21">
      <c r="B26" s="185"/>
      <c r="C26" s="185"/>
      <c r="D26" s="185"/>
      <c r="G26" s="183"/>
      <c r="H26" s="183"/>
      <c r="I26" s="183"/>
      <c r="J26" s="185"/>
      <c r="K26" s="185"/>
      <c r="L26" s="185"/>
      <c r="M26" s="185"/>
      <c r="N26" s="185"/>
    </row>
    <row r="38" spans="1:9" ht="17.25">
      <c r="A38" s="392">
        <v>43396</v>
      </c>
      <c r="B38" s="393"/>
      <c r="C38" s="393"/>
      <c r="D38" s="393"/>
      <c r="E38" s="393"/>
      <c r="F38" s="393"/>
      <c r="G38" s="393"/>
      <c r="H38" s="393"/>
      <c r="I38" s="393"/>
    </row>
    <row r="39" spans="1:9" ht="17.25">
      <c r="A39" s="234"/>
      <c r="B39" s="235"/>
      <c r="C39" s="235"/>
      <c r="D39" s="235"/>
      <c r="E39" s="235"/>
      <c r="F39" s="235"/>
      <c r="G39" s="235"/>
      <c r="H39" s="235"/>
      <c r="I39" s="235"/>
    </row>
    <row r="40" spans="1:9" ht="17.25">
      <c r="A40" s="393" t="s">
        <v>201</v>
      </c>
      <c r="B40" s="393"/>
      <c r="C40" s="393"/>
      <c r="D40" s="393"/>
      <c r="E40" s="393"/>
      <c r="F40" s="393"/>
      <c r="G40" s="393"/>
      <c r="H40" s="393"/>
      <c r="I40" s="393"/>
    </row>
  </sheetData>
  <customSheetViews>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2:I12"/>
    <mergeCell ref="A38:I38"/>
    <mergeCell ref="A40:I40"/>
    <mergeCell ref="A9:I9"/>
  </mergeCells>
  <phoneticPr fontId="2"/>
  <printOptions horizontalCentered="1"/>
  <pageMargins left="0.78740157480314965" right="0.78740157480314965" top="0.98425196850393704" bottom="0.98425196850393704" header="0.51181102362204722" footer="0.51181102362204722"/>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108"/>
  <sheetViews>
    <sheetView showGridLines="0" view="pageBreakPreview" zoomScaleNormal="100" zoomScaleSheetLayoutView="100" workbookViewId="0">
      <pane xSplit="2" ySplit="3" topLeftCell="C4" activePane="bottomRight" state="frozen"/>
      <selection activeCell="N21" sqref="N21"/>
      <selection pane="topRight" activeCell="N21" sqref="N21"/>
      <selection pane="bottomLeft" activeCell="N21" sqref="N21"/>
      <selection pane="bottomRight" activeCell="C4" sqref="C4"/>
    </sheetView>
  </sheetViews>
  <sheetFormatPr defaultRowHeight="13.5"/>
  <cols>
    <col min="1" max="1" width="11.625" style="21" customWidth="1"/>
    <col min="2" max="2" width="8.625" style="21" customWidth="1"/>
    <col min="3" max="9" width="12.625" style="21" customWidth="1"/>
    <col min="10" max="10" width="13.125" style="21" customWidth="1"/>
    <col min="11" max="14" width="12.625" style="21" customWidth="1"/>
    <col min="15" max="15" width="12.75" style="347" customWidth="1"/>
    <col min="16" max="19" width="12.625" style="347" customWidth="1"/>
    <col min="20" max="20" width="12.625" style="21" customWidth="1"/>
    <col min="21" max="16384" width="9" style="21"/>
  </cols>
  <sheetData>
    <row r="1" spans="1:36" ht="16.5" customHeight="1">
      <c r="A1" s="21" t="s">
        <v>2</v>
      </c>
      <c r="K1" s="69"/>
      <c r="L1" s="69"/>
      <c r="O1" s="69"/>
      <c r="P1" s="69"/>
      <c r="Q1" s="69"/>
      <c r="R1" s="69"/>
      <c r="S1" s="442" t="s">
        <v>11</v>
      </c>
      <c r="T1" s="442"/>
    </row>
    <row r="2" spans="1:36" ht="18.75" customHeight="1">
      <c r="A2" s="453" t="s">
        <v>12</v>
      </c>
      <c r="B2" s="406" t="s">
        <v>80</v>
      </c>
      <c r="C2" s="445" t="s">
        <v>98</v>
      </c>
      <c r="D2" s="445" t="s">
        <v>99</v>
      </c>
      <c r="E2" s="445" t="s">
        <v>100</v>
      </c>
      <c r="F2" s="445" t="s">
        <v>101</v>
      </c>
      <c r="G2" s="445" t="s">
        <v>102</v>
      </c>
      <c r="H2" s="445" t="s">
        <v>103</v>
      </c>
      <c r="I2" s="445" t="s">
        <v>104</v>
      </c>
      <c r="J2" s="445" t="s">
        <v>105</v>
      </c>
      <c r="K2" s="425" t="s">
        <v>106</v>
      </c>
      <c r="L2" s="425" t="s">
        <v>202</v>
      </c>
      <c r="M2" s="445" t="s">
        <v>108</v>
      </c>
      <c r="N2" s="445" t="s">
        <v>109</v>
      </c>
      <c r="O2" s="447" t="s">
        <v>110</v>
      </c>
      <c r="P2" s="449" t="s">
        <v>111</v>
      </c>
      <c r="Q2" s="430" t="s">
        <v>116</v>
      </c>
      <c r="R2" s="27"/>
      <c r="S2" s="27"/>
      <c r="T2" s="28"/>
    </row>
    <row r="3" spans="1:36" ht="18.75" customHeight="1">
      <c r="A3" s="454"/>
      <c r="B3" s="455"/>
      <c r="C3" s="446"/>
      <c r="D3" s="446"/>
      <c r="E3" s="446"/>
      <c r="F3" s="446"/>
      <c r="G3" s="446"/>
      <c r="H3" s="446"/>
      <c r="I3" s="446"/>
      <c r="J3" s="446"/>
      <c r="K3" s="426"/>
      <c r="L3" s="432"/>
      <c r="M3" s="446"/>
      <c r="N3" s="446"/>
      <c r="O3" s="452"/>
      <c r="P3" s="450"/>
      <c r="Q3" s="431"/>
      <c r="R3" s="29" t="s">
        <v>113</v>
      </c>
      <c r="S3" s="292" t="s">
        <v>114</v>
      </c>
      <c r="T3" s="28" t="s">
        <v>115</v>
      </c>
    </row>
    <row r="4" spans="1:36" ht="18.75" customHeight="1">
      <c r="A4" s="456" t="s">
        <v>50</v>
      </c>
      <c r="B4" s="293">
        <v>25</v>
      </c>
      <c r="C4" s="294">
        <v>9841.9619999999995</v>
      </c>
      <c r="D4" s="295">
        <v>5738.2830000000004</v>
      </c>
      <c r="E4" s="296">
        <v>3751.4189999999999</v>
      </c>
      <c r="F4" s="295">
        <v>3762.55</v>
      </c>
      <c r="G4" s="297">
        <v>442451.99900000001</v>
      </c>
      <c r="H4" s="298">
        <v>0.69199999999999995</v>
      </c>
      <c r="I4" s="299"/>
      <c r="J4" s="299"/>
      <c r="K4" s="300">
        <v>6.7</v>
      </c>
      <c r="L4" s="300">
        <v>78</v>
      </c>
      <c r="M4" s="301">
        <v>92.3</v>
      </c>
      <c r="N4" s="302">
        <v>48.7</v>
      </c>
      <c r="O4" s="303">
        <v>115108</v>
      </c>
      <c r="P4" s="303">
        <v>934744.01599999995</v>
      </c>
      <c r="Q4" s="24">
        <v>60018.561000000002</v>
      </c>
      <c r="R4" s="86">
        <v>14625.712</v>
      </c>
      <c r="S4" s="304">
        <v>2472.6419999999998</v>
      </c>
      <c r="T4" s="305">
        <v>42920.207000000002</v>
      </c>
      <c r="U4" s="67"/>
      <c r="V4" s="67"/>
      <c r="W4" s="67"/>
      <c r="X4" s="67"/>
      <c r="Y4" s="67"/>
      <c r="Z4" s="67"/>
      <c r="AA4" s="67"/>
      <c r="AB4" s="67"/>
      <c r="AC4" s="67"/>
      <c r="AD4" s="67"/>
      <c r="AE4" s="67"/>
      <c r="AF4" s="67"/>
      <c r="AG4" s="67"/>
      <c r="AH4" s="67"/>
      <c r="AI4" s="67"/>
      <c r="AJ4" s="67"/>
    </row>
    <row r="5" spans="1:36" ht="18.75" customHeight="1">
      <c r="A5" s="421"/>
      <c r="B5" s="306">
        <v>26</v>
      </c>
      <c r="C5" s="307">
        <v>8587.84</v>
      </c>
      <c r="D5" s="308">
        <v>4611.9480000000003</v>
      </c>
      <c r="E5" s="309">
        <v>-1126.335</v>
      </c>
      <c r="F5" s="308">
        <v>-3618.8510000000001</v>
      </c>
      <c r="G5" s="310">
        <v>445838.77399999998</v>
      </c>
      <c r="H5" s="311">
        <v>0.70099999999999996</v>
      </c>
      <c r="I5" s="312"/>
      <c r="J5" s="312"/>
      <c r="K5" s="313">
        <v>5.9</v>
      </c>
      <c r="L5" s="313">
        <v>72.099999999999994</v>
      </c>
      <c r="M5" s="314">
        <v>94</v>
      </c>
      <c r="N5" s="315">
        <v>48.4</v>
      </c>
      <c r="O5" s="99">
        <v>160923.48699999999</v>
      </c>
      <c r="P5" s="99">
        <v>968211.12600000005</v>
      </c>
      <c r="Q5" s="26">
        <v>57060.917000000001</v>
      </c>
      <c r="R5" s="90">
        <v>14983.196</v>
      </c>
      <c r="S5" s="316">
        <v>2082.5680000000002</v>
      </c>
      <c r="T5" s="317">
        <v>39995.152999999998</v>
      </c>
      <c r="U5" s="67"/>
      <c r="V5" s="67"/>
      <c r="W5" s="67"/>
      <c r="X5" s="67"/>
      <c r="Y5" s="67"/>
      <c r="Z5" s="67"/>
      <c r="AA5" s="67"/>
      <c r="AB5" s="67"/>
      <c r="AC5" s="67"/>
      <c r="AD5" s="67"/>
      <c r="AE5" s="67"/>
      <c r="AF5" s="67"/>
    </row>
    <row r="6" spans="1:36" ht="18.75" customHeight="1">
      <c r="A6" s="421"/>
      <c r="B6" s="306">
        <v>27</v>
      </c>
      <c r="C6" s="307">
        <v>7214.9679999999998</v>
      </c>
      <c r="D6" s="308">
        <v>3991.299</v>
      </c>
      <c r="E6" s="309">
        <v>-620.649</v>
      </c>
      <c r="F6" s="308">
        <v>-614.601</v>
      </c>
      <c r="G6" s="310">
        <v>449590.66399999999</v>
      </c>
      <c r="H6" s="311">
        <v>0.71799999999999997</v>
      </c>
      <c r="I6" s="312"/>
      <c r="J6" s="312"/>
      <c r="K6" s="313">
        <v>4.9000000000000004</v>
      </c>
      <c r="L6" s="313">
        <v>61.8</v>
      </c>
      <c r="M6" s="314">
        <v>91.6</v>
      </c>
      <c r="N6" s="315">
        <v>47.1</v>
      </c>
      <c r="O6" s="99">
        <v>159633.44500000001</v>
      </c>
      <c r="P6" s="99">
        <v>980816.571</v>
      </c>
      <c r="Q6" s="26">
        <v>61576.966999999997</v>
      </c>
      <c r="R6" s="90">
        <v>17289.243999999999</v>
      </c>
      <c r="S6" s="316">
        <v>1754.3309999999999</v>
      </c>
      <c r="T6" s="317">
        <v>42533.392</v>
      </c>
      <c r="U6" s="67"/>
      <c r="V6" s="67"/>
      <c r="W6" s="67"/>
      <c r="X6" s="67"/>
      <c r="Y6" s="67"/>
      <c r="Z6" s="67"/>
      <c r="AA6" s="67"/>
      <c r="AB6" s="67"/>
      <c r="AC6" s="67"/>
      <c r="AD6" s="67"/>
      <c r="AE6" s="67"/>
      <c r="AF6" s="67"/>
    </row>
    <row r="7" spans="1:36" ht="18.75" customHeight="1">
      <c r="A7" s="421"/>
      <c r="B7" s="306">
        <v>28</v>
      </c>
      <c r="C7" s="307">
        <v>9695.4689999999991</v>
      </c>
      <c r="D7" s="308">
        <v>6088.5780000000004</v>
      </c>
      <c r="E7" s="309">
        <v>2097.279</v>
      </c>
      <c r="F7" s="308">
        <v>-3753.8510000000001</v>
      </c>
      <c r="G7" s="310">
        <v>450146.45299999998</v>
      </c>
      <c r="H7" s="311">
        <v>0.72799999999999998</v>
      </c>
      <c r="I7" s="312"/>
      <c r="J7" s="312"/>
      <c r="K7" s="313">
        <v>3.7</v>
      </c>
      <c r="L7" s="313">
        <v>59</v>
      </c>
      <c r="M7" s="314">
        <v>94.7</v>
      </c>
      <c r="N7" s="315">
        <v>45.4</v>
      </c>
      <c r="O7" s="99">
        <v>128409.56200000001</v>
      </c>
      <c r="P7" s="99">
        <v>1015476.839</v>
      </c>
      <c r="Q7" s="26">
        <v>56006.603999999999</v>
      </c>
      <c r="R7" s="90">
        <v>13388.114</v>
      </c>
      <c r="S7" s="316">
        <v>1494.1679999999999</v>
      </c>
      <c r="T7" s="317">
        <v>41124.322</v>
      </c>
      <c r="U7" s="67"/>
      <c r="V7" s="67"/>
      <c r="W7" s="67"/>
      <c r="X7" s="67"/>
      <c r="Y7" s="67"/>
      <c r="Z7" s="67"/>
      <c r="AA7" s="67"/>
      <c r="AB7" s="67"/>
      <c r="AC7" s="67"/>
      <c r="AD7" s="67"/>
      <c r="AE7" s="67"/>
      <c r="AF7" s="67"/>
    </row>
    <row r="8" spans="1:36" s="25" customFormat="1" ht="18.75" customHeight="1">
      <c r="A8" s="415"/>
      <c r="B8" s="306">
        <v>29</v>
      </c>
      <c r="C8" s="318">
        <v>14214.599</v>
      </c>
      <c r="D8" s="319">
        <v>7580.0839999999998</v>
      </c>
      <c r="E8" s="320">
        <v>1491.5060000000001</v>
      </c>
      <c r="F8" s="319">
        <v>1492.2139999999999</v>
      </c>
      <c r="G8" s="321">
        <v>509473.41</v>
      </c>
      <c r="H8" s="322">
        <v>0.73199999999999998</v>
      </c>
      <c r="I8" s="323"/>
      <c r="J8" s="323"/>
      <c r="K8" s="324">
        <v>2.8</v>
      </c>
      <c r="L8" s="325">
        <v>63.8</v>
      </c>
      <c r="M8" s="326">
        <v>93.6</v>
      </c>
      <c r="N8" s="327">
        <v>42.3</v>
      </c>
      <c r="O8" s="100">
        <v>177694.524</v>
      </c>
      <c r="P8" s="100">
        <v>1049617.206</v>
      </c>
      <c r="Q8" s="94">
        <v>59694.057999999997</v>
      </c>
      <c r="R8" s="95">
        <v>16388.822</v>
      </c>
      <c r="S8" s="328">
        <v>1331.509</v>
      </c>
      <c r="T8" s="329">
        <v>41973.726999999999</v>
      </c>
      <c r="U8" s="67"/>
      <c r="V8" s="67"/>
      <c r="W8" s="67"/>
      <c r="X8" s="67"/>
      <c r="Y8" s="67"/>
      <c r="Z8" s="67"/>
      <c r="AA8" s="67"/>
      <c r="AB8" s="67"/>
      <c r="AC8" s="67"/>
      <c r="AD8" s="67"/>
      <c r="AE8" s="67"/>
      <c r="AF8" s="67"/>
    </row>
    <row r="9" spans="1:36" ht="18.75" customHeight="1">
      <c r="A9" s="451" t="s">
        <v>93</v>
      </c>
      <c r="B9" s="293">
        <v>25</v>
      </c>
      <c r="C9" s="294">
        <v>37293</v>
      </c>
      <c r="D9" s="295">
        <v>5945</v>
      </c>
      <c r="E9" s="296">
        <v>1553</v>
      </c>
      <c r="F9" s="295">
        <v>4039</v>
      </c>
      <c r="G9" s="297">
        <v>232818</v>
      </c>
      <c r="H9" s="298">
        <v>0.85099999999999998</v>
      </c>
      <c r="I9" s="299"/>
      <c r="J9" s="299"/>
      <c r="K9" s="300">
        <v>11.3</v>
      </c>
      <c r="L9" s="300">
        <v>134.6</v>
      </c>
      <c r="M9" s="301">
        <v>97.3</v>
      </c>
      <c r="N9" s="302">
        <v>54.4</v>
      </c>
      <c r="O9" s="303">
        <v>174286</v>
      </c>
      <c r="P9" s="303">
        <v>761931</v>
      </c>
      <c r="Q9" s="24">
        <v>208245</v>
      </c>
      <c r="R9" s="86">
        <v>29655</v>
      </c>
      <c r="S9" s="304">
        <v>7013</v>
      </c>
      <c r="T9" s="305">
        <v>171577</v>
      </c>
      <c r="U9" s="67"/>
      <c r="V9" s="67"/>
      <c r="W9" s="67"/>
      <c r="X9" s="67"/>
      <c r="Y9" s="67"/>
      <c r="Z9" s="67"/>
      <c r="AA9" s="67"/>
      <c r="AB9" s="67"/>
      <c r="AC9" s="67"/>
      <c r="AD9" s="67"/>
      <c r="AE9" s="67"/>
      <c r="AF9" s="67"/>
    </row>
    <row r="10" spans="1:36" ht="18.75" customHeight="1">
      <c r="A10" s="414"/>
      <c r="B10" s="306">
        <v>26</v>
      </c>
      <c r="C10" s="307">
        <v>27409</v>
      </c>
      <c r="D10" s="308">
        <v>2871</v>
      </c>
      <c r="E10" s="309">
        <v>-3074</v>
      </c>
      <c r="F10" s="308">
        <v>-8098</v>
      </c>
      <c r="G10" s="310">
        <v>236229</v>
      </c>
      <c r="H10" s="311">
        <v>0.86899999999999999</v>
      </c>
      <c r="I10" s="312"/>
      <c r="J10" s="312"/>
      <c r="K10" s="313">
        <v>10.8</v>
      </c>
      <c r="L10" s="313">
        <v>133.19999999999999</v>
      </c>
      <c r="M10" s="314">
        <v>98.2</v>
      </c>
      <c r="N10" s="315">
        <v>58.4</v>
      </c>
      <c r="O10" s="99">
        <v>161396</v>
      </c>
      <c r="P10" s="99">
        <v>775536</v>
      </c>
      <c r="Q10" s="26">
        <v>180909</v>
      </c>
      <c r="R10" s="90">
        <v>29546</v>
      </c>
      <c r="S10" s="316">
        <v>7551</v>
      </c>
      <c r="T10" s="317">
        <v>143812</v>
      </c>
      <c r="U10" s="67"/>
      <c r="V10" s="67"/>
      <c r="W10" s="67"/>
      <c r="X10" s="67"/>
      <c r="Y10" s="67"/>
      <c r="Z10" s="67"/>
      <c r="AA10" s="67"/>
      <c r="AB10" s="67"/>
      <c r="AC10" s="67"/>
      <c r="AD10" s="67"/>
      <c r="AE10" s="67"/>
      <c r="AF10" s="67"/>
    </row>
    <row r="11" spans="1:36" ht="18.75" customHeight="1">
      <c r="A11" s="414"/>
      <c r="B11" s="306">
        <v>27</v>
      </c>
      <c r="C11" s="307">
        <v>19001</v>
      </c>
      <c r="D11" s="308">
        <v>3214</v>
      </c>
      <c r="E11" s="309">
        <v>343</v>
      </c>
      <c r="F11" s="308">
        <v>1550</v>
      </c>
      <c r="G11" s="310">
        <v>236961</v>
      </c>
      <c r="H11" s="311">
        <v>0.89400000000000002</v>
      </c>
      <c r="I11" s="312"/>
      <c r="J11" s="312"/>
      <c r="K11" s="313">
        <v>9.8000000000000007</v>
      </c>
      <c r="L11" s="313">
        <v>122.8</v>
      </c>
      <c r="M11" s="314">
        <v>96.2</v>
      </c>
      <c r="N11" s="315">
        <v>57</v>
      </c>
      <c r="O11" s="99">
        <v>159261</v>
      </c>
      <c r="P11" s="99">
        <v>783603</v>
      </c>
      <c r="Q11" s="26">
        <v>167487</v>
      </c>
      <c r="R11" s="90">
        <v>32242</v>
      </c>
      <c r="S11" s="316">
        <v>7035</v>
      </c>
      <c r="T11" s="317">
        <v>128210</v>
      </c>
      <c r="U11" s="67"/>
      <c r="V11" s="67"/>
      <c r="W11" s="67"/>
      <c r="X11" s="67"/>
      <c r="Y11" s="67"/>
      <c r="Z11" s="67"/>
      <c r="AA11" s="67"/>
      <c r="AB11" s="67"/>
      <c r="AC11" s="67"/>
      <c r="AD11" s="67"/>
      <c r="AE11" s="67"/>
      <c r="AF11" s="67"/>
    </row>
    <row r="12" spans="1:36" ht="18.75" customHeight="1">
      <c r="A12" s="414"/>
      <c r="B12" s="306">
        <v>28</v>
      </c>
      <c r="C12" s="307">
        <v>14581</v>
      </c>
      <c r="D12" s="308">
        <v>3310</v>
      </c>
      <c r="E12" s="309">
        <v>96</v>
      </c>
      <c r="F12" s="308">
        <v>-4448</v>
      </c>
      <c r="G12" s="310">
        <v>238046</v>
      </c>
      <c r="H12" s="311">
        <v>0.90800000000000003</v>
      </c>
      <c r="I12" s="312"/>
      <c r="J12" s="312"/>
      <c r="K12" s="313">
        <v>9.3000000000000007</v>
      </c>
      <c r="L12" s="313">
        <v>108.5</v>
      </c>
      <c r="M12" s="314">
        <v>99.4</v>
      </c>
      <c r="N12" s="315">
        <v>59</v>
      </c>
      <c r="O12" s="99">
        <v>168656</v>
      </c>
      <c r="P12" s="99">
        <v>773067</v>
      </c>
      <c r="Q12" s="26">
        <v>166475</v>
      </c>
      <c r="R12" s="90">
        <v>29289</v>
      </c>
      <c r="S12" s="316">
        <v>7176</v>
      </c>
      <c r="T12" s="317">
        <v>130010</v>
      </c>
      <c r="U12" s="67"/>
      <c r="V12" s="67"/>
      <c r="W12" s="67"/>
      <c r="X12" s="67"/>
      <c r="Y12" s="67"/>
      <c r="Z12" s="67"/>
      <c r="AA12" s="67"/>
      <c r="AB12" s="67"/>
      <c r="AC12" s="67"/>
      <c r="AD12" s="67"/>
      <c r="AE12" s="67"/>
      <c r="AF12" s="67"/>
    </row>
    <row r="13" spans="1:36" s="25" customFormat="1" ht="18.75" customHeight="1">
      <c r="A13" s="415"/>
      <c r="B13" s="306">
        <v>29</v>
      </c>
      <c r="C13" s="318">
        <v>15792</v>
      </c>
      <c r="D13" s="319">
        <v>3643</v>
      </c>
      <c r="E13" s="320">
        <v>332</v>
      </c>
      <c r="F13" s="319">
        <v>-5417</v>
      </c>
      <c r="G13" s="321">
        <v>274096</v>
      </c>
      <c r="H13" s="322">
        <v>0.91</v>
      </c>
      <c r="I13" s="323"/>
      <c r="J13" s="323"/>
      <c r="K13" s="324">
        <v>8.1999999999999993</v>
      </c>
      <c r="L13" s="325">
        <v>101.1</v>
      </c>
      <c r="M13" s="326">
        <v>98.5</v>
      </c>
      <c r="N13" s="327">
        <v>54</v>
      </c>
      <c r="O13" s="100">
        <v>162246</v>
      </c>
      <c r="P13" s="100">
        <v>770894</v>
      </c>
      <c r="Q13" s="94">
        <v>152967</v>
      </c>
      <c r="R13" s="95">
        <v>25228</v>
      </c>
      <c r="S13" s="328">
        <v>7636</v>
      </c>
      <c r="T13" s="329">
        <v>120103</v>
      </c>
      <c r="U13" s="67"/>
      <c r="V13" s="67"/>
      <c r="W13" s="67"/>
      <c r="X13" s="67"/>
      <c r="Y13" s="67"/>
      <c r="Z13" s="67"/>
      <c r="AA13" s="67"/>
      <c r="AB13" s="67"/>
      <c r="AC13" s="67"/>
      <c r="AD13" s="67"/>
      <c r="AE13" s="67"/>
      <c r="AF13" s="67"/>
    </row>
    <row r="14" spans="1:36" ht="18.75" customHeight="1">
      <c r="A14" s="451" t="s">
        <v>52</v>
      </c>
      <c r="B14" s="293">
        <v>25</v>
      </c>
      <c r="C14" s="296">
        <v>15340.816000000001</v>
      </c>
      <c r="D14" s="295">
        <v>6089.0789999999997</v>
      </c>
      <c r="E14" s="296">
        <v>1600.0989999999999</v>
      </c>
      <c r="F14" s="295">
        <v>6541.616</v>
      </c>
      <c r="G14" s="297">
        <v>249057.22099999999</v>
      </c>
      <c r="H14" s="298">
        <v>0.97099999999999997</v>
      </c>
      <c r="I14" s="299"/>
      <c r="J14" s="299"/>
      <c r="K14" s="300">
        <v>5.5</v>
      </c>
      <c r="L14" s="300">
        <v>25.7</v>
      </c>
      <c r="M14" s="301">
        <v>94.5</v>
      </c>
      <c r="N14" s="302">
        <v>62.2</v>
      </c>
      <c r="O14" s="303">
        <v>101945.368</v>
      </c>
      <c r="P14" s="303">
        <v>424584.55699999997</v>
      </c>
      <c r="Q14" s="24">
        <v>40217.027000000002</v>
      </c>
      <c r="R14" s="86">
        <v>18942.338</v>
      </c>
      <c r="S14" s="304">
        <v>6767.1310000000003</v>
      </c>
      <c r="T14" s="305">
        <v>14507.558000000001</v>
      </c>
      <c r="U14" s="67"/>
      <c r="V14" s="67"/>
      <c r="W14" s="67"/>
      <c r="X14" s="67"/>
      <c r="Y14" s="67"/>
      <c r="Z14" s="67"/>
      <c r="AA14" s="67"/>
      <c r="AB14" s="67"/>
      <c r="AC14" s="67"/>
      <c r="AD14" s="67"/>
      <c r="AE14" s="67"/>
      <c r="AF14" s="67"/>
    </row>
    <row r="15" spans="1:36" ht="18.75" customHeight="1">
      <c r="A15" s="414"/>
      <c r="B15" s="306">
        <v>26</v>
      </c>
      <c r="C15" s="309">
        <v>11842</v>
      </c>
      <c r="D15" s="308">
        <v>5839</v>
      </c>
      <c r="E15" s="309">
        <v>-250</v>
      </c>
      <c r="F15" s="308">
        <v>320</v>
      </c>
      <c r="G15" s="310">
        <v>249296</v>
      </c>
      <c r="H15" s="311">
        <v>0.97199999999999998</v>
      </c>
      <c r="I15" s="312"/>
      <c r="J15" s="312"/>
      <c r="K15" s="313">
        <v>5.2</v>
      </c>
      <c r="L15" s="313">
        <v>26.9</v>
      </c>
      <c r="M15" s="314">
        <v>96.7</v>
      </c>
      <c r="N15" s="314">
        <v>61.3</v>
      </c>
      <c r="O15" s="99">
        <v>85584</v>
      </c>
      <c r="P15" s="99">
        <v>434978</v>
      </c>
      <c r="Q15" s="26">
        <v>42912</v>
      </c>
      <c r="R15" s="90">
        <v>18964</v>
      </c>
      <c r="S15" s="316">
        <v>6233</v>
      </c>
      <c r="T15" s="317">
        <v>17715</v>
      </c>
      <c r="U15" s="67"/>
      <c r="V15" s="67"/>
      <c r="W15" s="67"/>
      <c r="X15" s="67"/>
      <c r="Y15" s="67"/>
      <c r="Z15" s="67"/>
      <c r="AA15" s="67"/>
      <c r="AB15" s="67"/>
      <c r="AC15" s="67"/>
      <c r="AD15" s="67"/>
      <c r="AE15" s="67"/>
      <c r="AF15" s="67"/>
    </row>
    <row r="16" spans="1:36" ht="18.75" customHeight="1">
      <c r="A16" s="414"/>
      <c r="B16" s="306">
        <v>27</v>
      </c>
      <c r="C16" s="307">
        <v>10859.411</v>
      </c>
      <c r="D16" s="308">
        <v>4959.8310000000001</v>
      </c>
      <c r="E16" s="309">
        <v>-879.47199999999998</v>
      </c>
      <c r="F16" s="308">
        <v>-858.21900000000005</v>
      </c>
      <c r="G16" s="310">
        <v>250686.986</v>
      </c>
      <c r="H16" s="311">
        <v>0.97599999999999998</v>
      </c>
      <c r="I16" s="312"/>
      <c r="J16" s="312"/>
      <c r="K16" s="313">
        <v>5</v>
      </c>
      <c r="L16" s="313">
        <v>9.6999999999999993</v>
      </c>
      <c r="M16" s="314">
        <v>95.6</v>
      </c>
      <c r="N16" s="315">
        <v>61.1</v>
      </c>
      <c r="O16" s="99">
        <v>89925.433999999994</v>
      </c>
      <c r="P16" s="99">
        <v>435170.712</v>
      </c>
      <c r="Q16" s="26">
        <v>43689.790999999997</v>
      </c>
      <c r="R16" s="90">
        <v>18985.156999999999</v>
      </c>
      <c r="S16" s="316">
        <v>6248.973</v>
      </c>
      <c r="T16" s="317">
        <v>18455.661</v>
      </c>
      <c r="U16" s="67"/>
      <c r="V16" s="67"/>
      <c r="W16" s="67"/>
      <c r="X16" s="67"/>
      <c r="Y16" s="67"/>
      <c r="Z16" s="67"/>
      <c r="AA16" s="67"/>
      <c r="AB16" s="67"/>
      <c r="AC16" s="67"/>
      <c r="AD16" s="67"/>
      <c r="AE16" s="67"/>
      <c r="AF16" s="67"/>
    </row>
    <row r="17" spans="1:32" ht="18.75" customHeight="1">
      <c r="A17" s="414"/>
      <c r="B17" s="306">
        <v>28</v>
      </c>
      <c r="C17" s="307">
        <v>10024</v>
      </c>
      <c r="D17" s="308">
        <v>2380</v>
      </c>
      <c r="E17" s="309">
        <v>-2580</v>
      </c>
      <c r="F17" s="308">
        <v>-2242</v>
      </c>
      <c r="G17" s="310">
        <v>255313</v>
      </c>
      <c r="H17" s="311">
        <v>0.97899999999999998</v>
      </c>
      <c r="I17" s="312"/>
      <c r="J17" s="312"/>
      <c r="K17" s="313">
        <v>5</v>
      </c>
      <c r="L17" s="313">
        <v>5.4</v>
      </c>
      <c r="M17" s="314">
        <v>95.7</v>
      </c>
      <c r="N17" s="315">
        <v>61.6</v>
      </c>
      <c r="O17" s="99">
        <v>104768</v>
      </c>
      <c r="P17" s="99">
        <v>432798</v>
      </c>
      <c r="Q17" s="26">
        <v>44435</v>
      </c>
      <c r="R17" s="90">
        <v>18990</v>
      </c>
      <c r="S17" s="316">
        <v>6254</v>
      </c>
      <c r="T17" s="317">
        <v>19191</v>
      </c>
      <c r="U17" s="67"/>
      <c r="V17" s="67"/>
      <c r="W17" s="67"/>
      <c r="X17" s="67"/>
      <c r="Y17" s="67"/>
      <c r="Z17" s="67"/>
      <c r="AA17" s="67"/>
      <c r="AB17" s="67"/>
      <c r="AC17" s="67"/>
      <c r="AD17" s="67"/>
      <c r="AE17" s="67"/>
      <c r="AF17" s="67"/>
    </row>
    <row r="18" spans="1:32" s="25" customFormat="1" ht="18.75" customHeight="1">
      <c r="A18" s="415"/>
      <c r="B18" s="306">
        <v>29</v>
      </c>
      <c r="C18" s="318">
        <v>8560</v>
      </c>
      <c r="D18" s="319">
        <v>3776</v>
      </c>
      <c r="E18" s="320">
        <v>1396</v>
      </c>
      <c r="F18" s="319">
        <v>1397</v>
      </c>
      <c r="G18" s="321">
        <v>295599</v>
      </c>
      <c r="H18" s="322">
        <v>0.97799999999999998</v>
      </c>
      <c r="I18" s="323"/>
      <c r="J18" s="323"/>
      <c r="K18" s="324">
        <v>5.0999999999999996</v>
      </c>
      <c r="L18" s="325">
        <v>15.3</v>
      </c>
      <c r="M18" s="326">
        <v>97.5</v>
      </c>
      <c r="N18" s="327">
        <v>54.1</v>
      </c>
      <c r="O18" s="100">
        <v>123349</v>
      </c>
      <c r="P18" s="100">
        <v>447506</v>
      </c>
      <c r="Q18" s="94">
        <v>46338</v>
      </c>
      <c r="R18" s="95">
        <v>18991</v>
      </c>
      <c r="S18" s="328">
        <v>7582</v>
      </c>
      <c r="T18" s="329">
        <v>19765</v>
      </c>
      <c r="U18" s="67"/>
      <c r="V18" s="67"/>
      <c r="W18" s="67"/>
      <c r="X18" s="67"/>
      <c r="Y18" s="67"/>
      <c r="Z18" s="67"/>
      <c r="AA18" s="67"/>
      <c r="AB18" s="67"/>
      <c r="AC18" s="67"/>
      <c r="AD18" s="67"/>
      <c r="AE18" s="67"/>
      <c r="AF18" s="67"/>
    </row>
    <row r="19" spans="1:32" ht="18.75" customHeight="1">
      <c r="A19" s="451" t="s">
        <v>53</v>
      </c>
      <c r="B19" s="293">
        <v>25</v>
      </c>
      <c r="C19" s="294">
        <v>3152</v>
      </c>
      <c r="D19" s="295">
        <v>2725</v>
      </c>
      <c r="E19" s="296">
        <v>1700</v>
      </c>
      <c r="F19" s="295">
        <v>3310</v>
      </c>
      <c r="G19" s="297">
        <v>205818</v>
      </c>
      <c r="H19" s="298">
        <v>0.94599999999999995</v>
      </c>
      <c r="I19" s="299"/>
      <c r="J19" s="299">
        <v>0.83</v>
      </c>
      <c r="K19" s="300">
        <v>18.399999999999999</v>
      </c>
      <c r="L19" s="300">
        <v>248</v>
      </c>
      <c r="M19" s="301">
        <v>95.5</v>
      </c>
      <c r="N19" s="302">
        <v>63</v>
      </c>
      <c r="O19" s="303">
        <v>93857</v>
      </c>
      <c r="P19" s="303">
        <v>731340</v>
      </c>
      <c r="Q19" s="24">
        <v>11375</v>
      </c>
      <c r="R19" s="86">
        <v>3685</v>
      </c>
      <c r="S19" s="330" t="s">
        <v>26</v>
      </c>
      <c r="T19" s="305">
        <v>7690</v>
      </c>
      <c r="U19" s="67"/>
      <c r="V19" s="67"/>
      <c r="W19" s="67"/>
      <c r="X19" s="67"/>
      <c r="Y19" s="67"/>
      <c r="Z19" s="67"/>
      <c r="AA19" s="67"/>
      <c r="AB19" s="67"/>
      <c r="AC19" s="67"/>
      <c r="AD19" s="67"/>
      <c r="AE19" s="67"/>
      <c r="AF19" s="67"/>
    </row>
    <row r="20" spans="1:32" ht="18.75" customHeight="1">
      <c r="A20" s="414"/>
      <c r="B20" s="306">
        <v>26</v>
      </c>
      <c r="C20" s="307">
        <v>3279</v>
      </c>
      <c r="D20" s="308">
        <v>2971</v>
      </c>
      <c r="E20" s="309">
        <v>246</v>
      </c>
      <c r="F20" s="308">
        <v>228</v>
      </c>
      <c r="G20" s="310">
        <v>206719</v>
      </c>
      <c r="H20" s="311">
        <v>0.95299999999999996</v>
      </c>
      <c r="I20" s="312"/>
      <c r="J20" s="312"/>
      <c r="K20" s="313">
        <v>18.399999999999999</v>
      </c>
      <c r="L20" s="313">
        <v>231.8</v>
      </c>
      <c r="M20" s="314">
        <v>97.4</v>
      </c>
      <c r="N20" s="315">
        <v>62.7</v>
      </c>
      <c r="O20" s="99">
        <v>88226</v>
      </c>
      <c r="P20" s="99">
        <v>723896</v>
      </c>
      <c r="Q20" s="26">
        <v>14483</v>
      </c>
      <c r="R20" s="90">
        <v>3666</v>
      </c>
      <c r="S20" s="192" t="s">
        <v>26</v>
      </c>
      <c r="T20" s="317">
        <v>10817</v>
      </c>
      <c r="U20" s="67"/>
      <c r="V20" s="67"/>
      <c r="W20" s="67"/>
      <c r="X20" s="67"/>
      <c r="Y20" s="67"/>
      <c r="Z20" s="67"/>
      <c r="AA20" s="67"/>
      <c r="AB20" s="67"/>
      <c r="AC20" s="67"/>
      <c r="AD20" s="67"/>
      <c r="AE20" s="67"/>
      <c r="AF20" s="67"/>
    </row>
    <row r="21" spans="1:32" ht="18.75" customHeight="1">
      <c r="A21" s="414"/>
      <c r="B21" s="306">
        <v>27</v>
      </c>
      <c r="C21" s="307">
        <v>7587</v>
      </c>
      <c r="D21" s="308">
        <v>4541</v>
      </c>
      <c r="E21" s="309">
        <v>1569</v>
      </c>
      <c r="F21" s="308">
        <v>3346</v>
      </c>
      <c r="G21" s="310">
        <v>210635</v>
      </c>
      <c r="H21" s="311">
        <v>0.95399999999999996</v>
      </c>
      <c r="I21" s="312"/>
      <c r="J21" s="312"/>
      <c r="K21" s="313">
        <v>18</v>
      </c>
      <c r="L21" s="313">
        <v>208.7</v>
      </c>
      <c r="M21" s="314">
        <v>95.7</v>
      </c>
      <c r="N21" s="315">
        <v>60.6</v>
      </c>
      <c r="O21" s="99">
        <v>108718</v>
      </c>
      <c r="P21" s="99">
        <v>715089</v>
      </c>
      <c r="Q21" s="26">
        <v>16839</v>
      </c>
      <c r="R21" s="90">
        <v>5443</v>
      </c>
      <c r="S21" s="192" t="s">
        <v>26</v>
      </c>
      <c r="T21" s="317">
        <v>11396</v>
      </c>
      <c r="U21" s="67"/>
      <c r="V21" s="67"/>
      <c r="W21" s="67"/>
      <c r="X21" s="67"/>
      <c r="Y21" s="67"/>
      <c r="Z21" s="67"/>
      <c r="AA21" s="67"/>
      <c r="AB21" s="67"/>
      <c r="AC21" s="67"/>
      <c r="AD21" s="67"/>
      <c r="AE21" s="67"/>
      <c r="AF21" s="67"/>
    </row>
    <row r="22" spans="1:32" ht="18.75" customHeight="1">
      <c r="A22" s="414"/>
      <c r="B22" s="306">
        <v>28</v>
      </c>
      <c r="C22" s="307">
        <v>5425</v>
      </c>
      <c r="D22" s="308">
        <v>4827</v>
      </c>
      <c r="E22" s="309">
        <v>287</v>
      </c>
      <c r="F22" s="308">
        <v>1948</v>
      </c>
      <c r="G22" s="310">
        <v>214916</v>
      </c>
      <c r="H22" s="311">
        <v>0.95299999999999996</v>
      </c>
      <c r="I22" s="312"/>
      <c r="J22" s="312"/>
      <c r="K22" s="313">
        <v>17.3</v>
      </c>
      <c r="L22" s="313">
        <v>186.2</v>
      </c>
      <c r="M22" s="314">
        <v>96.1</v>
      </c>
      <c r="N22" s="315">
        <v>61.2</v>
      </c>
      <c r="O22" s="99">
        <v>95265</v>
      </c>
      <c r="P22" s="99">
        <v>708741</v>
      </c>
      <c r="Q22" s="26">
        <v>20241</v>
      </c>
      <c r="R22" s="90">
        <v>7105</v>
      </c>
      <c r="S22" s="192" t="s">
        <v>26</v>
      </c>
      <c r="T22" s="317">
        <v>13136</v>
      </c>
      <c r="U22" s="67"/>
      <c r="V22" s="67"/>
      <c r="W22" s="67"/>
      <c r="X22" s="67"/>
      <c r="Y22" s="67"/>
      <c r="Z22" s="67"/>
      <c r="AA22" s="67"/>
      <c r="AB22" s="67"/>
      <c r="AC22" s="67"/>
      <c r="AD22" s="67"/>
      <c r="AE22" s="67"/>
      <c r="AF22" s="67"/>
    </row>
    <row r="23" spans="1:32" s="25" customFormat="1" ht="18.75" customHeight="1">
      <c r="A23" s="415"/>
      <c r="B23" s="306">
        <v>29</v>
      </c>
      <c r="C23" s="318">
        <v>3940</v>
      </c>
      <c r="D23" s="319">
        <v>3150</v>
      </c>
      <c r="E23" s="320">
        <v>-1678</v>
      </c>
      <c r="F23" s="319">
        <v>-1230</v>
      </c>
      <c r="G23" s="321">
        <v>246184</v>
      </c>
      <c r="H23" s="322">
        <v>0.94399999999999995</v>
      </c>
      <c r="I23" s="323"/>
      <c r="J23" s="323"/>
      <c r="K23" s="324">
        <v>15.8</v>
      </c>
      <c r="L23" s="325">
        <v>159.4</v>
      </c>
      <c r="M23" s="326">
        <v>96.9</v>
      </c>
      <c r="N23" s="327">
        <v>55.8</v>
      </c>
      <c r="O23" s="100">
        <v>110455</v>
      </c>
      <c r="P23" s="100">
        <v>701487</v>
      </c>
      <c r="Q23" s="94">
        <v>21084</v>
      </c>
      <c r="R23" s="95">
        <v>7552</v>
      </c>
      <c r="S23" s="191" t="s">
        <v>277</v>
      </c>
      <c r="T23" s="329">
        <v>13532</v>
      </c>
      <c r="U23" s="67"/>
      <c r="V23" s="67"/>
      <c r="W23" s="67"/>
      <c r="X23" s="67"/>
      <c r="Y23" s="67"/>
      <c r="Z23" s="67"/>
      <c r="AA23" s="67"/>
      <c r="AB23" s="67"/>
      <c r="AC23" s="67"/>
      <c r="AD23" s="67"/>
      <c r="AE23" s="67"/>
      <c r="AF23" s="67"/>
    </row>
    <row r="24" spans="1:32" ht="18.75" customHeight="1">
      <c r="A24" s="451" t="s">
        <v>55</v>
      </c>
      <c r="B24" s="293">
        <v>25</v>
      </c>
      <c r="C24" s="294">
        <v>39811</v>
      </c>
      <c r="D24" s="295">
        <v>18201</v>
      </c>
      <c r="E24" s="296">
        <v>10033</v>
      </c>
      <c r="F24" s="295">
        <v>15419</v>
      </c>
      <c r="G24" s="297">
        <v>814600</v>
      </c>
      <c r="H24" s="298">
        <v>0.96099999999999997</v>
      </c>
      <c r="I24" s="299"/>
      <c r="J24" s="299"/>
      <c r="K24" s="300">
        <v>15.4</v>
      </c>
      <c r="L24" s="300">
        <v>198.7</v>
      </c>
      <c r="M24" s="301">
        <v>94.3</v>
      </c>
      <c r="N24" s="301">
        <v>58.5</v>
      </c>
      <c r="O24" s="303">
        <v>190040</v>
      </c>
      <c r="P24" s="303">
        <v>2350280</v>
      </c>
      <c r="Q24" s="24">
        <v>34727</v>
      </c>
      <c r="R24" s="86">
        <v>18744</v>
      </c>
      <c r="S24" s="330" t="s">
        <v>26</v>
      </c>
      <c r="T24" s="305">
        <v>15983</v>
      </c>
      <c r="U24" s="67"/>
      <c r="V24" s="67"/>
      <c r="W24" s="67"/>
      <c r="X24" s="67"/>
      <c r="Y24" s="67"/>
      <c r="Z24" s="67"/>
      <c r="AA24" s="67"/>
      <c r="AB24" s="67"/>
      <c r="AC24" s="67"/>
      <c r="AD24" s="67"/>
      <c r="AE24" s="67"/>
      <c r="AF24" s="67"/>
    </row>
    <row r="25" spans="1:32" ht="18.75" customHeight="1">
      <c r="A25" s="414"/>
      <c r="B25" s="306">
        <v>26</v>
      </c>
      <c r="C25" s="307">
        <v>25764</v>
      </c>
      <c r="D25" s="308">
        <v>10578</v>
      </c>
      <c r="E25" s="309">
        <v>-7623</v>
      </c>
      <c r="F25" s="308">
        <v>-11304</v>
      </c>
      <c r="G25" s="310">
        <v>813258</v>
      </c>
      <c r="H25" s="311">
        <v>0.96399999999999997</v>
      </c>
      <c r="I25" s="312"/>
      <c r="J25" s="312"/>
      <c r="K25" s="313">
        <v>16.899999999999999</v>
      </c>
      <c r="L25" s="313">
        <v>182.5</v>
      </c>
      <c r="M25" s="314">
        <v>97.4</v>
      </c>
      <c r="N25" s="315">
        <v>63.3</v>
      </c>
      <c r="O25" s="99">
        <v>191934</v>
      </c>
      <c r="P25" s="99">
        <v>2346434</v>
      </c>
      <c r="Q25" s="26">
        <v>33700</v>
      </c>
      <c r="R25" s="90">
        <v>18806</v>
      </c>
      <c r="S25" s="192" t="s">
        <v>26</v>
      </c>
      <c r="T25" s="317">
        <v>14894</v>
      </c>
      <c r="U25" s="67"/>
      <c r="V25" s="67"/>
      <c r="W25" s="67"/>
      <c r="X25" s="67"/>
      <c r="Y25" s="67"/>
      <c r="Z25" s="67"/>
      <c r="AA25" s="67"/>
      <c r="AB25" s="67"/>
      <c r="AC25" s="67"/>
      <c r="AD25" s="67"/>
      <c r="AE25" s="67"/>
      <c r="AF25" s="67"/>
    </row>
    <row r="26" spans="1:32" ht="18.75" customHeight="1">
      <c r="A26" s="414"/>
      <c r="B26" s="306">
        <v>27</v>
      </c>
      <c r="C26" s="307">
        <v>25643</v>
      </c>
      <c r="D26" s="308">
        <v>12974</v>
      </c>
      <c r="E26" s="309">
        <v>2396</v>
      </c>
      <c r="F26" s="308">
        <v>5214</v>
      </c>
      <c r="G26" s="310">
        <v>814375</v>
      </c>
      <c r="H26" s="311">
        <v>0.96699999999999997</v>
      </c>
      <c r="I26" s="312"/>
      <c r="J26" s="312"/>
      <c r="K26" s="313">
        <v>17</v>
      </c>
      <c r="L26" s="313">
        <v>175.6</v>
      </c>
      <c r="M26" s="314">
        <v>95.2</v>
      </c>
      <c r="N26" s="315">
        <v>60.2</v>
      </c>
      <c r="O26" s="99">
        <v>343888</v>
      </c>
      <c r="P26" s="99">
        <v>2362487</v>
      </c>
      <c r="Q26" s="26">
        <v>37967</v>
      </c>
      <c r="R26" s="90">
        <v>23124</v>
      </c>
      <c r="S26" s="192" t="s">
        <v>26</v>
      </c>
      <c r="T26" s="317">
        <v>14842</v>
      </c>
      <c r="U26" s="67"/>
      <c r="V26" s="67"/>
      <c r="W26" s="67"/>
      <c r="X26" s="67"/>
      <c r="Y26" s="67"/>
      <c r="Z26" s="67"/>
      <c r="AA26" s="67"/>
      <c r="AB26" s="67"/>
      <c r="AC26" s="67"/>
      <c r="AD26" s="67"/>
      <c r="AE26" s="67"/>
      <c r="AF26" s="67"/>
    </row>
    <row r="27" spans="1:32" ht="18.75" customHeight="1">
      <c r="A27" s="414"/>
      <c r="B27" s="306">
        <v>28</v>
      </c>
      <c r="C27" s="307">
        <v>17777</v>
      </c>
      <c r="D27" s="308">
        <v>8222</v>
      </c>
      <c r="E27" s="309">
        <v>-4752</v>
      </c>
      <c r="F27" s="308">
        <v>-13542</v>
      </c>
      <c r="G27" s="310">
        <v>820066</v>
      </c>
      <c r="H27" s="311">
        <v>0.97</v>
      </c>
      <c r="I27" s="312"/>
      <c r="J27" s="312"/>
      <c r="K27" s="313">
        <v>16.5</v>
      </c>
      <c r="L27" s="313">
        <v>160.69999999999999</v>
      </c>
      <c r="M27" s="314">
        <v>98.9</v>
      </c>
      <c r="N27" s="315">
        <v>61.2</v>
      </c>
      <c r="O27" s="99">
        <v>318089</v>
      </c>
      <c r="P27" s="99">
        <v>2358424</v>
      </c>
      <c r="Q27" s="26">
        <v>32003</v>
      </c>
      <c r="R27" s="90">
        <v>17357</v>
      </c>
      <c r="S27" s="192" t="s">
        <v>26</v>
      </c>
      <c r="T27" s="317">
        <v>14646</v>
      </c>
      <c r="U27" s="67"/>
      <c r="V27" s="67"/>
      <c r="W27" s="67"/>
      <c r="X27" s="67"/>
      <c r="Y27" s="67"/>
      <c r="Z27" s="67"/>
      <c r="AA27" s="67"/>
      <c r="AB27" s="67"/>
      <c r="AC27" s="67"/>
      <c r="AD27" s="67"/>
      <c r="AE27" s="67"/>
      <c r="AF27" s="67"/>
    </row>
    <row r="28" spans="1:32" s="25" customFormat="1" ht="18.75" customHeight="1">
      <c r="A28" s="415"/>
      <c r="B28" s="306">
        <v>29</v>
      </c>
      <c r="C28" s="318">
        <v>23207</v>
      </c>
      <c r="D28" s="319">
        <v>13056</v>
      </c>
      <c r="E28" s="320">
        <v>4834</v>
      </c>
      <c r="F28" s="319">
        <v>12482</v>
      </c>
      <c r="G28" s="321">
        <v>936031</v>
      </c>
      <c r="H28" s="322">
        <v>0.97</v>
      </c>
      <c r="I28" s="323"/>
      <c r="J28" s="323"/>
      <c r="K28" s="324">
        <v>13.3</v>
      </c>
      <c r="L28" s="325">
        <v>145.6</v>
      </c>
      <c r="M28" s="326">
        <v>97.9</v>
      </c>
      <c r="N28" s="327">
        <v>55.67</v>
      </c>
      <c r="O28" s="100">
        <v>313489</v>
      </c>
      <c r="P28" s="100">
        <v>2364112</v>
      </c>
      <c r="Q28" s="94">
        <v>41613</v>
      </c>
      <c r="R28" s="95">
        <v>26246</v>
      </c>
      <c r="S28" s="191" t="s">
        <v>278</v>
      </c>
      <c r="T28" s="329">
        <v>15367</v>
      </c>
      <c r="U28" s="67"/>
      <c r="V28" s="67"/>
      <c r="W28" s="67"/>
      <c r="X28" s="67"/>
      <c r="Y28" s="67"/>
      <c r="Z28" s="67"/>
      <c r="AA28" s="67"/>
      <c r="AB28" s="67"/>
      <c r="AC28" s="67"/>
      <c r="AD28" s="67"/>
      <c r="AE28" s="67"/>
      <c r="AF28" s="67"/>
    </row>
    <row r="29" spans="1:32" ht="18.75" customHeight="1">
      <c r="A29" s="451" t="s">
        <v>54</v>
      </c>
      <c r="B29" s="293">
        <v>25</v>
      </c>
      <c r="C29" s="294">
        <v>4648</v>
      </c>
      <c r="D29" s="295">
        <v>437</v>
      </c>
      <c r="E29" s="296">
        <v>247</v>
      </c>
      <c r="F29" s="295">
        <v>-1021</v>
      </c>
      <c r="G29" s="297">
        <v>303206</v>
      </c>
      <c r="H29" s="331">
        <v>0.996</v>
      </c>
      <c r="I29" s="299"/>
      <c r="J29" s="299"/>
      <c r="K29" s="300">
        <v>9.1</v>
      </c>
      <c r="L29" s="300">
        <v>111.5</v>
      </c>
      <c r="M29" s="301">
        <v>97.8</v>
      </c>
      <c r="N29" s="302">
        <v>66.099999999999994</v>
      </c>
      <c r="O29" s="303">
        <v>129895</v>
      </c>
      <c r="P29" s="303">
        <v>842867</v>
      </c>
      <c r="Q29" s="24">
        <v>28416</v>
      </c>
      <c r="R29" s="86">
        <v>2503</v>
      </c>
      <c r="S29" s="304">
        <v>420</v>
      </c>
      <c r="T29" s="305">
        <v>25493</v>
      </c>
      <c r="U29" s="67"/>
      <c r="V29" s="67"/>
      <c r="W29" s="67"/>
      <c r="X29" s="67"/>
      <c r="Y29" s="67"/>
      <c r="Z29" s="67"/>
      <c r="AA29" s="67"/>
      <c r="AB29" s="67"/>
      <c r="AC29" s="67"/>
      <c r="AD29" s="67"/>
      <c r="AE29" s="67"/>
      <c r="AF29" s="67"/>
    </row>
    <row r="30" spans="1:32" ht="18.75" customHeight="1">
      <c r="A30" s="414"/>
      <c r="B30" s="306">
        <v>26</v>
      </c>
      <c r="C30" s="307">
        <v>4893</v>
      </c>
      <c r="D30" s="308">
        <v>425</v>
      </c>
      <c r="E30" s="309">
        <v>-12</v>
      </c>
      <c r="F30" s="308">
        <v>267</v>
      </c>
      <c r="G30" s="310">
        <v>303847</v>
      </c>
      <c r="H30" s="311">
        <v>0.995</v>
      </c>
      <c r="I30" s="312"/>
      <c r="J30" s="312"/>
      <c r="K30" s="313">
        <v>8.1999999999999993</v>
      </c>
      <c r="L30" s="313">
        <v>115.3</v>
      </c>
      <c r="M30" s="314">
        <v>99.7</v>
      </c>
      <c r="N30" s="315">
        <v>63.9</v>
      </c>
      <c r="O30" s="99">
        <v>133420</v>
      </c>
      <c r="P30" s="99">
        <v>852087</v>
      </c>
      <c r="Q30" s="26">
        <v>28238</v>
      </c>
      <c r="R30" s="90">
        <v>2880</v>
      </c>
      <c r="S30" s="316">
        <v>287</v>
      </c>
      <c r="T30" s="317">
        <v>25071</v>
      </c>
      <c r="U30" s="67"/>
      <c r="V30" s="67"/>
      <c r="W30" s="67"/>
      <c r="X30" s="67"/>
      <c r="Y30" s="67"/>
      <c r="Z30" s="67"/>
      <c r="AA30" s="67"/>
      <c r="AB30" s="67"/>
      <c r="AC30" s="67"/>
      <c r="AD30" s="67"/>
      <c r="AE30" s="67"/>
      <c r="AF30" s="67"/>
    </row>
    <row r="31" spans="1:32" ht="18.75" customHeight="1">
      <c r="A31" s="414"/>
      <c r="B31" s="306">
        <v>27</v>
      </c>
      <c r="C31" s="307">
        <v>3648</v>
      </c>
      <c r="D31" s="308">
        <v>497</v>
      </c>
      <c r="E31" s="309">
        <v>72</v>
      </c>
      <c r="F31" s="308">
        <v>2143</v>
      </c>
      <c r="G31" s="310">
        <v>309070</v>
      </c>
      <c r="H31" s="311">
        <v>0.995</v>
      </c>
      <c r="I31" s="312"/>
      <c r="J31" s="312"/>
      <c r="K31" s="313">
        <v>7.5</v>
      </c>
      <c r="L31" s="313">
        <v>117.2</v>
      </c>
      <c r="M31" s="314">
        <v>97.7</v>
      </c>
      <c r="N31" s="315">
        <v>64</v>
      </c>
      <c r="O31" s="99">
        <v>158008</v>
      </c>
      <c r="P31" s="99">
        <v>844691</v>
      </c>
      <c r="Q31" s="26">
        <v>29164</v>
      </c>
      <c r="R31" s="90">
        <v>5041</v>
      </c>
      <c r="S31" s="316">
        <v>384</v>
      </c>
      <c r="T31" s="317">
        <v>23739</v>
      </c>
      <c r="U31" s="67"/>
      <c r="V31" s="67"/>
      <c r="W31" s="67"/>
      <c r="X31" s="67"/>
      <c r="Y31" s="67"/>
      <c r="Z31" s="67"/>
      <c r="AA31" s="67"/>
      <c r="AB31" s="67"/>
      <c r="AC31" s="67"/>
      <c r="AD31" s="67"/>
      <c r="AE31" s="67"/>
      <c r="AF31" s="67"/>
    </row>
    <row r="32" spans="1:32" ht="18.75" customHeight="1">
      <c r="A32" s="414"/>
      <c r="B32" s="306">
        <v>28</v>
      </c>
      <c r="C32" s="307">
        <v>4478</v>
      </c>
      <c r="D32" s="308">
        <v>577</v>
      </c>
      <c r="E32" s="309">
        <v>80</v>
      </c>
      <c r="F32" s="308">
        <v>377</v>
      </c>
      <c r="G32" s="310">
        <v>313795</v>
      </c>
      <c r="H32" s="311">
        <v>1</v>
      </c>
      <c r="I32" s="312"/>
      <c r="J32" s="312"/>
      <c r="K32" s="313">
        <v>7.2</v>
      </c>
      <c r="L32" s="313">
        <v>118.3</v>
      </c>
      <c r="M32" s="314">
        <v>100.4</v>
      </c>
      <c r="N32" s="315">
        <v>65.400000000000006</v>
      </c>
      <c r="O32" s="99">
        <v>197486</v>
      </c>
      <c r="P32" s="99">
        <v>832740</v>
      </c>
      <c r="Q32" s="26">
        <v>30643</v>
      </c>
      <c r="R32" s="90">
        <v>5441</v>
      </c>
      <c r="S32" s="316">
        <v>444</v>
      </c>
      <c r="T32" s="317">
        <v>24758</v>
      </c>
      <c r="U32" s="67"/>
      <c r="V32" s="67"/>
      <c r="W32" s="67"/>
      <c r="X32" s="67"/>
      <c r="Y32" s="67"/>
      <c r="Z32" s="67"/>
      <c r="AA32" s="67"/>
      <c r="AB32" s="67"/>
      <c r="AC32" s="67"/>
      <c r="AD32" s="67"/>
      <c r="AE32" s="67"/>
      <c r="AF32" s="67"/>
    </row>
    <row r="33" spans="1:32" s="25" customFormat="1" ht="18.75" customHeight="1">
      <c r="A33" s="415"/>
      <c r="B33" s="306">
        <v>29</v>
      </c>
      <c r="C33" s="318">
        <v>3786</v>
      </c>
      <c r="D33" s="319">
        <v>717</v>
      </c>
      <c r="E33" s="320">
        <v>139</v>
      </c>
      <c r="F33" s="319">
        <v>265</v>
      </c>
      <c r="G33" s="321">
        <v>360255</v>
      </c>
      <c r="H33" s="322">
        <v>1</v>
      </c>
      <c r="I33" s="323"/>
      <c r="J33" s="323"/>
      <c r="K33" s="324">
        <v>6.9</v>
      </c>
      <c r="L33" s="325">
        <v>121.7</v>
      </c>
      <c r="M33" s="326">
        <v>100.5</v>
      </c>
      <c r="N33" s="327">
        <v>59.6</v>
      </c>
      <c r="O33" s="100">
        <v>207211</v>
      </c>
      <c r="P33" s="100">
        <v>827963</v>
      </c>
      <c r="Q33" s="94">
        <v>29690</v>
      </c>
      <c r="R33" s="95">
        <v>5663</v>
      </c>
      <c r="S33" s="328">
        <v>742</v>
      </c>
      <c r="T33" s="329">
        <v>23285</v>
      </c>
      <c r="U33" s="67"/>
      <c r="V33" s="67"/>
      <c r="W33" s="67"/>
      <c r="X33" s="67"/>
      <c r="Y33" s="67"/>
      <c r="Z33" s="67"/>
      <c r="AA33" s="67"/>
      <c r="AB33" s="67"/>
      <c r="AC33" s="67"/>
      <c r="AD33" s="67"/>
      <c r="AE33" s="67"/>
      <c r="AF33" s="67"/>
    </row>
    <row r="34" spans="1:32" ht="18.75" customHeight="1">
      <c r="A34" s="451" t="s">
        <v>149</v>
      </c>
      <c r="B34" s="293">
        <v>25</v>
      </c>
      <c r="C34" s="294">
        <v>8444</v>
      </c>
      <c r="D34" s="295">
        <v>6877</v>
      </c>
      <c r="E34" s="296">
        <v>576</v>
      </c>
      <c r="F34" s="295">
        <v>-2112</v>
      </c>
      <c r="G34" s="297">
        <v>136774</v>
      </c>
      <c r="H34" s="331">
        <v>0.94699999999999995</v>
      </c>
      <c r="I34" s="299"/>
      <c r="J34" s="299"/>
      <c r="K34" s="300">
        <v>3.9</v>
      </c>
      <c r="L34" s="300">
        <v>39.799999999999997</v>
      </c>
      <c r="M34" s="301">
        <v>97</v>
      </c>
      <c r="N34" s="302">
        <v>57.4</v>
      </c>
      <c r="O34" s="303">
        <v>61049</v>
      </c>
      <c r="P34" s="303">
        <v>249613</v>
      </c>
      <c r="Q34" s="24">
        <v>19124</v>
      </c>
      <c r="R34" s="86">
        <v>13261</v>
      </c>
      <c r="S34" s="304">
        <v>84</v>
      </c>
      <c r="T34" s="305">
        <v>5779</v>
      </c>
      <c r="U34" s="67"/>
      <c r="V34" s="67"/>
      <c r="W34" s="67"/>
      <c r="X34" s="67"/>
      <c r="Y34" s="67"/>
      <c r="Z34" s="67"/>
      <c r="AA34" s="67"/>
      <c r="AB34" s="67"/>
      <c r="AC34" s="67"/>
      <c r="AD34" s="67"/>
      <c r="AE34" s="67"/>
      <c r="AF34" s="67"/>
    </row>
    <row r="35" spans="1:32" ht="18.75" customHeight="1">
      <c r="A35" s="414"/>
      <c r="B35" s="306">
        <v>26</v>
      </c>
      <c r="C35" s="307">
        <v>8094</v>
      </c>
      <c r="D35" s="308">
        <v>6825</v>
      </c>
      <c r="E35" s="309">
        <v>-52</v>
      </c>
      <c r="F35" s="308">
        <v>-5102</v>
      </c>
      <c r="G35" s="310">
        <v>138405</v>
      </c>
      <c r="H35" s="311">
        <v>0.94099999999999995</v>
      </c>
      <c r="I35" s="312"/>
      <c r="J35" s="312"/>
      <c r="K35" s="313">
        <v>3.4</v>
      </c>
      <c r="L35" s="313">
        <v>40.200000000000003</v>
      </c>
      <c r="M35" s="314">
        <v>98.1</v>
      </c>
      <c r="N35" s="315">
        <v>56.4</v>
      </c>
      <c r="O35" s="99">
        <v>59679</v>
      </c>
      <c r="P35" s="99">
        <v>261081</v>
      </c>
      <c r="Q35" s="26">
        <v>17528</v>
      </c>
      <c r="R35" s="90">
        <v>12211</v>
      </c>
      <c r="S35" s="316">
        <v>101</v>
      </c>
      <c r="T35" s="317">
        <v>5216</v>
      </c>
      <c r="U35" s="67"/>
      <c r="V35" s="67"/>
      <c r="W35" s="67"/>
      <c r="X35" s="67"/>
      <c r="Y35" s="67"/>
      <c r="Z35" s="67"/>
      <c r="AA35" s="67"/>
      <c r="AB35" s="67"/>
      <c r="AC35" s="67"/>
      <c r="AD35" s="67"/>
      <c r="AE35" s="67"/>
      <c r="AF35" s="67"/>
    </row>
    <row r="36" spans="1:32" ht="18.75" customHeight="1">
      <c r="A36" s="414"/>
      <c r="B36" s="306">
        <v>27</v>
      </c>
      <c r="C36" s="307">
        <v>8233</v>
      </c>
      <c r="D36" s="308">
        <v>7178</v>
      </c>
      <c r="E36" s="309">
        <v>353</v>
      </c>
      <c r="F36" s="308">
        <v>-4734</v>
      </c>
      <c r="G36" s="310">
        <v>141599</v>
      </c>
      <c r="H36" s="311">
        <v>0.93400000000000005</v>
      </c>
      <c r="I36" s="312"/>
      <c r="J36" s="312"/>
      <c r="K36" s="313">
        <v>3.2</v>
      </c>
      <c r="L36" s="313">
        <v>37.9</v>
      </c>
      <c r="M36" s="314">
        <v>98</v>
      </c>
      <c r="N36" s="315">
        <v>55.6</v>
      </c>
      <c r="O36" s="99">
        <v>62615</v>
      </c>
      <c r="P36" s="99">
        <v>263701</v>
      </c>
      <c r="Q36" s="26">
        <v>16307</v>
      </c>
      <c r="R36" s="90">
        <v>11125</v>
      </c>
      <c r="S36" s="316">
        <v>124</v>
      </c>
      <c r="T36" s="317">
        <v>5058</v>
      </c>
      <c r="U36" s="67"/>
      <c r="V36" s="67"/>
      <c r="W36" s="67"/>
      <c r="X36" s="67"/>
      <c r="Y36" s="67"/>
      <c r="Z36" s="67"/>
      <c r="AA36" s="67"/>
      <c r="AB36" s="67"/>
      <c r="AC36" s="67"/>
      <c r="AD36" s="67"/>
      <c r="AE36" s="67"/>
      <c r="AF36" s="67"/>
    </row>
    <row r="37" spans="1:32" ht="18.75" customHeight="1">
      <c r="A37" s="414"/>
      <c r="B37" s="306">
        <v>28</v>
      </c>
      <c r="C37" s="307">
        <v>7215</v>
      </c>
      <c r="D37" s="308">
        <v>6332</v>
      </c>
      <c r="E37" s="309">
        <v>-846</v>
      </c>
      <c r="F37" s="308">
        <v>-9038</v>
      </c>
      <c r="G37" s="310">
        <v>141604</v>
      </c>
      <c r="H37" s="311">
        <v>0.92500000000000004</v>
      </c>
      <c r="I37" s="312"/>
      <c r="J37" s="312"/>
      <c r="K37" s="313">
        <v>2.9</v>
      </c>
      <c r="L37" s="313">
        <v>36.5</v>
      </c>
      <c r="M37" s="314">
        <v>102.5</v>
      </c>
      <c r="N37" s="315">
        <v>58.2</v>
      </c>
      <c r="O37" s="99">
        <v>70857</v>
      </c>
      <c r="P37" s="99">
        <v>259875</v>
      </c>
      <c r="Q37" s="26">
        <v>12303</v>
      </c>
      <c r="R37" s="90">
        <v>6933</v>
      </c>
      <c r="S37" s="316">
        <v>156</v>
      </c>
      <c r="T37" s="317">
        <v>5214</v>
      </c>
      <c r="U37" s="67"/>
      <c r="V37" s="67"/>
      <c r="W37" s="67"/>
      <c r="X37" s="67"/>
      <c r="Y37" s="67"/>
      <c r="Z37" s="67"/>
      <c r="AA37" s="67"/>
      <c r="AB37" s="67"/>
      <c r="AC37" s="67"/>
      <c r="AD37" s="67"/>
      <c r="AE37" s="67"/>
      <c r="AF37" s="67"/>
    </row>
    <row r="38" spans="1:32" s="25" customFormat="1" ht="18.75" customHeight="1">
      <c r="A38" s="415"/>
      <c r="B38" s="306">
        <v>29</v>
      </c>
      <c r="C38" s="318">
        <v>9011</v>
      </c>
      <c r="D38" s="319">
        <v>7839</v>
      </c>
      <c r="E38" s="320">
        <v>1507</v>
      </c>
      <c r="F38" s="319">
        <v>-3188</v>
      </c>
      <c r="G38" s="321">
        <v>168376</v>
      </c>
      <c r="H38" s="322">
        <v>0.91300000000000003</v>
      </c>
      <c r="I38" s="323"/>
      <c r="J38" s="323"/>
      <c r="K38" s="324">
        <v>2.9</v>
      </c>
      <c r="L38" s="332">
        <v>39</v>
      </c>
      <c r="M38" s="326">
        <v>98.4</v>
      </c>
      <c r="N38" s="327">
        <v>50.6</v>
      </c>
      <c r="O38" s="100">
        <v>50468</v>
      </c>
      <c r="P38" s="100">
        <v>264169</v>
      </c>
      <c r="Q38" s="94">
        <v>8425</v>
      </c>
      <c r="R38" s="95">
        <v>6238</v>
      </c>
      <c r="S38" s="328">
        <v>293</v>
      </c>
      <c r="T38" s="329">
        <v>1894</v>
      </c>
      <c r="U38" s="67"/>
      <c r="V38" s="67"/>
      <c r="W38" s="67"/>
      <c r="X38" s="67"/>
      <c r="Y38" s="67"/>
      <c r="Z38" s="67"/>
      <c r="AA38" s="67"/>
      <c r="AB38" s="67"/>
      <c r="AC38" s="67"/>
      <c r="AD38" s="67"/>
      <c r="AE38" s="67"/>
      <c r="AF38" s="67"/>
    </row>
    <row r="39" spans="1:32" ht="18.75" customHeight="1">
      <c r="A39" s="451" t="s">
        <v>94</v>
      </c>
      <c r="B39" s="293">
        <v>25</v>
      </c>
      <c r="C39" s="294">
        <v>5398</v>
      </c>
      <c r="D39" s="295">
        <v>2003</v>
      </c>
      <c r="E39" s="296">
        <v>-24</v>
      </c>
      <c r="F39" s="295">
        <v>-1320</v>
      </c>
      <c r="G39" s="297">
        <v>191089</v>
      </c>
      <c r="H39" s="298">
        <v>0.72099999999999997</v>
      </c>
      <c r="I39" s="299"/>
      <c r="J39" s="299"/>
      <c r="K39" s="300">
        <v>10.9</v>
      </c>
      <c r="L39" s="300">
        <v>122.7</v>
      </c>
      <c r="M39" s="301">
        <v>92.2</v>
      </c>
      <c r="N39" s="302">
        <v>46.4</v>
      </c>
      <c r="O39" s="303">
        <v>80076</v>
      </c>
      <c r="P39" s="303">
        <v>508932</v>
      </c>
      <c r="Q39" s="24">
        <v>26974</v>
      </c>
      <c r="R39" s="86">
        <v>14598</v>
      </c>
      <c r="S39" s="330">
        <v>3005</v>
      </c>
      <c r="T39" s="305">
        <v>9371</v>
      </c>
      <c r="U39" s="67"/>
      <c r="V39" s="67"/>
      <c r="W39" s="67"/>
      <c r="X39" s="67"/>
      <c r="Y39" s="67"/>
      <c r="Z39" s="67"/>
      <c r="AA39" s="67"/>
      <c r="AB39" s="67"/>
      <c r="AC39" s="67"/>
      <c r="AD39" s="67"/>
      <c r="AE39" s="67"/>
      <c r="AF39" s="67"/>
    </row>
    <row r="40" spans="1:32" ht="18.75" customHeight="1">
      <c r="A40" s="414"/>
      <c r="B40" s="306">
        <v>26</v>
      </c>
      <c r="C40" s="307">
        <v>2878</v>
      </c>
      <c r="D40" s="308">
        <v>933</v>
      </c>
      <c r="E40" s="309">
        <v>-1070</v>
      </c>
      <c r="F40" s="308">
        <v>-6064</v>
      </c>
      <c r="G40" s="310">
        <v>192015</v>
      </c>
      <c r="H40" s="311">
        <v>0.73299999999999998</v>
      </c>
      <c r="I40" s="312"/>
      <c r="J40" s="312"/>
      <c r="K40" s="313">
        <v>11</v>
      </c>
      <c r="L40" s="313">
        <v>135.1</v>
      </c>
      <c r="M40" s="314">
        <v>94.6</v>
      </c>
      <c r="N40" s="315">
        <v>48.173947777273639</v>
      </c>
      <c r="O40" s="99">
        <v>45080</v>
      </c>
      <c r="P40" s="99">
        <v>539664</v>
      </c>
      <c r="Q40" s="26">
        <v>16467</v>
      </c>
      <c r="R40" s="90">
        <v>9604</v>
      </c>
      <c r="S40" s="192">
        <v>2010</v>
      </c>
      <c r="T40" s="317">
        <v>4853</v>
      </c>
      <c r="U40" s="67"/>
      <c r="V40" s="67"/>
      <c r="W40" s="67"/>
      <c r="X40" s="67"/>
      <c r="Y40" s="67"/>
      <c r="Z40" s="67"/>
      <c r="AA40" s="67"/>
      <c r="AB40" s="67"/>
      <c r="AC40" s="67"/>
      <c r="AD40" s="67"/>
      <c r="AE40" s="67"/>
      <c r="AF40" s="67"/>
    </row>
    <row r="41" spans="1:32" ht="18.75" customHeight="1">
      <c r="A41" s="414"/>
      <c r="B41" s="306">
        <v>27</v>
      </c>
      <c r="C41" s="307">
        <v>2114</v>
      </c>
      <c r="D41" s="308">
        <v>1081</v>
      </c>
      <c r="E41" s="309">
        <v>148</v>
      </c>
      <c r="F41" s="308">
        <v>-3847</v>
      </c>
      <c r="G41" s="310">
        <v>193592</v>
      </c>
      <c r="H41" s="311">
        <v>0.74299999999999999</v>
      </c>
      <c r="I41" s="312"/>
      <c r="J41" s="312"/>
      <c r="K41" s="313">
        <v>11</v>
      </c>
      <c r="L41" s="313">
        <v>138.9</v>
      </c>
      <c r="M41" s="314">
        <v>94</v>
      </c>
      <c r="N41" s="315">
        <v>46.6</v>
      </c>
      <c r="O41" s="99">
        <v>66015</v>
      </c>
      <c r="P41" s="99">
        <v>558580</v>
      </c>
      <c r="Q41" s="26">
        <v>10396</v>
      </c>
      <c r="R41" s="90">
        <v>5610</v>
      </c>
      <c r="S41" s="316">
        <v>1014</v>
      </c>
      <c r="T41" s="317">
        <v>3772</v>
      </c>
      <c r="U41" s="67"/>
      <c r="V41" s="67"/>
      <c r="W41" s="67"/>
      <c r="X41" s="67"/>
      <c r="Y41" s="67"/>
      <c r="Z41" s="67"/>
      <c r="AA41" s="67"/>
      <c r="AB41" s="67"/>
      <c r="AC41" s="67"/>
      <c r="AD41" s="67"/>
      <c r="AE41" s="67"/>
      <c r="AF41" s="67"/>
    </row>
    <row r="42" spans="1:32" ht="18.75" customHeight="1">
      <c r="A42" s="414"/>
      <c r="B42" s="306">
        <v>28</v>
      </c>
      <c r="C42" s="307">
        <v>2209</v>
      </c>
      <c r="D42" s="308">
        <v>937</v>
      </c>
      <c r="E42" s="309">
        <v>-144</v>
      </c>
      <c r="F42" s="308">
        <v>-2143</v>
      </c>
      <c r="G42" s="310">
        <v>195004</v>
      </c>
      <c r="H42" s="311">
        <v>0.74299999999999999</v>
      </c>
      <c r="I42" s="312"/>
      <c r="J42" s="312"/>
      <c r="K42" s="313">
        <v>11.1</v>
      </c>
      <c r="L42" s="313">
        <v>139.6</v>
      </c>
      <c r="M42" s="314">
        <v>94.4</v>
      </c>
      <c r="N42" s="313">
        <v>47</v>
      </c>
      <c r="O42" s="99">
        <v>55552</v>
      </c>
      <c r="P42" s="99">
        <v>572533</v>
      </c>
      <c r="Q42" s="26">
        <v>5669</v>
      </c>
      <c r="R42" s="90">
        <v>3611</v>
      </c>
      <c r="S42" s="316">
        <v>19</v>
      </c>
      <c r="T42" s="317">
        <v>2039</v>
      </c>
      <c r="U42" s="67"/>
      <c r="V42" s="67"/>
      <c r="W42" s="67"/>
      <c r="X42" s="67"/>
      <c r="Y42" s="67"/>
      <c r="Z42" s="67"/>
      <c r="AA42" s="67"/>
      <c r="AB42" s="67"/>
      <c r="AC42" s="67"/>
      <c r="AD42" s="67"/>
      <c r="AE42" s="67"/>
      <c r="AF42" s="67"/>
    </row>
    <row r="43" spans="1:32" s="25" customFormat="1" ht="18.75" customHeight="1">
      <c r="A43" s="415"/>
      <c r="B43" s="306">
        <v>29</v>
      </c>
      <c r="C43" s="318">
        <v>3310</v>
      </c>
      <c r="D43" s="319">
        <v>3057</v>
      </c>
      <c r="E43" s="320">
        <v>2120</v>
      </c>
      <c r="F43" s="319">
        <v>320</v>
      </c>
      <c r="G43" s="321">
        <v>226767</v>
      </c>
      <c r="H43" s="322">
        <v>0.73</v>
      </c>
      <c r="I43" s="323"/>
      <c r="J43" s="323"/>
      <c r="K43" s="324">
        <v>10.9</v>
      </c>
      <c r="L43" s="325">
        <v>146.1</v>
      </c>
      <c r="M43" s="326">
        <v>92.4</v>
      </c>
      <c r="N43" s="327">
        <v>41</v>
      </c>
      <c r="O43" s="100">
        <v>51786</v>
      </c>
      <c r="P43" s="100">
        <v>600079</v>
      </c>
      <c r="Q43" s="94">
        <v>3378</v>
      </c>
      <c r="R43" s="95">
        <v>1812</v>
      </c>
      <c r="S43" s="328">
        <v>21</v>
      </c>
      <c r="T43" s="329">
        <v>1545</v>
      </c>
      <c r="U43" s="67"/>
      <c r="V43" s="67"/>
      <c r="W43" s="67"/>
      <c r="X43" s="67"/>
      <c r="Y43" s="67"/>
      <c r="Z43" s="67"/>
      <c r="AA43" s="67"/>
      <c r="AB43" s="67"/>
      <c r="AC43" s="67"/>
      <c r="AD43" s="67"/>
      <c r="AE43" s="67"/>
      <c r="AF43" s="67"/>
    </row>
    <row r="44" spans="1:32" ht="18.75" customHeight="1">
      <c r="A44" s="451" t="s">
        <v>57</v>
      </c>
      <c r="B44" s="293">
        <v>25</v>
      </c>
      <c r="C44" s="294">
        <v>10270</v>
      </c>
      <c r="D44" s="295">
        <v>5238</v>
      </c>
      <c r="E44" s="296">
        <v>1176</v>
      </c>
      <c r="F44" s="295">
        <v>1182</v>
      </c>
      <c r="G44" s="297">
        <v>165130</v>
      </c>
      <c r="H44" s="298">
        <v>0.89600000000000002</v>
      </c>
      <c r="I44" s="299"/>
      <c r="J44" s="299"/>
      <c r="K44" s="300">
        <v>10.3</v>
      </c>
      <c r="L44" s="300">
        <v>76.2</v>
      </c>
      <c r="M44" s="301">
        <v>91.1</v>
      </c>
      <c r="N44" s="300">
        <v>54.4</v>
      </c>
      <c r="O44" s="303">
        <v>26538</v>
      </c>
      <c r="P44" s="303">
        <v>412860</v>
      </c>
      <c r="Q44" s="24">
        <v>30541</v>
      </c>
      <c r="R44" s="86">
        <v>8610</v>
      </c>
      <c r="S44" s="304">
        <v>2662</v>
      </c>
      <c r="T44" s="305">
        <v>19269</v>
      </c>
      <c r="U44" s="67"/>
      <c r="V44" s="67"/>
      <c r="W44" s="67"/>
      <c r="X44" s="67"/>
      <c r="Y44" s="67"/>
      <c r="Z44" s="67"/>
      <c r="AA44" s="67"/>
      <c r="AB44" s="67"/>
      <c r="AC44" s="67"/>
      <c r="AD44" s="67"/>
      <c r="AE44" s="67"/>
      <c r="AF44" s="67"/>
    </row>
    <row r="45" spans="1:32" ht="18.75" customHeight="1">
      <c r="A45" s="414"/>
      <c r="B45" s="306">
        <v>26</v>
      </c>
      <c r="C45" s="307">
        <v>7559</v>
      </c>
      <c r="D45" s="308">
        <v>3963</v>
      </c>
      <c r="E45" s="309">
        <v>-1275</v>
      </c>
      <c r="F45" s="308">
        <v>-1277</v>
      </c>
      <c r="G45" s="310">
        <v>164267</v>
      </c>
      <c r="H45" s="311">
        <v>0.90100000000000002</v>
      </c>
      <c r="I45" s="312"/>
      <c r="J45" s="312"/>
      <c r="K45" s="313">
        <v>9.3000000000000007</v>
      </c>
      <c r="L45" s="313">
        <v>69.900000000000006</v>
      </c>
      <c r="M45" s="314">
        <v>91.9</v>
      </c>
      <c r="N45" s="333">
        <v>56.3</v>
      </c>
      <c r="O45" s="99">
        <v>27074</v>
      </c>
      <c r="P45" s="99">
        <v>417580</v>
      </c>
      <c r="Q45" s="26">
        <v>30929</v>
      </c>
      <c r="R45" s="90">
        <v>8608</v>
      </c>
      <c r="S45" s="316">
        <v>2665</v>
      </c>
      <c r="T45" s="317">
        <v>19656</v>
      </c>
      <c r="U45" s="67"/>
      <c r="V45" s="67"/>
      <c r="W45" s="67"/>
      <c r="X45" s="67"/>
      <c r="Y45" s="67"/>
      <c r="Z45" s="67"/>
      <c r="AA45" s="67"/>
      <c r="AB45" s="67"/>
      <c r="AC45" s="67"/>
      <c r="AD45" s="67"/>
      <c r="AE45" s="67"/>
      <c r="AF45" s="67"/>
    </row>
    <row r="46" spans="1:32" ht="18.75" customHeight="1">
      <c r="A46" s="414"/>
      <c r="B46" s="306">
        <v>27</v>
      </c>
      <c r="C46" s="307">
        <v>6739</v>
      </c>
      <c r="D46" s="308">
        <v>4207</v>
      </c>
      <c r="E46" s="309">
        <v>244</v>
      </c>
      <c r="F46" s="308">
        <v>226</v>
      </c>
      <c r="G46" s="310">
        <v>165147</v>
      </c>
      <c r="H46" s="311">
        <v>0.91</v>
      </c>
      <c r="I46" s="312"/>
      <c r="J46" s="312"/>
      <c r="K46" s="313">
        <v>8.5</v>
      </c>
      <c r="L46" s="313">
        <v>59.5</v>
      </c>
      <c r="M46" s="314">
        <v>91.3</v>
      </c>
      <c r="N46" s="315">
        <v>54.4</v>
      </c>
      <c r="O46" s="99">
        <v>34115</v>
      </c>
      <c r="P46" s="99">
        <v>418517</v>
      </c>
      <c r="Q46" s="26">
        <v>29977</v>
      </c>
      <c r="R46" s="90">
        <v>8590</v>
      </c>
      <c r="S46" s="316">
        <v>2668</v>
      </c>
      <c r="T46" s="317">
        <v>18718</v>
      </c>
      <c r="U46" s="67"/>
      <c r="V46" s="67"/>
      <c r="W46" s="67"/>
      <c r="X46" s="67"/>
      <c r="Y46" s="67"/>
      <c r="Z46" s="67"/>
      <c r="AA46" s="67"/>
      <c r="AB46" s="67"/>
      <c r="AC46" s="67"/>
      <c r="AD46" s="67"/>
      <c r="AE46" s="67"/>
      <c r="AF46" s="67"/>
    </row>
    <row r="47" spans="1:32" ht="18.75" customHeight="1">
      <c r="A47" s="414"/>
      <c r="B47" s="306">
        <v>28</v>
      </c>
      <c r="C47" s="307">
        <v>5473</v>
      </c>
      <c r="D47" s="308">
        <v>3396</v>
      </c>
      <c r="E47" s="309">
        <v>-811</v>
      </c>
      <c r="F47" s="308">
        <v>-810</v>
      </c>
      <c r="G47" s="310">
        <v>163647</v>
      </c>
      <c r="H47" s="311">
        <v>0.91600000000000004</v>
      </c>
      <c r="I47" s="312"/>
      <c r="J47" s="312"/>
      <c r="K47" s="313">
        <v>7.9</v>
      </c>
      <c r="L47" s="313">
        <v>46.4</v>
      </c>
      <c r="M47" s="314">
        <v>93.8</v>
      </c>
      <c r="N47" s="315">
        <v>54.1</v>
      </c>
      <c r="O47" s="99">
        <v>31352</v>
      </c>
      <c r="P47" s="99">
        <v>420314</v>
      </c>
      <c r="Q47" s="26">
        <v>29387</v>
      </c>
      <c r="R47" s="90">
        <v>8592</v>
      </c>
      <c r="S47" s="316">
        <v>2669</v>
      </c>
      <c r="T47" s="317">
        <v>18126</v>
      </c>
      <c r="U47" s="67"/>
      <c r="V47" s="67"/>
      <c r="W47" s="67"/>
      <c r="X47" s="67"/>
      <c r="Y47" s="67"/>
      <c r="Z47" s="67"/>
      <c r="AA47" s="67"/>
      <c r="AB47" s="67"/>
      <c r="AC47" s="67"/>
      <c r="AD47" s="67"/>
      <c r="AE47" s="67"/>
      <c r="AF47" s="67"/>
    </row>
    <row r="48" spans="1:32" s="25" customFormat="1" ht="18.75" customHeight="1">
      <c r="A48" s="415"/>
      <c r="B48" s="334">
        <v>29</v>
      </c>
      <c r="C48" s="318">
        <v>6726</v>
      </c>
      <c r="D48" s="319">
        <v>4571</v>
      </c>
      <c r="E48" s="320">
        <v>1175</v>
      </c>
      <c r="F48" s="319">
        <v>1176</v>
      </c>
      <c r="G48" s="321">
        <v>186501</v>
      </c>
      <c r="H48" s="322">
        <v>0.91100000000000003</v>
      </c>
      <c r="I48" s="323"/>
      <c r="J48" s="323"/>
      <c r="K48" s="324">
        <v>7.3</v>
      </c>
      <c r="L48" s="325">
        <v>56.9</v>
      </c>
      <c r="M48" s="326">
        <v>94</v>
      </c>
      <c r="N48" s="327">
        <v>48.3</v>
      </c>
      <c r="O48" s="100">
        <v>26145</v>
      </c>
      <c r="P48" s="100">
        <v>426794</v>
      </c>
      <c r="Q48" s="94">
        <v>28845</v>
      </c>
      <c r="R48" s="95">
        <v>8592</v>
      </c>
      <c r="S48" s="328">
        <v>2669</v>
      </c>
      <c r="T48" s="329">
        <v>17584</v>
      </c>
      <c r="U48" s="67"/>
      <c r="V48" s="67"/>
      <c r="W48" s="67"/>
      <c r="X48" s="67"/>
      <c r="Y48" s="67"/>
      <c r="Z48" s="67"/>
      <c r="AA48" s="67"/>
      <c r="AB48" s="67"/>
      <c r="AC48" s="67"/>
      <c r="AD48" s="67"/>
      <c r="AE48" s="67"/>
      <c r="AF48" s="67"/>
    </row>
    <row r="49" spans="1:32" ht="18.75" customHeight="1">
      <c r="A49" s="402" t="s">
        <v>95</v>
      </c>
      <c r="B49" s="306">
        <v>25</v>
      </c>
      <c r="C49" s="307">
        <v>8426</v>
      </c>
      <c r="D49" s="308">
        <v>6612</v>
      </c>
      <c r="E49" s="309">
        <v>63</v>
      </c>
      <c r="F49" s="308">
        <v>321</v>
      </c>
      <c r="G49" s="310">
        <v>176610</v>
      </c>
      <c r="H49" s="311">
        <v>0.86599999999999999</v>
      </c>
      <c r="I49" s="312"/>
      <c r="J49" s="312"/>
      <c r="K49" s="313">
        <v>10.8</v>
      </c>
      <c r="L49" s="313">
        <v>8.9</v>
      </c>
      <c r="M49" s="314">
        <v>90.7</v>
      </c>
      <c r="N49" s="314">
        <v>54.2</v>
      </c>
      <c r="O49" s="99">
        <v>71176</v>
      </c>
      <c r="P49" s="99">
        <v>278346</v>
      </c>
      <c r="Q49" s="26">
        <v>41736</v>
      </c>
      <c r="R49" s="90">
        <v>15070</v>
      </c>
      <c r="S49" s="316">
        <v>688</v>
      </c>
      <c r="T49" s="317">
        <v>25978</v>
      </c>
      <c r="U49" s="67"/>
      <c r="V49" s="67"/>
      <c r="W49" s="67"/>
      <c r="X49" s="67"/>
      <c r="Y49" s="67"/>
      <c r="Z49" s="67"/>
      <c r="AA49" s="67"/>
      <c r="AB49" s="67"/>
      <c r="AC49" s="67"/>
      <c r="AD49" s="67"/>
      <c r="AE49" s="67"/>
      <c r="AF49" s="67"/>
    </row>
    <row r="50" spans="1:32" ht="18.75" customHeight="1">
      <c r="A50" s="402"/>
      <c r="B50" s="306">
        <v>26</v>
      </c>
      <c r="C50" s="307">
        <v>10394</v>
      </c>
      <c r="D50" s="308">
        <v>5824</v>
      </c>
      <c r="E50" s="309">
        <v>-789</v>
      </c>
      <c r="F50" s="308">
        <v>-753</v>
      </c>
      <c r="G50" s="310">
        <v>176803</v>
      </c>
      <c r="H50" s="311">
        <v>0.879</v>
      </c>
      <c r="I50" s="312"/>
      <c r="J50" s="312"/>
      <c r="K50" s="313">
        <v>10.199999999999999</v>
      </c>
      <c r="L50" s="192" t="s">
        <v>26</v>
      </c>
      <c r="M50" s="314">
        <v>91.7</v>
      </c>
      <c r="N50" s="315">
        <v>55.6</v>
      </c>
      <c r="O50" s="99">
        <v>68375</v>
      </c>
      <c r="P50" s="99">
        <v>272074</v>
      </c>
      <c r="Q50" s="26">
        <v>45213</v>
      </c>
      <c r="R50" s="90">
        <v>15106</v>
      </c>
      <c r="S50" s="316">
        <v>730</v>
      </c>
      <c r="T50" s="317">
        <v>29377</v>
      </c>
      <c r="U50" s="67"/>
      <c r="V50" s="67"/>
      <c r="W50" s="67"/>
      <c r="X50" s="67"/>
      <c r="Y50" s="67"/>
      <c r="Z50" s="67"/>
      <c r="AA50" s="67"/>
      <c r="AB50" s="67"/>
      <c r="AC50" s="67"/>
      <c r="AD50" s="67"/>
      <c r="AE50" s="67"/>
      <c r="AF50" s="67"/>
    </row>
    <row r="51" spans="1:32" ht="18.75" customHeight="1">
      <c r="A51" s="402"/>
      <c r="B51" s="306">
        <v>27</v>
      </c>
      <c r="C51" s="307">
        <v>11526</v>
      </c>
      <c r="D51" s="308">
        <v>7643</v>
      </c>
      <c r="E51" s="309">
        <v>1819</v>
      </c>
      <c r="F51" s="308">
        <v>1859</v>
      </c>
      <c r="G51" s="310">
        <v>178067</v>
      </c>
      <c r="H51" s="311">
        <v>0.88800000000000001</v>
      </c>
      <c r="I51" s="312"/>
      <c r="J51" s="312"/>
      <c r="K51" s="313">
        <v>9.1</v>
      </c>
      <c r="L51" s="192" t="s">
        <v>26</v>
      </c>
      <c r="M51" s="314">
        <v>90.3</v>
      </c>
      <c r="N51" s="315">
        <v>54.9</v>
      </c>
      <c r="O51" s="99">
        <v>68284</v>
      </c>
      <c r="P51" s="99">
        <v>264157</v>
      </c>
      <c r="Q51" s="26">
        <v>40579</v>
      </c>
      <c r="R51" s="90">
        <v>15141</v>
      </c>
      <c r="S51" s="316">
        <v>794</v>
      </c>
      <c r="T51" s="317">
        <v>24644</v>
      </c>
      <c r="U51" s="67"/>
      <c r="V51" s="67"/>
      <c r="W51" s="67"/>
      <c r="X51" s="67"/>
      <c r="Y51" s="67"/>
      <c r="Z51" s="67"/>
      <c r="AA51" s="67"/>
      <c r="AB51" s="67"/>
      <c r="AC51" s="67"/>
      <c r="AD51" s="67"/>
      <c r="AE51" s="67"/>
      <c r="AF51" s="67"/>
    </row>
    <row r="52" spans="1:32" ht="18.75" customHeight="1">
      <c r="A52" s="402"/>
      <c r="B52" s="306">
        <v>28</v>
      </c>
      <c r="C52" s="307">
        <v>9210</v>
      </c>
      <c r="D52" s="308">
        <v>6914</v>
      </c>
      <c r="E52" s="309">
        <v>-729</v>
      </c>
      <c r="F52" s="308">
        <v>-701</v>
      </c>
      <c r="G52" s="310">
        <v>178456</v>
      </c>
      <c r="H52" s="311">
        <v>0.89200000000000002</v>
      </c>
      <c r="I52" s="312"/>
      <c r="J52" s="312"/>
      <c r="K52" s="313">
        <v>8.4</v>
      </c>
      <c r="L52" s="192" t="s">
        <v>26</v>
      </c>
      <c r="M52" s="314">
        <v>93</v>
      </c>
      <c r="N52" s="315">
        <v>54.2</v>
      </c>
      <c r="O52" s="99">
        <v>63349</v>
      </c>
      <c r="P52" s="99">
        <v>257676</v>
      </c>
      <c r="Q52" s="26">
        <v>37429</v>
      </c>
      <c r="R52" s="90">
        <v>15169</v>
      </c>
      <c r="S52" s="316">
        <v>872</v>
      </c>
      <c r="T52" s="317">
        <v>21388</v>
      </c>
      <c r="U52" s="67"/>
      <c r="V52" s="67"/>
      <c r="W52" s="67"/>
      <c r="X52" s="67"/>
      <c r="Y52" s="67"/>
      <c r="Z52" s="67"/>
      <c r="AA52" s="67"/>
      <c r="AB52" s="67"/>
      <c r="AC52" s="67"/>
      <c r="AD52" s="67"/>
      <c r="AE52" s="67"/>
      <c r="AF52" s="67"/>
    </row>
    <row r="53" spans="1:32" s="25" customFormat="1" ht="18.75" customHeight="1">
      <c r="A53" s="403"/>
      <c r="B53" s="306">
        <v>29</v>
      </c>
      <c r="C53" s="318">
        <v>8378</v>
      </c>
      <c r="D53" s="319">
        <v>6491</v>
      </c>
      <c r="E53" s="320">
        <v>-423</v>
      </c>
      <c r="F53" s="319">
        <v>-391</v>
      </c>
      <c r="G53" s="321">
        <v>208723</v>
      </c>
      <c r="H53" s="322">
        <v>0.88500000000000001</v>
      </c>
      <c r="I53" s="323"/>
      <c r="J53" s="323"/>
      <c r="K53" s="324">
        <v>7.4</v>
      </c>
      <c r="L53" s="191" t="s">
        <v>277</v>
      </c>
      <c r="M53" s="326">
        <v>91.6</v>
      </c>
      <c r="N53" s="327">
        <v>48.5</v>
      </c>
      <c r="O53" s="100">
        <v>139175</v>
      </c>
      <c r="P53" s="100">
        <v>259383</v>
      </c>
      <c r="Q53" s="94">
        <v>41703</v>
      </c>
      <c r="R53" s="95">
        <v>15200</v>
      </c>
      <c r="S53" s="328">
        <v>950</v>
      </c>
      <c r="T53" s="329">
        <v>25553</v>
      </c>
      <c r="U53" s="67"/>
      <c r="V53" s="67"/>
      <c r="W53" s="67"/>
      <c r="X53" s="67"/>
      <c r="Y53" s="67"/>
      <c r="Z53" s="67"/>
      <c r="AA53" s="67"/>
      <c r="AB53" s="67"/>
      <c r="AC53" s="67"/>
      <c r="AD53" s="67"/>
      <c r="AE53" s="67"/>
      <c r="AF53" s="67"/>
    </row>
    <row r="54" spans="1:32" ht="18.75" customHeight="1">
      <c r="A54" s="451" t="s">
        <v>59</v>
      </c>
      <c r="B54" s="293">
        <v>25</v>
      </c>
      <c r="C54" s="294">
        <v>7526</v>
      </c>
      <c r="D54" s="295">
        <v>1758</v>
      </c>
      <c r="E54" s="296">
        <v>634</v>
      </c>
      <c r="F54" s="295">
        <v>-898</v>
      </c>
      <c r="G54" s="297">
        <v>553992</v>
      </c>
      <c r="H54" s="298">
        <v>0.98299999999999998</v>
      </c>
      <c r="I54" s="299"/>
      <c r="J54" s="299"/>
      <c r="K54" s="300">
        <v>12.6</v>
      </c>
      <c r="L54" s="300">
        <v>164.9</v>
      </c>
      <c r="M54" s="301">
        <v>100.2</v>
      </c>
      <c r="N54" s="335">
        <v>67.2</v>
      </c>
      <c r="O54" s="303">
        <v>111866</v>
      </c>
      <c r="P54" s="303">
        <v>1634839</v>
      </c>
      <c r="Q54" s="24">
        <v>47217</v>
      </c>
      <c r="R54" s="86">
        <v>13621</v>
      </c>
      <c r="S54" s="304">
        <v>10136</v>
      </c>
      <c r="T54" s="305">
        <v>23460</v>
      </c>
      <c r="U54" s="67"/>
      <c r="V54" s="67"/>
      <c r="W54" s="67"/>
      <c r="X54" s="67"/>
      <c r="Y54" s="67"/>
      <c r="Z54" s="67"/>
      <c r="AA54" s="67"/>
      <c r="AB54" s="67"/>
      <c r="AC54" s="67"/>
      <c r="AD54" s="67"/>
      <c r="AE54" s="67"/>
      <c r="AF54" s="67"/>
    </row>
    <row r="55" spans="1:32" ht="18.75" customHeight="1">
      <c r="A55" s="414"/>
      <c r="B55" s="306">
        <v>26</v>
      </c>
      <c r="C55" s="307">
        <v>7401</v>
      </c>
      <c r="D55" s="308">
        <v>1724</v>
      </c>
      <c r="E55" s="309">
        <v>-35</v>
      </c>
      <c r="F55" s="308">
        <v>-22</v>
      </c>
      <c r="G55" s="310">
        <v>551686</v>
      </c>
      <c r="H55" s="311">
        <v>0.98399999999999999</v>
      </c>
      <c r="I55" s="312"/>
      <c r="J55" s="312"/>
      <c r="K55" s="313">
        <v>13</v>
      </c>
      <c r="L55" s="313">
        <v>153.9</v>
      </c>
      <c r="M55" s="314">
        <v>99.3</v>
      </c>
      <c r="N55" s="333">
        <v>65.900000000000006</v>
      </c>
      <c r="O55" s="99">
        <v>183012</v>
      </c>
      <c r="P55" s="99">
        <v>1596676</v>
      </c>
      <c r="Q55" s="99">
        <v>43441</v>
      </c>
      <c r="R55" s="90">
        <v>14514</v>
      </c>
      <c r="S55" s="316">
        <v>8900</v>
      </c>
      <c r="T55" s="317">
        <v>20027</v>
      </c>
      <c r="U55" s="67"/>
      <c r="V55" s="67"/>
      <c r="W55" s="67"/>
      <c r="X55" s="67"/>
      <c r="Y55" s="67"/>
      <c r="Z55" s="67"/>
      <c r="AA55" s="67"/>
      <c r="AB55" s="67"/>
      <c r="AC55" s="67"/>
      <c r="AD55" s="67"/>
      <c r="AE55" s="67"/>
      <c r="AF55" s="67"/>
    </row>
    <row r="56" spans="1:32" ht="18.75" customHeight="1">
      <c r="A56" s="414"/>
      <c r="B56" s="306">
        <v>27</v>
      </c>
      <c r="C56" s="307">
        <v>11571</v>
      </c>
      <c r="D56" s="308">
        <v>6157</v>
      </c>
      <c r="E56" s="309">
        <v>4434</v>
      </c>
      <c r="F56" s="308">
        <v>-32</v>
      </c>
      <c r="G56" s="310">
        <v>561312</v>
      </c>
      <c r="H56" s="311">
        <v>0.98499999999999999</v>
      </c>
      <c r="I56" s="312"/>
      <c r="J56" s="312"/>
      <c r="K56" s="313">
        <v>12.7</v>
      </c>
      <c r="L56" s="313">
        <v>147.4</v>
      </c>
      <c r="M56" s="314">
        <v>97.5</v>
      </c>
      <c r="N56" s="336">
        <v>65.900000000000006</v>
      </c>
      <c r="O56" s="99">
        <v>189055</v>
      </c>
      <c r="P56" s="99">
        <v>1539952</v>
      </c>
      <c r="Q56" s="26">
        <v>43205</v>
      </c>
      <c r="R56" s="90">
        <v>10918</v>
      </c>
      <c r="S56" s="316">
        <v>10191</v>
      </c>
      <c r="T56" s="317">
        <v>22096</v>
      </c>
      <c r="U56" s="67"/>
      <c r="V56" s="67"/>
      <c r="W56" s="67"/>
      <c r="X56" s="67"/>
      <c r="Y56" s="67"/>
      <c r="Z56" s="67"/>
      <c r="AA56" s="67"/>
      <c r="AB56" s="67"/>
      <c r="AC56" s="67"/>
      <c r="AD56" s="67"/>
      <c r="AE56" s="67"/>
      <c r="AF56" s="67"/>
    </row>
    <row r="57" spans="1:32" ht="18.75" customHeight="1">
      <c r="A57" s="414"/>
      <c r="B57" s="306">
        <v>28</v>
      </c>
      <c r="C57" s="307">
        <v>12066</v>
      </c>
      <c r="D57" s="308">
        <v>3025</v>
      </c>
      <c r="E57" s="309">
        <v>-3132</v>
      </c>
      <c r="F57" s="308">
        <v>-1762</v>
      </c>
      <c r="G57" s="310">
        <v>566986</v>
      </c>
      <c r="H57" s="311">
        <v>0.98699999999999999</v>
      </c>
      <c r="I57" s="312"/>
      <c r="J57" s="312"/>
      <c r="K57" s="313">
        <v>11.8</v>
      </c>
      <c r="L57" s="313">
        <v>138.80000000000001</v>
      </c>
      <c r="M57" s="314">
        <v>99.8</v>
      </c>
      <c r="N57" s="315">
        <v>65.400000000000006</v>
      </c>
      <c r="O57" s="99">
        <v>178758</v>
      </c>
      <c r="P57" s="99">
        <v>1489908</v>
      </c>
      <c r="Q57" s="26">
        <v>42406</v>
      </c>
      <c r="R57" s="90">
        <v>14067</v>
      </c>
      <c r="S57" s="316">
        <v>9302</v>
      </c>
      <c r="T57" s="317">
        <v>19037</v>
      </c>
      <c r="U57" s="67"/>
      <c r="V57" s="67"/>
      <c r="W57" s="67"/>
      <c r="X57" s="67"/>
      <c r="Y57" s="67"/>
      <c r="Z57" s="67"/>
      <c r="AA57" s="67"/>
      <c r="AB57" s="67"/>
      <c r="AC57" s="67"/>
      <c r="AD57" s="67"/>
      <c r="AE57" s="67"/>
      <c r="AF57" s="67"/>
    </row>
    <row r="58" spans="1:32" s="25" customFormat="1" ht="18.75" customHeight="1">
      <c r="A58" s="415"/>
      <c r="B58" s="334">
        <v>29</v>
      </c>
      <c r="C58" s="318">
        <v>6412</v>
      </c>
      <c r="D58" s="319">
        <v>3134</v>
      </c>
      <c r="E58" s="320">
        <v>109</v>
      </c>
      <c r="F58" s="319">
        <v>1820</v>
      </c>
      <c r="G58" s="321">
        <v>642220</v>
      </c>
      <c r="H58" s="322">
        <v>0.98499999999999999</v>
      </c>
      <c r="I58" s="323"/>
      <c r="J58" s="323"/>
      <c r="K58" s="324">
        <v>10.5</v>
      </c>
      <c r="L58" s="332">
        <v>125</v>
      </c>
      <c r="M58" s="326">
        <v>99.2</v>
      </c>
      <c r="N58" s="327">
        <v>60.4</v>
      </c>
      <c r="O58" s="100">
        <v>176998</v>
      </c>
      <c r="P58" s="100">
        <v>1444060</v>
      </c>
      <c r="Q58" s="94">
        <v>40751</v>
      </c>
      <c r="R58" s="95">
        <v>15667</v>
      </c>
      <c r="S58" s="328">
        <v>8976</v>
      </c>
      <c r="T58" s="329">
        <v>16108</v>
      </c>
      <c r="U58" s="67"/>
      <c r="V58" s="67"/>
      <c r="W58" s="67"/>
      <c r="X58" s="67"/>
      <c r="Y58" s="67"/>
      <c r="Z58" s="67"/>
      <c r="AA58" s="67"/>
      <c r="AB58" s="67"/>
      <c r="AC58" s="67"/>
      <c r="AD58" s="67"/>
      <c r="AE58" s="67"/>
      <c r="AF58" s="67"/>
    </row>
    <row r="59" spans="1:32" ht="18.75" customHeight="1">
      <c r="A59" s="402" t="s">
        <v>60</v>
      </c>
      <c r="B59" s="306">
        <v>25</v>
      </c>
      <c r="C59" s="307">
        <v>7868</v>
      </c>
      <c r="D59" s="308">
        <v>1991</v>
      </c>
      <c r="E59" s="309">
        <v>77</v>
      </c>
      <c r="F59" s="308">
        <v>-764</v>
      </c>
      <c r="G59" s="310">
        <v>348875</v>
      </c>
      <c r="H59" s="311">
        <v>0.76200000000000001</v>
      </c>
      <c r="I59" s="312"/>
      <c r="J59" s="312"/>
      <c r="K59" s="313">
        <v>14</v>
      </c>
      <c r="L59" s="313">
        <v>230.2</v>
      </c>
      <c r="M59" s="314">
        <v>100.3</v>
      </c>
      <c r="N59" s="315">
        <v>55.4</v>
      </c>
      <c r="O59" s="99">
        <v>111221</v>
      </c>
      <c r="P59" s="99">
        <v>1264809</v>
      </c>
      <c r="Q59" s="26">
        <v>45555</v>
      </c>
      <c r="R59" s="90">
        <v>2092</v>
      </c>
      <c r="S59" s="316">
        <v>408</v>
      </c>
      <c r="T59" s="317">
        <v>43055</v>
      </c>
      <c r="U59" s="67"/>
      <c r="V59" s="67"/>
      <c r="W59" s="67"/>
      <c r="X59" s="67"/>
      <c r="Y59" s="67"/>
      <c r="Z59" s="67"/>
      <c r="AA59" s="67"/>
      <c r="AB59" s="67"/>
      <c r="AC59" s="67"/>
      <c r="AD59" s="67"/>
      <c r="AE59" s="67"/>
      <c r="AF59" s="67"/>
    </row>
    <row r="60" spans="1:32" ht="18.75" customHeight="1">
      <c r="A60" s="414"/>
      <c r="B60" s="306">
        <v>26</v>
      </c>
      <c r="C60" s="307">
        <v>9634</v>
      </c>
      <c r="D60" s="308">
        <v>2108</v>
      </c>
      <c r="E60" s="309">
        <v>117</v>
      </c>
      <c r="F60" s="308">
        <v>-2469</v>
      </c>
      <c r="G60" s="310">
        <v>348859</v>
      </c>
      <c r="H60" s="311">
        <v>0.77500000000000002</v>
      </c>
      <c r="I60" s="312"/>
      <c r="J60" s="312"/>
      <c r="K60" s="313">
        <v>15</v>
      </c>
      <c r="L60" s="313">
        <v>228.9</v>
      </c>
      <c r="M60" s="314">
        <v>99.8</v>
      </c>
      <c r="N60" s="315">
        <v>54.6</v>
      </c>
      <c r="O60" s="99">
        <v>82989</v>
      </c>
      <c r="P60" s="99">
        <v>1283785</v>
      </c>
      <c r="Q60" s="26">
        <v>37598</v>
      </c>
      <c r="R60" s="90">
        <v>500</v>
      </c>
      <c r="S60" s="192" t="s">
        <v>26</v>
      </c>
      <c r="T60" s="317">
        <v>37098</v>
      </c>
      <c r="U60" s="67"/>
      <c r="V60" s="67"/>
      <c r="W60" s="67"/>
      <c r="X60" s="67"/>
      <c r="Y60" s="67"/>
      <c r="Z60" s="67"/>
      <c r="AA60" s="67"/>
      <c r="AB60" s="67"/>
      <c r="AC60" s="67"/>
      <c r="AD60" s="67"/>
      <c r="AE60" s="67"/>
      <c r="AF60" s="67"/>
    </row>
    <row r="61" spans="1:32" ht="18.75" customHeight="1">
      <c r="A61" s="414"/>
      <c r="B61" s="306">
        <v>27</v>
      </c>
      <c r="C61" s="307">
        <v>5218</v>
      </c>
      <c r="D61" s="308">
        <v>1896</v>
      </c>
      <c r="E61" s="309">
        <v>-212</v>
      </c>
      <c r="F61" s="308">
        <v>-396</v>
      </c>
      <c r="G61" s="310">
        <v>350679</v>
      </c>
      <c r="H61" s="311">
        <v>0.79100000000000004</v>
      </c>
      <c r="I61" s="312"/>
      <c r="J61" s="312"/>
      <c r="K61" s="313">
        <v>15.2</v>
      </c>
      <c r="L61" s="313">
        <v>229.6</v>
      </c>
      <c r="M61" s="314">
        <v>99</v>
      </c>
      <c r="N61" s="315">
        <v>52.5</v>
      </c>
      <c r="O61" s="99">
        <v>152530</v>
      </c>
      <c r="P61" s="99">
        <v>1300993</v>
      </c>
      <c r="Q61" s="26">
        <v>40723</v>
      </c>
      <c r="R61" s="90">
        <v>1374</v>
      </c>
      <c r="S61" s="192" t="s">
        <v>26</v>
      </c>
      <c r="T61" s="317">
        <v>39349</v>
      </c>
      <c r="U61" s="67"/>
      <c r="V61" s="67"/>
      <c r="W61" s="67"/>
      <c r="X61" s="67"/>
      <c r="Y61" s="67"/>
      <c r="Z61" s="67"/>
      <c r="AA61" s="67"/>
      <c r="AB61" s="67"/>
      <c r="AC61" s="67"/>
      <c r="AD61" s="67"/>
      <c r="AE61" s="67"/>
      <c r="AF61" s="67"/>
    </row>
    <row r="62" spans="1:32" ht="18.75" customHeight="1">
      <c r="A62" s="414"/>
      <c r="B62" s="306">
        <v>28</v>
      </c>
      <c r="C62" s="307">
        <v>2582</v>
      </c>
      <c r="D62" s="308">
        <v>473</v>
      </c>
      <c r="E62" s="309">
        <v>-1424</v>
      </c>
      <c r="F62" s="308">
        <v>-3753</v>
      </c>
      <c r="G62" s="310">
        <v>349955</v>
      </c>
      <c r="H62" s="311">
        <v>0.80700000000000005</v>
      </c>
      <c r="I62" s="312"/>
      <c r="J62" s="312"/>
      <c r="K62" s="313">
        <v>15.2</v>
      </c>
      <c r="L62" s="313">
        <v>226.2</v>
      </c>
      <c r="M62" s="314">
        <v>100.5</v>
      </c>
      <c r="N62" s="315">
        <v>51.3</v>
      </c>
      <c r="O62" s="99">
        <v>147926</v>
      </c>
      <c r="P62" s="99">
        <v>1313405</v>
      </c>
      <c r="Q62" s="26">
        <v>37304</v>
      </c>
      <c r="R62" s="337" t="s">
        <v>26</v>
      </c>
      <c r="S62" s="192" t="s">
        <v>26</v>
      </c>
      <c r="T62" s="317">
        <v>37304</v>
      </c>
      <c r="U62" s="67"/>
      <c r="V62" s="67"/>
      <c r="W62" s="67"/>
      <c r="X62" s="67"/>
      <c r="Y62" s="67"/>
      <c r="Z62" s="67"/>
      <c r="AA62" s="67"/>
      <c r="AB62" s="67"/>
      <c r="AC62" s="67"/>
      <c r="AD62" s="67"/>
      <c r="AE62" s="67"/>
      <c r="AF62" s="67"/>
    </row>
    <row r="63" spans="1:32" s="25" customFormat="1" ht="18.75" customHeight="1">
      <c r="A63" s="415"/>
      <c r="B63" s="306">
        <v>29</v>
      </c>
      <c r="C63" s="318">
        <v>2429</v>
      </c>
      <c r="D63" s="319">
        <v>360</v>
      </c>
      <c r="E63" s="320">
        <v>-113</v>
      </c>
      <c r="F63" s="319">
        <v>735</v>
      </c>
      <c r="G63" s="321">
        <v>402633</v>
      </c>
      <c r="H63" s="322">
        <v>0.80600000000000005</v>
      </c>
      <c r="I63" s="323"/>
      <c r="J63" s="323"/>
      <c r="K63" s="324">
        <v>12.8</v>
      </c>
      <c r="L63" s="325">
        <v>197.4</v>
      </c>
      <c r="M63" s="326">
        <v>98.4</v>
      </c>
      <c r="N63" s="327">
        <v>47.2</v>
      </c>
      <c r="O63" s="100">
        <v>140503</v>
      </c>
      <c r="P63" s="100">
        <v>1321248</v>
      </c>
      <c r="Q63" s="94">
        <v>41751</v>
      </c>
      <c r="R63" s="95">
        <v>1318</v>
      </c>
      <c r="S63" s="191" t="s">
        <v>280</v>
      </c>
      <c r="T63" s="329">
        <v>40433</v>
      </c>
      <c r="U63" s="67"/>
      <c r="V63" s="67"/>
      <c r="W63" s="67"/>
      <c r="X63" s="67"/>
      <c r="Y63" s="67"/>
      <c r="Z63" s="67"/>
      <c r="AA63" s="67"/>
      <c r="AB63" s="67"/>
      <c r="AC63" s="67"/>
      <c r="AD63" s="67"/>
      <c r="AE63" s="67"/>
      <c r="AF63" s="67"/>
    </row>
    <row r="64" spans="1:32" ht="18.75" customHeight="1">
      <c r="A64" s="451" t="s">
        <v>61</v>
      </c>
      <c r="B64" s="293">
        <v>25</v>
      </c>
      <c r="C64" s="294">
        <v>25364</v>
      </c>
      <c r="D64" s="295">
        <v>24223</v>
      </c>
      <c r="E64" s="296">
        <v>23812</v>
      </c>
      <c r="F64" s="295">
        <v>62861</v>
      </c>
      <c r="G64" s="297">
        <v>763991</v>
      </c>
      <c r="H64" s="331">
        <v>0.90500000000000003</v>
      </c>
      <c r="I64" s="299"/>
      <c r="J64" s="299"/>
      <c r="K64" s="300">
        <v>9</v>
      </c>
      <c r="L64" s="300">
        <v>152.5</v>
      </c>
      <c r="M64" s="301">
        <v>98.3</v>
      </c>
      <c r="N64" s="302">
        <v>59.9</v>
      </c>
      <c r="O64" s="303">
        <v>93603</v>
      </c>
      <c r="P64" s="303">
        <v>2578573</v>
      </c>
      <c r="Q64" s="24">
        <v>210102</v>
      </c>
      <c r="R64" s="338">
        <v>158113</v>
      </c>
      <c r="S64" s="304">
        <v>7759</v>
      </c>
      <c r="T64" s="305">
        <v>44230</v>
      </c>
      <c r="U64" s="67"/>
      <c r="V64" s="67"/>
      <c r="W64" s="67"/>
      <c r="X64" s="67"/>
      <c r="Y64" s="67"/>
      <c r="Z64" s="67"/>
      <c r="AA64" s="67"/>
      <c r="AB64" s="67"/>
      <c r="AC64" s="67"/>
      <c r="AD64" s="67"/>
      <c r="AE64" s="67"/>
      <c r="AF64" s="67"/>
    </row>
    <row r="65" spans="1:32" ht="18.75" customHeight="1">
      <c r="A65" s="414"/>
      <c r="B65" s="306">
        <v>26</v>
      </c>
      <c r="C65" s="307">
        <v>5315</v>
      </c>
      <c r="D65" s="308">
        <v>434</v>
      </c>
      <c r="E65" s="309">
        <v>-23879</v>
      </c>
      <c r="F65" s="308">
        <v>-22376</v>
      </c>
      <c r="G65" s="310">
        <v>759965</v>
      </c>
      <c r="H65" s="311">
        <v>0.91500000000000004</v>
      </c>
      <c r="I65" s="312"/>
      <c r="J65" s="312"/>
      <c r="K65" s="313">
        <v>9.3000000000000007</v>
      </c>
      <c r="L65" s="313">
        <v>141.80000000000001</v>
      </c>
      <c r="M65" s="314">
        <v>98.8</v>
      </c>
      <c r="N65" s="315">
        <v>61.3</v>
      </c>
      <c r="O65" s="99">
        <v>150876</v>
      </c>
      <c r="P65" s="99">
        <v>2473326</v>
      </c>
      <c r="Q65" s="26">
        <v>203674</v>
      </c>
      <c r="R65" s="337">
        <v>161797</v>
      </c>
      <c r="S65" s="316">
        <v>3700</v>
      </c>
      <c r="T65" s="317">
        <v>38177</v>
      </c>
      <c r="U65" s="67"/>
      <c r="V65" s="67"/>
      <c r="W65" s="67"/>
      <c r="X65" s="67"/>
      <c r="Y65" s="67"/>
      <c r="Z65" s="67"/>
      <c r="AA65" s="67"/>
      <c r="AB65" s="67"/>
      <c r="AC65" s="67"/>
      <c r="AD65" s="67"/>
      <c r="AE65" s="67"/>
      <c r="AF65" s="67"/>
    </row>
    <row r="66" spans="1:32" ht="18.75" customHeight="1">
      <c r="A66" s="414"/>
      <c r="B66" s="306">
        <v>27</v>
      </c>
      <c r="C66" s="307">
        <v>1910</v>
      </c>
      <c r="D66" s="308">
        <v>401</v>
      </c>
      <c r="E66" s="309">
        <v>-33</v>
      </c>
      <c r="F66" s="308">
        <v>6115</v>
      </c>
      <c r="G66" s="310">
        <v>766606</v>
      </c>
      <c r="H66" s="311">
        <v>0.92300000000000004</v>
      </c>
      <c r="I66" s="312"/>
      <c r="J66" s="312"/>
      <c r="K66" s="313">
        <v>9.1999999999999993</v>
      </c>
      <c r="L66" s="313">
        <v>117.1</v>
      </c>
      <c r="M66" s="314">
        <v>97.6</v>
      </c>
      <c r="N66" s="315">
        <v>59.3</v>
      </c>
      <c r="O66" s="99">
        <v>207336</v>
      </c>
      <c r="P66" s="99">
        <v>2327170</v>
      </c>
      <c r="Q66" s="26">
        <v>205043</v>
      </c>
      <c r="R66" s="339">
        <v>167945</v>
      </c>
      <c r="S66" s="192" t="s">
        <v>26</v>
      </c>
      <c r="T66" s="317">
        <v>37098</v>
      </c>
      <c r="U66" s="67"/>
      <c r="V66" s="67"/>
      <c r="W66" s="67"/>
      <c r="X66" s="67"/>
      <c r="Y66" s="67"/>
      <c r="Z66" s="67"/>
      <c r="AA66" s="67"/>
      <c r="AB66" s="67"/>
      <c r="AC66" s="67"/>
      <c r="AD66" s="67"/>
      <c r="AE66" s="67"/>
      <c r="AF66" s="67"/>
    </row>
    <row r="67" spans="1:32" ht="18.75" customHeight="1">
      <c r="A67" s="414"/>
      <c r="B67" s="306">
        <v>28</v>
      </c>
      <c r="C67" s="307">
        <v>1990</v>
      </c>
      <c r="D67" s="308">
        <v>400</v>
      </c>
      <c r="E67" s="309">
        <v>0</v>
      </c>
      <c r="F67" s="308">
        <v>-1303</v>
      </c>
      <c r="G67" s="310">
        <v>763699</v>
      </c>
      <c r="H67" s="311">
        <v>0.93200000000000005</v>
      </c>
      <c r="I67" s="312"/>
      <c r="J67" s="312"/>
      <c r="K67" s="313">
        <v>7.9</v>
      </c>
      <c r="L67" s="313">
        <v>95.2</v>
      </c>
      <c r="M67" s="314">
        <v>100.1</v>
      </c>
      <c r="N67" s="315">
        <v>59.2</v>
      </c>
      <c r="O67" s="99">
        <v>205878</v>
      </c>
      <c r="P67" s="99">
        <v>2185864</v>
      </c>
      <c r="Q67" s="26">
        <v>203032</v>
      </c>
      <c r="R67" s="339">
        <v>166643</v>
      </c>
      <c r="S67" s="192" t="s">
        <v>26</v>
      </c>
      <c r="T67" s="317">
        <v>36389</v>
      </c>
      <c r="U67" s="67"/>
      <c r="V67" s="67"/>
      <c r="W67" s="67"/>
      <c r="X67" s="67"/>
      <c r="Y67" s="67"/>
      <c r="Z67" s="67"/>
      <c r="AA67" s="67"/>
      <c r="AB67" s="67"/>
      <c r="AC67" s="67"/>
      <c r="AD67" s="67"/>
      <c r="AE67" s="67"/>
      <c r="AF67" s="67"/>
    </row>
    <row r="68" spans="1:32" s="25" customFormat="1" ht="18.75" customHeight="1">
      <c r="A68" s="415"/>
      <c r="B68" s="306">
        <v>29</v>
      </c>
      <c r="C68" s="318">
        <v>2004</v>
      </c>
      <c r="D68" s="319">
        <v>420</v>
      </c>
      <c r="E68" s="320">
        <v>19</v>
      </c>
      <c r="F68" s="319">
        <v>-3603</v>
      </c>
      <c r="G68" s="321">
        <v>848687</v>
      </c>
      <c r="H68" s="322">
        <v>0.92700000000000005</v>
      </c>
      <c r="I68" s="323"/>
      <c r="J68" s="323"/>
      <c r="K68" s="324">
        <v>5.7</v>
      </c>
      <c r="L68" s="325">
        <v>65.2</v>
      </c>
      <c r="M68" s="326">
        <v>98.3</v>
      </c>
      <c r="N68" s="327">
        <v>55.2</v>
      </c>
      <c r="O68" s="100">
        <v>205498</v>
      </c>
      <c r="P68" s="100">
        <v>2069777</v>
      </c>
      <c r="Q68" s="94">
        <v>240653</v>
      </c>
      <c r="R68" s="95">
        <v>163020</v>
      </c>
      <c r="S68" s="328">
        <v>11592</v>
      </c>
      <c r="T68" s="329">
        <v>66041</v>
      </c>
      <c r="U68" s="67"/>
      <c r="V68" s="67"/>
      <c r="W68" s="67"/>
      <c r="X68" s="67"/>
      <c r="Y68" s="67"/>
      <c r="Z68" s="67"/>
      <c r="AA68" s="67"/>
      <c r="AB68" s="67"/>
      <c r="AC68" s="67"/>
      <c r="AD68" s="67"/>
      <c r="AE68" s="67"/>
      <c r="AF68" s="67"/>
    </row>
    <row r="69" spans="1:32" ht="18.75" customHeight="1">
      <c r="A69" s="451" t="s">
        <v>62</v>
      </c>
      <c r="B69" s="293">
        <v>25</v>
      </c>
      <c r="C69" s="294">
        <v>2976</v>
      </c>
      <c r="D69" s="295">
        <v>1592</v>
      </c>
      <c r="E69" s="296">
        <v>51</v>
      </c>
      <c r="F69" s="295">
        <v>56</v>
      </c>
      <c r="G69" s="297">
        <v>186685</v>
      </c>
      <c r="H69" s="331">
        <v>0.84</v>
      </c>
      <c r="I69" s="299"/>
      <c r="J69" s="299"/>
      <c r="K69" s="300">
        <v>5.2</v>
      </c>
      <c r="L69" s="300">
        <v>27.6</v>
      </c>
      <c r="M69" s="301">
        <v>96.3</v>
      </c>
      <c r="N69" s="302">
        <v>46.4</v>
      </c>
      <c r="O69" s="303">
        <v>134059</v>
      </c>
      <c r="P69" s="303">
        <v>364793</v>
      </c>
      <c r="Q69" s="24">
        <v>40254</v>
      </c>
      <c r="R69" s="340">
        <v>1805</v>
      </c>
      <c r="S69" s="304">
        <v>3400</v>
      </c>
      <c r="T69" s="305">
        <v>35049</v>
      </c>
      <c r="U69" s="67"/>
      <c r="V69" s="67"/>
      <c r="W69" s="67"/>
      <c r="X69" s="67"/>
      <c r="Y69" s="67"/>
      <c r="Z69" s="67"/>
      <c r="AA69" s="67"/>
      <c r="AB69" s="67"/>
      <c r="AC69" s="67"/>
      <c r="AD69" s="67"/>
      <c r="AE69" s="67"/>
      <c r="AF69" s="67"/>
    </row>
    <row r="70" spans="1:32" ht="18.75" customHeight="1">
      <c r="A70" s="414"/>
      <c r="B70" s="306">
        <v>26</v>
      </c>
      <c r="C70" s="307">
        <v>2837</v>
      </c>
      <c r="D70" s="308">
        <v>1740</v>
      </c>
      <c r="E70" s="309">
        <v>148</v>
      </c>
      <c r="F70" s="308">
        <v>152</v>
      </c>
      <c r="G70" s="310">
        <v>189378</v>
      </c>
      <c r="H70" s="341">
        <v>0.83899999999999997</v>
      </c>
      <c r="I70" s="312"/>
      <c r="J70" s="312"/>
      <c r="K70" s="313">
        <v>5.4</v>
      </c>
      <c r="L70" s="313">
        <v>21.9</v>
      </c>
      <c r="M70" s="314">
        <v>95.3</v>
      </c>
      <c r="N70" s="315">
        <v>45.9</v>
      </c>
      <c r="O70" s="99">
        <v>80663</v>
      </c>
      <c r="P70" s="99">
        <v>385678</v>
      </c>
      <c r="Q70" s="26">
        <v>39185</v>
      </c>
      <c r="R70" s="339">
        <v>1809</v>
      </c>
      <c r="S70" s="316">
        <v>4241</v>
      </c>
      <c r="T70" s="317">
        <v>33135</v>
      </c>
      <c r="U70" s="67"/>
      <c r="V70" s="67"/>
      <c r="W70" s="67"/>
      <c r="X70" s="67"/>
      <c r="Y70" s="67"/>
      <c r="Z70" s="67"/>
      <c r="AA70" s="67"/>
      <c r="AB70" s="67"/>
      <c r="AC70" s="67"/>
      <c r="AD70" s="67"/>
      <c r="AE70" s="67"/>
      <c r="AF70" s="67"/>
    </row>
    <row r="71" spans="1:32" ht="18.75" customHeight="1">
      <c r="A71" s="414"/>
      <c r="B71" s="306">
        <v>27</v>
      </c>
      <c r="C71" s="307">
        <v>3243</v>
      </c>
      <c r="D71" s="308">
        <v>2112</v>
      </c>
      <c r="E71" s="309">
        <v>371</v>
      </c>
      <c r="F71" s="308">
        <v>1707</v>
      </c>
      <c r="G71" s="310">
        <v>187481</v>
      </c>
      <c r="H71" s="311">
        <v>0.84399999999999997</v>
      </c>
      <c r="I71" s="312"/>
      <c r="J71" s="312"/>
      <c r="K71" s="313">
        <v>5.5</v>
      </c>
      <c r="L71" s="313">
        <v>15.6</v>
      </c>
      <c r="M71" s="314">
        <v>96.9</v>
      </c>
      <c r="N71" s="315">
        <v>46.2</v>
      </c>
      <c r="O71" s="99">
        <v>72055</v>
      </c>
      <c r="P71" s="99">
        <v>395079</v>
      </c>
      <c r="Q71" s="26">
        <v>46507</v>
      </c>
      <c r="R71" s="339">
        <v>1813</v>
      </c>
      <c r="S71" s="316">
        <v>4960</v>
      </c>
      <c r="T71" s="317">
        <v>39734</v>
      </c>
      <c r="U71" s="67"/>
      <c r="V71" s="67"/>
      <c r="W71" s="67"/>
      <c r="X71" s="67"/>
      <c r="Y71" s="67"/>
      <c r="Z71" s="67"/>
      <c r="AA71" s="67"/>
      <c r="AB71" s="67"/>
      <c r="AC71" s="67"/>
      <c r="AD71" s="67"/>
      <c r="AE71" s="67"/>
      <c r="AF71" s="67"/>
    </row>
    <row r="72" spans="1:32" ht="18.75" customHeight="1">
      <c r="A72" s="414"/>
      <c r="B72" s="306">
        <v>28</v>
      </c>
      <c r="C72" s="307">
        <v>3387</v>
      </c>
      <c r="D72" s="308">
        <v>2394</v>
      </c>
      <c r="E72" s="309">
        <v>282</v>
      </c>
      <c r="F72" s="308">
        <v>287</v>
      </c>
      <c r="G72" s="310">
        <v>187911</v>
      </c>
      <c r="H72" s="311">
        <v>0.85</v>
      </c>
      <c r="I72" s="312"/>
      <c r="J72" s="312"/>
      <c r="K72" s="313">
        <v>5.7</v>
      </c>
      <c r="L72" s="313">
        <v>17.5</v>
      </c>
      <c r="M72" s="314">
        <v>97.4</v>
      </c>
      <c r="N72" s="315">
        <v>45.1</v>
      </c>
      <c r="O72" s="99">
        <v>85465</v>
      </c>
      <c r="P72" s="99">
        <v>407737</v>
      </c>
      <c r="Q72" s="26">
        <v>45133.700000000004</v>
      </c>
      <c r="R72" s="90">
        <v>1816.5</v>
      </c>
      <c r="S72" s="316">
        <v>6075.8</v>
      </c>
      <c r="T72" s="317">
        <v>37241.4</v>
      </c>
      <c r="U72" s="67"/>
      <c r="V72" s="67"/>
      <c r="W72" s="67"/>
      <c r="X72" s="67"/>
      <c r="Y72" s="67"/>
      <c r="Z72" s="67"/>
      <c r="AA72" s="67"/>
      <c r="AB72" s="67"/>
      <c r="AC72" s="67"/>
      <c r="AD72" s="67"/>
      <c r="AE72" s="67"/>
      <c r="AF72" s="67"/>
    </row>
    <row r="73" spans="1:32" s="25" customFormat="1" ht="18.75" customHeight="1">
      <c r="A73" s="415"/>
      <c r="B73" s="306">
        <v>29</v>
      </c>
      <c r="C73" s="318">
        <v>4434</v>
      </c>
      <c r="D73" s="319">
        <v>2542</v>
      </c>
      <c r="E73" s="320">
        <v>149</v>
      </c>
      <c r="F73" s="319">
        <v>151</v>
      </c>
      <c r="G73" s="321">
        <v>218626</v>
      </c>
      <c r="H73" s="322">
        <v>0.84299999999999997</v>
      </c>
      <c r="I73" s="323"/>
      <c r="J73" s="323"/>
      <c r="K73" s="324">
        <v>5.6</v>
      </c>
      <c r="L73" s="325">
        <v>22.9</v>
      </c>
      <c r="M73" s="326">
        <v>97.7</v>
      </c>
      <c r="N73" s="327">
        <v>40.1</v>
      </c>
      <c r="O73" s="100">
        <v>104801</v>
      </c>
      <c r="P73" s="100">
        <v>428454</v>
      </c>
      <c r="Q73" s="94">
        <v>43169</v>
      </c>
      <c r="R73" s="95">
        <v>1819</v>
      </c>
      <c r="S73" s="328">
        <v>3822</v>
      </c>
      <c r="T73" s="329">
        <v>37528</v>
      </c>
      <c r="U73" s="67"/>
      <c r="V73" s="67"/>
      <c r="W73" s="67"/>
      <c r="X73" s="67"/>
      <c r="Y73" s="67"/>
      <c r="Z73" s="67"/>
      <c r="AA73" s="67"/>
      <c r="AB73" s="67"/>
      <c r="AC73" s="67"/>
      <c r="AD73" s="67"/>
      <c r="AE73" s="67"/>
      <c r="AF73" s="67"/>
    </row>
    <row r="74" spans="1:32" ht="18.75" customHeight="1">
      <c r="A74" s="451" t="s">
        <v>63</v>
      </c>
      <c r="B74" s="293">
        <v>25</v>
      </c>
      <c r="C74" s="294">
        <v>11739</v>
      </c>
      <c r="D74" s="295">
        <v>2624</v>
      </c>
      <c r="E74" s="296">
        <v>638</v>
      </c>
      <c r="F74" s="295">
        <v>5715</v>
      </c>
      <c r="G74" s="297">
        <v>381145</v>
      </c>
      <c r="H74" s="298">
        <v>0.76</v>
      </c>
      <c r="I74" s="299"/>
      <c r="J74" s="299"/>
      <c r="K74" s="300">
        <v>10.1</v>
      </c>
      <c r="L74" s="300">
        <v>94.6</v>
      </c>
      <c r="M74" s="301">
        <v>95.1</v>
      </c>
      <c r="N74" s="302">
        <v>53.68</v>
      </c>
      <c r="O74" s="303">
        <v>137307</v>
      </c>
      <c r="P74" s="303">
        <v>1130232</v>
      </c>
      <c r="Q74" s="24">
        <v>62888</v>
      </c>
      <c r="R74" s="86">
        <v>8382</v>
      </c>
      <c r="S74" s="304">
        <v>26881</v>
      </c>
      <c r="T74" s="305">
        <v>27625</v>
      </c>
      <c r="U74" s="67"/>
      <c r="V74" s="67"/>
      <c r="W74" s="67"/>
      <c r="X74" s="67"/>
      <c r="Y74" s="67"/>
      <c r="Z74" s="67"/>
      <c r="AA74" s="67"/>
      <c r="AB74" s="67"/>
      <c r="AC74" s="67"/>
      <c r="AD74" s="67"/>
      <c r="AE74" s="67"/>
      <c r="AF74" s="67"/>
    </row>
    <row r="75" spans="1:32" ht="18.75" customHeight="1">
      <c r="A75" s="414"/>
      <c r="B75" s="306">
        <v>26</v>
      </c>
      <c r="C75" s="307">
        <v>9268</v>
      </c>
      <c r="D75" s="308">
        <v>1568</v>
      </c>
      <c r="E75" s="309">
        <v>-1055</v>
      </c>
      <c r="F75" s="308">
        <v>1568</v>
      </c>
      <c r="G75" s="310">
        <v>380828</v>
      </c>
      <c r="H75" s="311">
        <v>0.77900000000000003</v>
      </c>
      <c r="I75" s="312"/>
      <c r="J75" s="312"/>
      <c r="K75" s="313">
        <v>8.6999999999999993</v>
      </c>
      <c r="L75" s="313">
        <v>86.1</v>
      </c>
      <c r="M75" s="314">
        <v>96.3</v>
      </c>
      <c r="N75" s="315">
        <v>53.5</v>
      </c>
      <c r="O75" s="99">
        <v>167516</v>
      </c>
      <c r="P75" s="99">
        <v>1122275</v>
      </c>
      <c r="Q75" s="26">
        <v>62352</v>
      </c>
      <c r="R75" s="90">
        <v>11006</v>
      </c>
      <c r="S75" s="316">
        <v>25249</v>
      </c>
      <c r="T75" s="317">
        <v>26097</v>
      </c>
      <c r="U75" s="67"/>
      <c r="V75" s="67"/>
      <c r="W75" s="67"/>
      <c r="X75" s="67"/>
      <c r="Y75" s="67"/>
      <c r="Z75" s="67"/>
      <c r="AA75" s="67"/>
      <c r="AB75" s="67"/>
      <c r="AC75" s="67"/>
      <c r="AD75" s="67"/>
      <c r="AE75" s="67"/>
      <c r="AF75" s="67"/>
    </row>
    <row r="76" spans="1:32" ht="18.75" customHeight="1">
      <c r="A76" s="414"/>
      <c r="B76" s="306">
        <v>27</v>
      </c>
      <c r="C76" s="307">
        <v>11658</v>
      </c>
      <c r="D76" s="308">
        <v>1256</v>
      </c>
      <c r="E76" s="309">
        <v>-313</v>
      </c>
      <c r="F76" s="308">
        <v>1547</v>
      </c>
      <c r="G76" s="310">
        <v>384449</v>
      </c>
      <c r="H76" s="311">
        <v>0.79100000000000004</v>
      </c>
      <c r="I76" s="312"/>
      <c r="J76" s="312"/>
      <c r="K76" s="313">
        <v>7.9</v>
      </c>
      <c r="L76" s="313">
        <v>80.2</v>
      </c>
      <c r="M76" s="314">
        <v>95.9</v>
      </c>
      <c r="N76" s="315">
        <v>52.3</v>
      </c>
      <c r="O76" s="99">
        <v>152059</v>
      </c>
      <c r="P76" s="99">
        <v>1106190</v>
      </c>
      <c r="Q76" s="26">
        <v>62705</v>
      </c>
      <c r="R76" s="90">
        <v>12866</v>
      </c>
      <c r="S76" s="316">
        <v>24493</v>
      </c>
      <c r="T76" s="317">
        <v>25346</v>
      </c>
      <c r="U76" s="67"/>
      <c r="V76" s="67"/>
      <c r="W76" s="67"/>
      <c r="X76" s="67"/>
      <c r="Y76" s="67"/>
      <c r="Z76" s="67"/>
      <c r="AA76" s="67"/>
      <c r="AB76" s="67"/>
      <c r="AC76" s="67"/>
      <c r="AD76" s="67"/>
      <c r="AE76" s="67"/>
      <c r="AF76" s="67"/>
    </row>
    <row r="77" spans="1:32" ht="18.75" customHeight="1">
      <c r="A77" s="414"/>
      <c r="B77" s="306">
        <v>28</v>
      </c>
      <c r="C77" s="307">
        <v>12607</v>
      </c>
      <c r="D77" s="308">
        <v>923</v>
      </c>
      <c r="E77" s="309">
        <v>-333</v>
      </c>
      <c r="F77" s="308">
        <v>-301</v>
      </c>
      <c r="G77" s="310">
        <v>384940</v>
      </c>
      <c r="H77" s="311">
        <v>0.80300000000000005</v>
      </c>
      <c r="I77" s="312"/>
      <c r="J77" s="312"/>
      <c r="K77" s="313">
        <v>7.4</v>
      </c>
      <c r="L77" s="313">
        <v>80</v>
      </c>
      <c r="M77" s="314">
        <v>97.9</v>
      </c>
      <c r="N77" s="315">
        <v>53</v>
      </c>
      <c r="O77" s="99">
        <v>151000</v>
      </c>
      <c r="P77" s="99">
        <v>1094263</v>
      </c>
      <c r="Q77" s="26">
        <v>62355</v>
      </c>
      <c r="R77" s="90">
        <v>12897</v>
      </c>
      <c r="S77" s="316">
        <v>24353</v>
      </c>
      <c r="T77" s="317">
        <v>25105</v>
      </c>
      <c r="U77" s="67"/>
      <c r="V77" s="67"/>
      <c r="W77" s="67"/>
      <c r="X77" s="67"/>
      <c r="Y77" s="67"/>
      <c r="Z77" s="67"/>
      <c r="AA77" s="67"/>
      <c r="AB77" s="67"/>
      <c r="AC77" s="67"/>
      <c r="AD77" s="67"/>
      <c r="AE77" s="67"/>
      <c r="AF77" s="67"/>
    </row>
    <row r="78" spans="1:32" s="25" customFormat="1" ht="18.75" customHeight="1">
      <c r="A78" s="415"/>
      <c r="B78" s="306">
        <v>29</v>
      </c>
      <c r="C78" s="318">
        <v>8872</v>
      </c>
      <c r="D78" s="319">
        <v>2658</v>
      </c>
      <c r="E78" s="320">
        <v>1735</v>
      </c>
      <c r="F78" s="319">
        <v>1736</v>
      </c>
      <c r="G78" s="321">
        <v>437141</v>
      </c>
      <c r="H78" s="322">
        <v>0.8</v>
      </c>
      <c r="I78" s="323"/>
      <c r="J78" s="323"/>
      <c r="K78" s="324">
        <v>6.6</v>
      </c>
      <c r="L78" s="325">
        <v>78.8</v>
      </c>
      <c r="M78" s="326">
        <v>99.4</v>
      </c>
      <c r="N78" s="327">
        <v>47.8</v>
      </c>
      <c r="O78" s="100">
        <v>155100</v>
      </c>
      <c r="P78" s="100">
        <v>1089328</v>
      </c>
      <c r="Q78" s="94">
        <v>55144</v>
      </c>
      <c r="R78" s="95">
        <v>12898</v>
      </c>
      <c r="S78" s="328">
        <v>23162</v>
      </c>
      <c r="T78" s="329">
        <v>19084</v>
      </c>
      <c r="U78" s="67"/>
      <c r="V78" s="67"/>
      <c r="W78" s="67"/>
      <c r="X78" s="67"/>
      <c r="Y78" s="67"/>
      <c r="Z78" s="67"/>
      <c r="AA78" s="67"/>
      <c r="AB78" s="67"/>
      <c r="AC78" s="67"/>
      <c r="AD78" s="67"/>
      <c r="AE78" s="67"/>
      <c r="AF78" s="67"/>
    </row>
    <row r="79" spans="1:32" ht="18.75" customHeight="1">
      <c r="A79" s="451" t="s">
        <v>144</v>
      </c>
      <c r="B79" s="293">
        <v>25</v>
      </c>
      <c r="C79" s="294">
        <v>9021</v>
      </c>
      <c r="D79" s="295">
        <v>7210</v>
      </c>
      <c r="E79" s="296">
        <v>2338</v>
      </c>
      <c r="F79" s="295">
        <v>-1013</v>
      </c>
      <c r="G79" s="297">
        <v>165465</v>
      </c>
      <c r="H79" s="298">
        <v>0.76200000000000001</v>
      </c>
      <c r="I79" s="299"/>
      <c r="J79" s="299"/>
      <c r="K79" s="300">
        <v>12.4</v>
      </c>
      <c r="L79" s="300">
        <v>54</v>
      </c>
      <c r="M79" s="301">
        <v>87.5</v>
      </c>
      <c r="N79" s="302">
        <v>49.2</v>
      </c>
      <c r="O79" s="303">
        <v>81120</v>
      </c>
      <c r="P79" s="303">
        <v>282523</v>
      </c>
      <c r="Q79" s="24">
        <v>37395</v>
      </c>
      <c r="R79" s="86">
        <v>18373</v>
      </c>
      <c r="S79" s="304">
        <v>1377</v>
      </c>
      <c r="T79" s="305">
        <v>17645</v>
      </c>
      <c r="U79" s="67"/>
      <c r="V79" s="67"/>
      <c r="W79" s="67"/>
      <c r="X79" s="67"/>
      <c r="Y79" s="67"/>
      <c r="Z79" s="67"/>
      <c r="AA79" s="67"/>
      <c r="AB79" s="67"/>
      <c r="AC79" s="67"/>
      <c r="AD79" s="67"/>
      <c r="AE79" s="67"/>
      <c r="AF79" s="67"/>
    </row>
    <row r="80" spans="1:32" ht="18.75" customHeight="1">
      <c r="A80" s="414"/>
      <c r="B80" s="306">
        <v>26</v>
      </c>
      <c r="C80" s="307">
        <v>10767</v>
      </c>
      <c r="D80" s="308">
        <v>9002</v>
      </c>
      <c r="E80" s="309">
        <v>1792</v>
      </c>
      <c r="F80" s="308">
        <v>-1851</v>
      </c>
      <c r="G80" s="310">
        <v>165727</v>
      </c>
      <c r="H80" s="311">
        <v>0.77600000000000002</v>
      </c>
      <c r="I80" s="312"/>
      <c r="J80" s="312"/>
      <c r="K80" s="313">
        <v>11</v>
      </c>
      <c r="L80" s="313">
        <v>43.4</v>
      </c>
      <c r="M80" s="314">
        <v>87.5</v>
      </c>
      <c r="N80" s="315">
        <v>47.6</v>
      </c>
      <c r="O80" s="99">
        <v>77163</v>
      </c>
      <c r="P80" s="99">
        <v>301269</v>
      </c>
      <c r="Q80" s="26">
        <v>39570</v>
      </c>
      <c r="R80" s="90">
        <v>19013</v>
      </c>
      <c r="S80" s="316">
        <v>1382</v>
      </c>
      <c r="T80" s="317">
        <v>19175</v>
      </c>
      <c r="U80" s="67"/>
      <c r="V80" s="67"/>
      <c r="W80" s="67"/>
      <c r="X80" s="67"/>
      <c r="Y80" s="67"/>
      <c r="Z80" s="67"/>
      <c r="AA80" s="67"/>
      <c r="AB80" s="67"/>
      <c r="AC80" s="67"/>
      <c r="AD80" s="67"/>
      <c r="AE80" s="67"/>
      <c r="AF80" s="67"/>
    </row>
    <row r="81" spans="1:32" ht="18.75" customHeight="1">
      <c r="A81" s="414"/>
      <c r="B81" s="306">
        <v>27</v>
      </c>
      <c r="C81" s="307">
        <v>9644</v>
      </c>
      <c r="D81" s="308">
        <v>7159</v>
      </c>
      <c r="E81" s="309">
        <v>-1843</v>
      </c>
      <c r="F81" s="308">
        <v>-5729</v>
      </c>
      <c r="G81" s="310">
        <v>165517</v>
      </c>
      <c r="H81" s="311">
        <v>0.79300000000000004</v>
      </c>
      <c r="I81" s="312"/>
      <c r="J81" s="312"/>
      <c r="K81" s="313">
        <v>9.5</v>
      </c>
      <c r="L81" s="313">
        <v>27.7</v>
      </c>
      <c r="M81" s="314">
        <v>87.5</v>
      </c>
      <c r="N81" s="315">
        <v>48.8</v>
      </c>
      <c r="O81" s="99">
        <v>77140</v>
      </c>
      <c r="P81" s="99">
        <v>307410</v>
      </c>
      <c r="Q81" s="26">
        <v>41853</v>
      </c>
      <c r="R81" s="90">
        <v>20427</v>
      </c>
      <c r="S81" s="316">
        <v>1388</v>
      </c>
      <c r="T81" s="317">
        <v>20038</v>
      </c>
      <c r="U81" s="67"/>
      <c r="V81" s="67"/>
      <c r="W81" s="67"/>
      <c r="X81" s="67"/>
      <c r="Y81" s="67"/>
      <c r="Z81" s="67"/>
      <c r="AA81" s="67"/>
      <c r="AB81" s="67"/>
      <c r="AC81" s="67"/>
      <c r="AD81" s="67"/>
      <c r="AE81" s="67"/>
      <c r="AF81" s="67"/>
    </row>
    <row r="82" spans="1:32" ht="18.75" customHeight="1">
      <c r="A82" s="414"/>
      <c r="B82" s="306">
        <v>28</v>
      </c>
      <c r="C82" s="307">
        <v>9620</v>
      </c>
      <c r="D82" s="308">
        <v>7537</v>
      </c>
      <c r="E82" s="309">
        <v>378</v>
      </c>
      <c r="F82" s="308">
        <v>-4213</v>
      </c>
      <c r="G82" s="310">
        <v>166756</v>
      </c>
      <c r="H82" s="311">
        <v>0.80400000000000005</v>
      </c>
      <c r="I82" s="312"/>
      <c r="J82" s="312"/>
      <c r="K82" s="313">
        <v>8.1</v>
      </c>
      <c r="L82" s="313">
        <v>13.5</v>
      </c>
      <c r="M82" s="314">
        <v>88.1</v>
      </c>
      <c r="N82" s="314">
        <v>49.4</v>
      </c>
      <c r="O82" s="99">
        <v>73106</v>
      </c>
      <c r="P82" s="99">
        <v>312104</v>
      </c>
      <c r="Q82" s="26">
        <v>44452</v>
      </c>
      <c r="R82" s="90">
        <v>20136</v>
      </c>
      <c r="S82" s="316">
        <v>1397</v>
      </c>
      <c r="T82" s="317">
        <v>22919</v>
      </c>
      <c r="U82" s="67"/>
      <c r="V82" s="67"/>
      <c r="W82" s="67"/>
      <c r="X82" s="67"/>
      <c r="Y82" s="67"/>
      <c r="Z82" s="67"/>
      <c r="AA82" s="67"/>
      <c r="AB82" s="67"/>
      <c r="AC82" s="67"/>
      <c r="AD82" s="67"/>
      <c r="AE82" s="67"/>
      <c r="AF82" s="67"/>
    </row>
    <row r="83" spans="1:32" s="25" customFormat="1" ht="18.75" customHeight="1">
      <c r="A83" s="415"/>
      <c r="B83" s="306">
        <v>29</v>
      </c>
      <c r="C83" s="318">
        <v>10984</v>
      </c>
      <c r="D83" s="319">
        <v>7652</v>
      </c>
      <c r="E83" s="320">
        <v>115</v>
      </c>
      <c r="F83" s="319">
        <v>-4774</v>
      </c>
      <c r="G83" s="321">
        <v>193596</v>
      </c>
      <c r="H83" s="322">
        <v>0.80400000000000005</v>
      </c>
      <c r="I83" s="323"/>
      <c r="J83" s="323"/>
      <c r="K83" s="342">
        <v>7</v>
      </c>
      <c r="L83" s="325">
        <v>18.3</v>
      </c>
      <c r="M83" s="326">
        <v>89.3</v>
      </c>
      <c r="N83" s="327">
        <v>45.1</v>
      </c>
      <c r="O83" s="100">
        <v>77881</v>
      </c>
      <c r="P83" s="100">
        <v>320722</v>
      </c>
      <c r="Q83" s="94">
        <v>50012</v>
      </c>
      <c r="R83" s="95">
        <v>19744</v>
      </c>
      <c r="S83" s="328">
        <v>1401</v>
      </c>
      <c r="T83" s="329">
        <v>28867</v>
      </c>
      <c r="U83" s="67"/>
      <c r="V83" s="67"/>
      <c r="W83" s="67"/>
      <c r="X83" s="67"/>
      <c r="Y83" s="67"/>
      <c r="Z83" s="67"/>
      <c r="AA83" s="67"/>
      <c r="AB83" s="67"/>
      <c r="AC83" s="67"/>
      <c r="AD83" s="67"/>
      <c r="AE83" s="67"/>
      <c r="AF83" s="67"/>
    </row>
    <row r="84" spans="1:32" ht="18.75" customHeight="1">
      <c r="A84" s="451" t="s">
        <v>64</v>
      </c>
      <c r="B84" s="293">
        <v>25</v>
      </c>
      <c r="C84" s="294">
        <v>6797</v>
      </c>
      <c r="D84" s="295">
        <v>2346</v>
      </c>
      <c r="E84" s="296">
        <v>41</v>
      </c>
      <c r="F84" s="295">
        <v>1928</v>
      </c>
      <c r="G84" s="297">
        <v>277137</v>
      </c>
      <c r="H84" s="298">
        <v>0.81</v>
      </c>
      <c r="I84" s="299"/>
      <c r="J84" s="299"/>
      <c r="K84" s="300">
        <v>15.6</v>
      </c>
      <c r="L84" s="300">
        <v>228.2</v>
      </c>
      <c r="M84" s="301">
        <v>96.4</v>
      </c>
      <c r="N84" s="302">
        <v>51.5</v>
      </c>
      <c r="O84" s="303">
        <v>84672</v>
      </c>
      <c r="P84" s="303">
        <v>980098</v>
      </c>
      <c r="Q84" s="24">
        <v>15914</v>
      </c>
      <c r="R84" s="86">
        <v>11477</v>
      </c>
      <c r="S84" s="304">
        <v>276</v>
      </c>
      <c r="T84" s="305">
        <v>4161</v>
      </c>
      <c r="U84" s="67"/>
      <c r="V84" s="67"/>
      <c r="W84" s="67"/>
      <c r="X84" s="67"/>
      <c r="Y84" s="67"/>
      <c r="Z84" s="67"/>
      <c r="AA84" s="67"/>
      <c r="AB84" s="67"/>
      <c r="AC84" s="67"/>
      <c r="AD84" s="67"/>
      <c r="AE84" s="67"/>
      <c r="AF84" s="67"/>
    </row>
    <row r="85" spans="1:32" ht="18.75" customHeight="1">
      <c r="A85" s="414"/>
      <c r="B85" s="306">
        <v>26</v>
      </c>
      <c r="C85" s="307">
        <v>5654</v>
      </c>
      <c r="D85" s="308">
        <v>2382</v>
      </c>
      <c r="E85" s="309">
        <v>37</v>
      </c>
      <c r="F85" s="308">
        <v>-231</v>
      </c>
      <c r="G85" s="310">
        <v>276896</v>
      </c>
      <c r="H85" s="311">
        <v>0.81699999999999995</v>
      </c>
      <c r="I85" s="312"/>
      <c r="J85" s="312"/>
      <c r="K85" s="313">
        <v>15.4</v>
      </c>
      <c r="L85" s="313">
        <v>228</v>
      </c>
      <c r="M85" s="314">
        <v>97.7</v>
      </c>
      <c r="N85" s="315">
        <v>51.5</v>
      </c>
      <c r="O85" s="99">
        <v>84811</v>
      </c>
      <c r="P85" s="99">
        <v>992804</v>
      </c>
      <c r="Q85" s="26">
        <v>15833</v>
      </c>
      <c r="R85" s="90">
        <v>11210</v>
      </c>
      <c r="S85" s="316">
        <v>276</v>
      </c>
      <c r="T85" s="317">
        <v>4347</v>
      </c>
      <c r="U85" s="67"/>
      <c r="V85" s="67"/>
      <c r="W85" s="67"/>
      <c r="X85" s="67"/>
      <c r="Y85" s="67"/>
      <c r="Z85" s="67"/>
      <c r="AA85" s="67"/>
      <c r="AB85" s="67"/>
      <c r="AC85" s="67"/>
      <c r="AD85" s="67"/>
      <c r="AE85" s="67"/>
      <c r="AF85" s="67"/>
    </row>
    <row r="86" spans="1:32" ht="18.75" customHeight="1">
      <c r="A86" s="414"/>
      <c r="B86" s="306">
        <v>27</v>
      </c>
      <c r="C86" s="307">
        <v>5989</v>
      </c>
      <c r="D86" s="308">
        <v>2421</v>
      </c>
      <c r="E86" s="309">
        <v>39</v>
      </c>
      <c r="F86" s="308">
        <v>-2020</v>
      </c>
      <c r="G86" s="310">
        <v>280534</v>
      </c>
      <c r="H86" s="311">
        <v>0.83099999999999996</v>
      </c>
      <c r="I86" s="312"/>
      <c r="J86" s="312"/>
      <c r="K86" s="313">
        <v>15</v>
      </c>
      <c r="L86" s="313">
        <v>223.9</v>
      </c>
      <c r="M86" s="314">
        <v>97.4</v>
      </c>
      <c r="N86" s="315">
        <v>50.1</v>
      </c>
      <c r="O86" s="99">
        <v>85766</v>
      </c>
      <c r="P86" s="99">
        <v>1001193</v>
      </c>
      <c r="Q86" s="26">
        <v>13850</v>
      </c>
      <c r="R86" s="90">
        <v>9152</v>
      </c>
      <c r="S86" s="192" t="s">
        <v>26</v>
      </c>
      <c r="T86" s="317">
        <v>4698</v>
      </c>
      <c r="U86" s="67"/>
      <c r="V86" s="67"/>
      <c r="W86" s="67"/>
      <c r="X86" s="67"/>
      <c r="Y86" s="67"/>
      <c r="Z86" s="67"/>
      <c r="AA86" s="67"/>
      <c r="AB86" s="67"/>
      <c r="AC86" s="67"/>
      <c r="AD86" s="67"/>
      <c r="AE86" s="67"/>
      <c r="AF86" s="67"/>
    </row>
    <row r="87" spans="1:32" ht="18.75" customHeight="1">
      <c r="A87" s="414"/>
      <c r="B87" s="306">
        <v>28</v>
      </c>
      <c r="C87" s="307">
        <v>4333</v>
      </c>
      <c r="D87" s="308">
        <v>2449</v>
      </c>
      <c r="E87" s="309">
        <v>28</v>
      </c>
      <c r="F87" s="308">
        <v>-4468</v>
      </c>
      <c r="G87" s="310">
        <v>283366</v>
      </c>
      <c r="H87" s="311">
        <v>0.83799999999999997</v>
      </c>
      <c r="I87" s="312"/>
      <c r="J87" s="312"/>
      <c r="K87" s="313">
        <v>14.7</v>
      </c>
      <c r="L87" s="313">
        <v>222.8</v>
      </c>
      <c r="M87" s="314">
        <v>98.6</v>
      </c>
      <c r="N87" s="315">
        <v>50.6</v>
      </c>
      <c r="O87" s="99">
        <v>85354</v>
      </c>
      <c r="P87" s="99">
        <v>1005395</v>
      </c>
      <c r="Q87" s="26">
        <v>9704</v>
      </c>
      <c r="R87" s="90">
        <v>4656</v>
      </c>
      <c r="S87" s="192" t="s">
        <v>26</v>
      </c>
      <c r="T87" s="317">
        <v>5048</v>
      </c>
      <c r="U87" s="67"/>
      <c r="V87" s="67"/>
      <c r="W87" s="67"/>
      <c r="X87" s="67"/>
      <c r="Y87" s="67"/>
      <c r="Z87" s="67"/>
      <c r="AA87" s="67"/>
      <c r="AB87" s="67"/>
      <c r="AC87" s="67"/>
      <c r="AD87" s="67"/>
      <c r="AE87" s="67"/>
      <c r="AF87" s="67"/>
    </row>
    <row r="88" spans="1:32" s="25" customFormat="1" ht="18.75" customHeight="1">
      <c r="A88" s="415"/>
      <c r="B88" s="306">
        <v>29</v>
      </c>
      <c r="C88" s="318">
        <v>3882</v>
      </c>
      <c r="D88" s="319">
        <v>2503</v>
      </c>
      <c r="E88" s="320">
        <v>54</v>
      </c>
      <c r="F88" s="319">
        <v>-430</v>
      </c>
      <c r="G88" s="321">
        <v>325708</v>
      </c>
      <c r="H88" s="322">
        <v>0.83599999999999997</v>
      </c>
      <c r="I88" s="323"/>
      <c r="J88" s="323"/>
      <c r="K88" s="324">
        <v>13.8</v>
      </c>
      <c r="L88" s="325">
        <v>199.6</v>
      </c>
      <c r="M88" s="326">
        <v>98.2</v>
      </c>
      <c r="N88" s="327">
        <v>45.5</v>
      </c>
      <c r="O88" s="100">
        <v>115942</v>
      </c>
      <c r="P88" s="100">
        <v>1018043</v>
      </c>
      <c r="Q88" s="94">
        <v>9461</v>
      </c>
      <c r="R88" s="95">
        <v>4172</v>
      </c>
      <c r="S88" s="192" t="s">
        <v>26</v>
      </c>
      <c r="T88" s="329">
        <v>5289</v>
      </c>
      <c r="U88" s="67"/>
      <c r="V88" s="67"/>
      <c r="W88" s="67"/>
      <c r="X88" s="67"/>
      <c r="Y88" s="67"/>
      <c r="Z88" s="67"/>
      <c r="AA88" s="67"/>
      <c r="AB88" s="67"/>
      <c r="AC88" s="67"/>
      <c r="AD88" s="67"/>
      <c r="AE88" s="67"/>
      <c r="AF88" s="67"/>
    </row>
    <row r="89" spans="1:32" ht="18.75" customHeight="1">
      <c r="A89" s="451" t="s">
        <v>65</v>
      </c>
      <c r="B89" s="293">
        <v>25</v>
      </c>
      <c r="C89" s="294">
        <v>4716</v>
      </c>
      <c r="D89" s="295">
        <v>2180</v>
      </c>
      <c r="E89" s="296">
        <v>305</v>
      </c>
      <c r="F89" s="295">
        <v>982</v>
      </c>
      <c r="G89" s="297">
        <v>250008</v>
      </c>
      <c r="H89" s="331">
        <v>0.69499999999999995</v>
      </c>
      <c r="I89" s="299"/>
      <c r="J89" s="299"/>
      <c r="K89" s="300">
        <v>10.5</v>
      </c>
      <c r="L89" s="300">
        <v>169.3</v>
      </c>
      <c r="M89" s="301">
        <v>95.6</v>
      </c>
      <c r="N89" s="302">
        <v>50.5</v>
      </c>
      <c r="O89" s="303">
        <v>43192</v>
      </c>
      <c r="P89" s="303">
        <v>904069</v>
      </c>
      <c r="Q89" s="24">
        <v>38522</v>
      </c>
      <c r="R89" s="86">
        <v>9405</v>
      </c>
      <c r="S89" s="304">
        <v>12252</v>
      </c>
      <c r="T89" s="305">
        <v>16865</v>
      </c>
      <c r="U89" s="67"/>
      <c r="V89" s="67"/>
      <c r="W89" s="67"/>
      <c r="X89" s="67"/>
      <c r="Y89" s="67"/>
      <c r="Z89" s="67"/>
      <c r="AA89" s="67"/>
      <c r="AB89" s="67"/>
      <c r="AC89" s="67"/>
      <c r="AD89" s="67"/>
      <c r="AE89" s="67"/>
      <c r="AF89" s="67"/>
    </row>
    <row r="90" spans="1:32" ht="18.75" customHeight="1">
      <c r="A90" s="414"/>
      <c r="B90" s="306">
        <v>26</v>
      </c>
      <c r="C90" s="307">
        <v>6250</v>
      </c>
      <c r="D90" s="308">
        <v>2324</v>
      </c>
      <c r="E90" s="309">
        <v>163</v>
      </c>
      <c r="F90" s="308">
        <v>886</v>
      </c>
      <c r="G90" s="310">
        <v>249477</v>
      </c>
      <c r="H90" s="311">
        <v>0.70599999999999996</v>
      </c>
      <c r="I90" s="312"/>
      <c r="J90" s="312"/>
      <c r="K90" s="313">
        <v>11.8</v>
      </c>
      <c r="L90" s="313">
        <v>174.3</v>
      </c>
      <c r="M90" s="314">
        <v>96.9</v>
      </c>
      <c r="N90" s="315">
        <v>49.4</v>
      </c>
      <c r="O90" s="99">
        <v>52173</v>
      </c>
      <c r="P90" s="99">
        <v>921432</v>
      </c>
      <c r="Q90" s="26">
        <v>38974</v>
      </c>
      <c r="R90" s="90">
        <v>10128</v>
      </c>
      <c r="S90" s="316">
        <v>12113</v>
      </c>
      <c r="T90" s="317">
        <v>16733</v>
      </c>
      <c r="U90" s="67"/>
      <c r="V90" s="67"/>
      <c r="W90" s="67"/>
      <c r="X90" s="67"/>
      <c r="Y90" s="67"/>
      <c r="Z90" s="67"/>
      <c r="AA90" s="67"/>
      <c r="AB90" s="67"/>
      <c r="AC90" s="67"/>
      <c r="AD90" s="67"/>
      <c r="AE90" s="67"/>
      <c r="AF90" s="67"/>
    </row>
    <row r="91" spans="1:32" ht="18.75" customHeight="1">
      <c r="A91" s="414"/>
      <c r="B91" s="306">
        <v>27</v>
      </c>
      <c r="C91" s="307">
        <v>4639</v>
      </c>
      <c r="D91" s="308">
        <v>2006</v>
      </c>
      <c r="E91" s="309">
        <v>-318</v>
      </c>
      <c r="F91" s="308">
        <v>1520</v>
      </c>
      <c r="G91" s="310">
        <v>248705</v>
      </c>
      <c r="H91" s="311">
        <v>0.72</v>
      </c>
      <c r="I91" s="312"/>
      <c r="J91" s="312"/>
      <c r="K91" s="313">
        <v>12.6</v>
      </c>
      <c r="L91" s="313">
        <v>188.3</v>
      </c>
      <c r="M91" s="314">
        <v>95.7</v>
      </c>
      <c r="N91" s="315">
        <v>44.8</v>
      </c>
      <c r="O91" s="99">
        <v>55199</v>
      </c>
      <c r="P91" s="99">
        <v>970004</v>
      </c>
      <c r="Q91" s="26">
        <v>41919</v>
      </c>
      <c r="R91" s="90">
        <v>11966</v>
      </c>
      <c r="S91" s="316">
        <v>11904</v>
      </c>
      <c r="T91" s="317">
        <v>18049</v>
      </c>
      <c r="U91" s="67"/>
      <c r="V91" s="67"/>
      <c r="W91" s="67"/>
      <c r="X91" s="67"/>
      <c r="Y91" s="67"/>
      <c r="Z91" s="67"/>
      <c r="AA91" s="67"/>
      <c r="AB91" s="67"/>
      <c r="AC91" s="67"/>
      <c r="AD91" s="67"/>
      <c r="AE91" s="67"/>
      <c r="AF91" s="67"/>
    </row>
    <row r="92" spans="1:32" ht="18.75" customHeight="1">
      <c r="A92" s="414"/>
      <c r="B92" s="306">
        <v>28</v>
      </c>
      <c r="C92" s="307">
        <v>3934</v>
      </c>
      <c r="D92" s="308">
        <v>1535</v>
      </c>
      <c r="E92" s="309">
        <v>-338</v>
      </c>
      <c r="F92" s="308">
        <v>-2528</v>
      </c>
      <c r="G92" s="310">
        <v>245993</v>
      </c>
      <c r="H92" s="311">
        <v>0.73</v>
      </c>
      <c r="I92" s="312"/>
      <c r="J92" s="312"/>
      <c r="K92" s="313">
        <v>13.7</v>
      </c>
      <c r="L92" s="313">
        <v>187.9</v>
      </c>
      <c r="M92" s="314">
        <v>99.6</v>
      </c>
      <c r="N92" s="315">
        <v>48.1</v>
      </c>
      <c r="O92" s="99">
        <v>50644</v>
      </c>
      <c r="P92" s="99">
        <v>980962</v>
      </c>
      <c r="Q92" s="26">
        <v>40608</v>
      </c>
      <c r="R92" s="90">
        <v>9776</v>
      </c>
      <c r="S92" s="316">
        <v>11860</v>
      </c>
      <c r="T92" s="317">
        <v>18972</v>
      </c>
      <c r="U92" s="67"/>
      <c r="V92" s="67"/>
      <c r="W92" s="67"/>
      <c r="X92" s="67"/>
      <c r="Y92" s="67"/>
      <c r="Z92" s="67"/>
      <c r="AA92" s="67"/>
      <c r="AB92" s="67"/>
      <c r="AC92" s="67"/>
      <c r="AD92" s="67"/>
      <c r="AE92" s="67"/>
      <c r="AF92" s="67"/>
    </row>
    <row r="93" spans="1:32" s="25" customFormat="1" ht="18.75" customHeight="1">
      <c r="A93" s="415"/>
      <c r="B93" s="306">
        <v>29</v>
      </c>
      <c r="C93" s="318">
        <v>4392</v>
      </c>
      <c r="D93" s="319">
        <v>2114</v>
      </c>
      <c r="E93" s="320">
        <v>580</v>
      </c>
      <c r="F93" s="319">
        <v>523</v>
      </c>
      <c r="G93" s="321">
        <v>279712</v>
      </c>
      <c r="H93" s="322">
        <v>0.72799999999999998</v>
      </c>
      <c r="I93" s="323"/>
      <c r="J93" s="323"/>
      <c r="K93" s="324">
        <v>12.2</v>
      </c>
      <c r="L93" s="325">
        <v>175.6</v>
      </c>
      <c r="M93" s="326">
        <v>99.4</v>
      </c>
      <c r="N93" s="327">
        <v>44</v>
      </c>
      <c r="O93" s="100">
        <v>47462</v>
      </c>
      <c r="P93" s="100">
        <v>995173</v>
      </c>
      <c r="Q93" s="94">
        <v>39975</v>
      </c>
      <c r="R93" s="95">
        <v>9719</v>
      </c>
      <c r="S93" s="328">
        <v>11929</v>
      </c>
      <c r="T93" s="329">
        <v>18327</v>
      </c>
      <c r="U93" s="67"/>
      <c r="V93" s="67"/>
      <c r="W93" s="67"/>
      <c r="X93" s="67"/>
      <c r="Y93" s="67"/>
      <c r="Z93" s="67"/>
      <c r="AA93" s="67"/>
      <c r="AB93" s="67"/>
      <c r="AC93" s="67"/>
      <c r="AD93" s="67"/>
      <c r="AE93" s="67"/>
      <c r="AF93" s="67"/>
    </row>
    <row r="94" spans="1:32" ht="18.75" customHeight="1">
      <c r="A94" s="451" t="s">
        <v>66</v>
      </c>
      <c r="B94" s="293">
        <v>25</v>
      </c>
      <c r="C94" s="294">
        <v>12735</v>
      </c>
      <c r="D94" s="295">
        <v>9277</v>
      </c>
      <c r="E94" s="296">
        <v>325</v>
      </c>
      <c r="F94" s="295">
        <v>5738</v>
      </c>
      <c r="G94" s="297">
        <v>354069</v>
      </c>
      <c r="H94" s="298">
        <v>0.84799999999999998</v>
      </c>
      <c r="I94" s="299"/>
      <c r="J94" s="299"/>
      <c r="K94" s="300">
        <v>13.4</v>
      </c>
      <c r="L94" s="300">
        <v>174.8</v>
      </c>
      <c r="M94" s="301">
        <v>90.8</v>
      </c>
      <c r="N94" s="302">
        <v>60.6</v>
      </c>
      <c r="O94" s="303">
        <v>115731</v>
      </c>
      <c r="P94" s="303">
        <v>1254864</v>
      </c>
      <c r="Q94" s="24">
        <v>44640</v>
      </c>
      <c r="R94" s="86">
        <v>19843</v>
      </c>
      <c r="S94" s="304">
        <v>5158</v>
      </c>
      <c r="T94" s="305">
        <v>19639</v>
      </c>
      <c r="U94" s="67"/>
      <c r="V94" s="67"/>
      <c r="W94" s="67"/>
      <c r="X94" s="67"/>
      <c r="Y94" s="67"/>
      <c r="Z94" s="67"/>
      <c r="AA94" s="67"/>
      <c r="AB94" s="67"/>
      <c r="AC94" s="67"/>
      <c r="AD94" s="67"/>
      <c r="AE94" s="67"/>
      <c r="AF94" s="67"/>
    </row>
    <row r="95" spans="1:32" ht="18.75" customHeight="1">
      <c r="A95" s="414"/>
      <c r="B95" s="306">
        <v>26</v>
      </c>
      <c r="C95" s="307">
        <v>12030.843999999999</v>
      </c>
      <c r="D95" s="308">
        <v>7721.2879999999996</v>
      </c>
      <c r="E95" s="309">
        <v>-1555.5730000000001</v>
      </c>
      <c r="F95" s="308">
        <v>-1422.675</v>
      </c>
      <c r="G95" s="310">
        <v>355236.15399999998</v>
      </c>
      <c r="H95" s="311">
        <v>0.86399999999999999</v>
      </c>
      <c r="I95" s="312"/>
      <c r="J95" s="312"/>
      <c r="K95" s="313">
        <v>12.6</v>
      </c>
      <c r="L95" s="313">
        <v>168</v>
      </c>
      <c r="M95" s="314">
        <v>93.3</v>
      </c>
      <c r="N95" s="315">
        <v>61.096203147243401</v>
      </c>
      <c r="O95" s="99">
        <v>159345.769</v>
      </c>
      <c r="P95" s="99">
        <v>1246108.0290000001</v>
      </c>
      <c r="Q95" s="26">
        <v>43137</v>
      </c>
      <c r="R95" s="90">
        <v>19977</v>
      </c>
      <c r="S95" s="316">
        <v>5208</v>
      </c>
      <c r="T95" s="317">
        <v>17952</v>
      </c>
      <c r="U95" s="67"/>
      <c r="V95" s="67"/>
      <c r="W95" s="67"/>
      <c r="X95" s="67"/>
      <c r="Y95" s="67"/>
      <c r="Z95" s="67"/>
      <c r="AA95" s="67"/>
      <c r="AB95" s="67"/>
      <c r="AC95" s="67"/>
      <c r="AD95" s="67"/>
      <c r="AE95" s="67"/>
      <c r="AF95" s="67"/>
    </row>
    <row r="96" spans="1:32" ht="18.75" customHeight="1">
      <c r="A96" s="414"/>
      <c r="B96" s="306">
        <v>27</v>
      </c>
      <c r="C96" s="307">
        <v>14309</v>
      </c>
      <c r="D96" s="308">
        <v>10692</v>
      </c>
      <c r="E96" s="309">
        <v>3282</v>
      </c>
      <c r="F96" s="308">
        <v>5683</v>
      </c>
      <c r="G96" s="310">
        <v>357653</v>
      </c>
      <c r="H96" s="311">
        <v>0.879</v>
      </c>
      <c r="I96" s="312"/>
      <c r="J96" s="312"/>
      <c r="K96" s="313">
        <v>12.4</v>
      </c>
      <c r="L96" s="313">
        <v>162.4</v>
      </c>
      <c r="M96" s="314">
        <v>92.5</v>
      </c>
      <c r="N96" s="315">
        <v>59.1</v>
      </c>
      <c r="O96" s="99">
        <v>167042</v>
      </c>
      <c r="P96" s="99">
        <v>1238607</v>
      </c>
      <c r="Q96" s="26">
        <v>50148</v>
      </c>
      <c r="R96" s="90">
        <v>22377</v>
      </c>
      <c r="S96" s="316">
        <v>5259</v>
      </c>
      <c r="T96" s="317">
        <v>22512</v>
      </c>
      <c r="U96" s="67"/>
      <c r="V96" s="67"/>
      <c r="W96" s="67"/>
      <c r="X96" s="67"/>
      <c r="Y96" s="67"/>
      <c r="Z96" s="67"/>
      <c r="AA96" s="67"/>
      <c r="AB96" s="67"/>
      <c r="AC96" s="67"/>
      <c r="AD96" s="67"/>
      <c r="AE96" s="67"/>
      <c r="AF96" s="67"/>
    </row>
    <row r="97" spans="1:32" ht="18.75" customHeight="1">
      <c r="A97" s="414"/>
      <c r="B97" s="306">
        <v>28</v>
      </c>
      <c r="C97" s="307">
        <v>14388.537</v>
      </c>
      <c r="D97" s="308">
        <v>9450.5480000000007</v>
      </c>
      <c r="E97" s="309">
        <v>-1241.4369999999999</v>
      </c>
      <c r="F97" s="308">
        <v>582.68600000000004</v>
      </c>
      <c r="G97" s="310">
        <v>360350.30099999998</v>
      </c>
      <c r="H97" s="311">
        <v>0.89</v>
      </c>
      <c r="I97" s="312"/>
      <c r="J97" s="312"/>
      <c r="K97" s="313">
        <v>12.2</v>
      </c>
      <c r="L97" s="313">
        <v>152.69999999999999</v>
      </c>
      <c r="M97" s="314">
        <v>94.3</v>
      </c>
      <c r="N97" s="315">
        <v>59.613250311298231</v>
      </c>
      <c r="O97" s="99">
        <v>176987.024</v>
      </c>
      <c r="P97" s="99">
        <v>1226610.247</v>
      </c>
      <c r="Q97" s="26">
        <v>59111</v>
      </c>
      <c r="R97" s="90">
        <v>24202</v>
      </c>
      <c r="S97" s="316">
        <v>5309</v>
      </c>
      <c r="T97" s="317">
        <v>29600</v>
      </c>
      <c r="U97" s="67"/>
      <c r="V97" s="67"/>
      <c r="W97" s="67"/>
      <c r="X97" s="67"/>
      <c r="Y97" s="67"/>
      <c r="Z97" s="67"/>
      <c r="AA97" s="67"/>
      <c r="AB97" s="67"/>
      <c r="AC97" s="67"/>
      <c r="AD97" s="67"/>
      <c r="AE97" s="67"/>
      <c r="AF97" s="67"/>
    </row>
    <row r="98" spans="1:32" s="25" customFormat="1" ht="18.75" customHeight="1">
      <c r="A98" s="415"/>
      <c r="B98" s="306">
        <v>29</v>
      </c>
      <c r="C98" s="318">
        <v>13291.341</v>
      </c>
      <c r="D98" s="319">
        <v>9054.4069999999992</v>
      </c>
      <c r="E98" s="320">
        <v>-396.14100000000002</v>
      </c>
      <c r="F98" s="319">
        <v>3209.491</v>
      </c>
      <c r="G98" s="321">
        <v>414380.72899999999</v>
      </c>
      <c r="H98" s="322">
        <v>0.88700000000000001</v>
      </c>
      <c r="I98" s="323"/>
      <c r="J98" s="323"/>
      <c r="K98" s="324">
        <v>11.7</v>
      </c>
      <c r="L98" s="325">
        <v>135.5</v>
      </c>
      <c r="M98" s="326">
        <v>92.5</v>
      </c>
      <c r="N98" s="327">
        <v>54.726400304819357</v>
      </c>
      <c r="O98" s="100">
        <v>192393.038</v>
      </c>
      <c r="P98" s="100">
        <v>1220520.7169999999</v>
      </c>
      <c r="Q98" s="94">
        <v>62048</v>
      </c>
      <c r="R98" s="95">
        <v>27808</v>
      </c>
      <c r="S98" s="328">
        <v>5359</v>
      </c>
      <c r="T98" s="329">
        <v>28881</v>
      </c>
      <c r="U98" s="67"/>
      <c r="V98" s="67"/>
      <c r="W98" s="67"/>
      <c r="X98" s="67"/>
      <c r="Y98" s="67"/>
      <c r="Z98" s="67"/>
      <c r="AA98" s="67"/>
      <c r="AB98" s="67"/>
      <c r="AC98" s="67"/>
      <c r="AD98" s="67"/>
      <c r="AE98" s="67"/>
      <c r="AF98" s="67"/>
    </row>
    <row r="99" spans="1:32" ht="18.75" customHeight="1">
      <c r="A99" s="451" t="s">
        <v>154</v>
      </c>
      <c r="B99" s="293">
        <v>25</v>
      </c>
      <c r="C99" s="294">
        <v>4974</v>
      </c>
      <c r="D99" s="295">
        <v>3430</v>
      </c>
      <c r="E99" s="296">
        <v>549</v>
      </c>
      <c r="F99" s="295">
        <v>-257</v>
      </c>
      <c r="G99" s="297">
        <v>159765</v>
      </c>
      <c r="H99" s="298">
        <v>0.68</v>
      </c>
      <c r="I99" s="299"/>
      <c r="J99" s="299"/>
      <c r="K99" s="300">
        <v>10.6</v>
      </c>
      <c r="L99" s="300">
        <v>122.5</v>
      </c>
      <c r="M99" s="301">
        <v>89.5</v>
      </c>
      <c r="N99" s="302">
        <v>41.9</v>
      </c>
      <c r="O99" s="303">
        <v>50710</v>
      </c>
      <c r="P99" s="303">
        <v>333891</v>
      </c>
      <c r="Q99" s="24">
        <v>18235</v>
      </c>
      <c r="R99" s="86">
        <v>10042</v>
      </c>
      <c r="S99" s="304">
        <v>687</v>
      </c>
      <c r="T99" s="305">
        <v>7506</v>
      </c>
      <c r="U99" s="67"/>
      <c r="V99" s="67"/>
      <c r="W99" s="67"/>
      <c r="X99" s="67"/>
      <c r="Y99" s="67"/>
      <c r="Z99" s="67"/>
      <c r="AA99" s="67"/>
      <c r="AB99" s="67"/>
      <c r="AC99" s="67"/>
      <c r="AD99" s="67"/>
      <c r="AE99" s="67"/>
      <c r="AF99" s="67"/>
    </row>
    <row r="100" spans="1:32" ht="18.75" customHeight="1">
      <c r="A100" s="414"/>
      <c r="B100" s="306">
        <v>26</v>
      </c>
      <c r="C100" s="307">
        <v>5808</v>
      </c>
      <c r="D100" s="308">
        <v>3007</v>
      </c>
      <c r="E100" s="309">
        <v>-422</v>
      </c>
      <c r="F100" s="308">
        <v>-406</v>
      </c>
      <c r="G100" s="310">
        <v>160525</v>
      </c>
      <c r="H100" s="311">
        <v>0.69699999999999995</v>
      </c>
      <c r="I100" s="312"/>
      <c r="J100" s="312"/>
      <c r="K100" s="313">
        <v>9.9</v>
      </c>
      <c r="L100" s="313">
        <v>122.4</v>
      </c>
      <c r="M100" s="314">
        <v>90.6</v>
      </c>
      <c r="N100" s="315">
        <v>43.6</v>
      </c>
      <c r="O100" s="99">
        <v>63717</v>
      </c>
      <c r="P100" s="99">
        <v>349664</v>
      </c>
      <c r="Q100" s="26">
        <v>13770</v>
      </c>
      <c r="R100" s="90">
        <v>10058</v>
      </c>
      <c r="S100" s="316">
        <v>687</v>
      </c>
      <c r="T100" s="317">
        <v>3025</v>
      </c>
      <c r="U100" s="67"/>
      <c r="V100" s="67"/>
      <c r="W100" s="67"/>
      <c r="X100" s="67"/>
      <c r="Y100" s="67"/>
      <c r="Z100" s="67"/>
      <c r="AA100" s="67"/>
      <c r="AB100" s="67"/>
      <c r="AC100" s="67"/>
      <c r="AD100" s="67"/>
      <c r="AE100" s="67"/>
      <c r="AF100" s="67"/>
    </row>
    <row r="101" spans="1:32" ht="18.75" customHeight="1">
      <c r="A101" s="414"/>
      <c r="B101" s="306">
        <v>27</v>
      </c>
      <c r="C101" s="307">
        <v>5356</v>
      </c>
      <c r="D101" s="308">
        <v>4098</v>
      </c>
      <c r="E101" s="309">
        <v>1091</v>
      </c>
      <c r="F101" s="308">
        <v>1146</v>
      </c>
      <c r="G101" s="310">
        <v>159091</v>
      </c>
      <c r="H101" s="311">
        <v>0.71399999999999997</v>
      </c>
      <c r="I101" s="312"/>
      <c r="J101" s="312"/>
      <c r="K101" s="313">
        <v>9.6</v>
      </c>
      <c r="L101" s="313">
        <v>125.5</v>
      </c>
      <c r="M101" s="314">
        <v>90.9</v>
      </c>
      <c r="N101" s="315">
        <v>41.6</v>
      </c>
      <c r="O101" s="99">
        <v>52325</v>
      </c>
      <c r="P101" s="99">
        <v>365993</v>
      </c>
      <c r="Q101" s="26">
        <v>13561</v>
      </c>
      <c r="R101" s="90">
        <v>10075</v>
      </c>
      <c r="S101" s="316">
        <v>687</v>
      </c>
      <c r="T101" s="317">
        <v>2799</v>
      </c>
      <c r="U101" s="67"/>
      <c r="V101" s="67"/>
      <c r="W101" s="67"/>
      <c r="X101" s="67"/>
      <c r="Y101" s="67"/>
      <c r="Z101" s="67"/>
      <c r="AA101" s="67"/>
      <c r="AB101" s="67"/>
      <c r="AC101" s="67"/>
      <c r="AD101" s="67"/>
      <c r="AE101" s="67"/>
      <c r="AF101" s="67"/>
    </row>
    <row r="102" spans="1:32" ht="18.75" customHeight="1">
      <c r="A102" s="414"/>
      <c r="B102" s="306">
        <v>28</v>
      </c>
      <c r="C102" s="307">
        <v>10934</v>
      </c>
      <c r="D102" s="308">
        <v>5087</v>
      </c>
      <c r="E102" s="309">
        <v>989</v>
      </c>
      <c r="F102" s="308">
        <v>-1997</v>
      </c>
      <c r="G102" s="310">
        <v>161218</v>
      </c>
      <c r="H102" s="311">
        <v>0.72299999999999998</v>
      </c>
      <c r="I102" s="312"/>
      <c r="J102" s="312"/>
      <c r="K102" s="313">
        <v>9.3000000000000007</v>
      </c>
      <c r="L102" s="313">
        <v>124</v>
      </c>
      <c r="M102" s="314">
        <v>92.4</v>
      </c>
      <c r="N102" s="315">
        <v>35.6</v>
      </c>
      <c r="O102" s="99">
        <v>82076</v>
      </c>
      <c r="P102" s="99">
        <v>397939</v>
      </c>
      <c r="Q102" s="26">
        <v>17095</v>
      </c>
      <c r="R102" s="90">
        <v>7090</v>
      </c>
      <c r="S102" s="316">
        <v>5387</v>
      </c>
      <c r="T102" s="317">
        <v>4618</v>
      </c>
      <c r="U102" s="67"/>
      <c r="V102" s="67"/>
      <c r="W102" s="67"/>
      <c r="X102" s="67"/>
      <c r="Y102" s="67"/>
      <c r="Z102" s="67"/>
      <c r="AA102" s="67"/>
      <c r="AB102" s="67"/>
      <c r="AC102" s="67"/>
      <c r="AD102" s="67"/>
      <c r="AE102" s="67"/>
      <c r="AF102" s="67"/>
    </row>
    <row r="103" spans="1:32" s="25" customFormat="1" ht="18.75" customHeight="1">
      <c r="A103" s="415"/>
      <c r="B103" s="306">
        <v>29</v>
      </c>
      <c r="C103" s="318">
        <v>12697</v>
      </c>
      <c r="D103" s="319">
        <v>6258</v>
      </c>
      <c r="E103" s="320">
        <v>1171</v>
      </c>
      <c r="F103" s="319">
        <v>-1144</v>
      </c>
      <c r="G103" s="321">
        <v>189205</v>
      </c>
      <c r="H103" s="322">
        <v>0.72199999999999998</v>
      </c>
      <c r="I103" s="323"/>
      <c r="J103" s="323"/>
      <c r="K103" s="324">
        <v>8.8000000000000007</v>
      </c>
      <c r="L103" s="325">
        <v>127.8</v>
      </c>
      <c r="M103" s="326">
        <v>92.2</v>
      </c>
      <c r="N103" s="327">
        <v>33.299999999999997</v>
      </c>
      <c r="O103" s="100">
        <v>71122</v>
      </c>
      <c r="P103" s="100">
        <v>432065</v>
      </c>
      <c r="Q103" s="94">
        <v>18799</v>
      </c>
      <c r="R103" s="95">
        <v>4775</v>
      </c>
      <c r="S103" s="328">
        <v>5387</v>
      </c>
      <c r="T103" s="329">
        <v>8637</v>
      </c>
      <c r="U103" s="67"/>
      <c r="V103" s="67"/>
      <c r="W103" s="67"/>
      <c r="X103" s="67"/>
      <c r="Y103" s="67"/>
      <c r="Z103" s="67"/>
      <c r="AA103" s="67"/>
      <c r="AB103" s="67"/>
      <c r="AC103" s="67"/>
      <c r="AD103" s="67"/>
      <c r="AE103" s="67"/>
      <c r="AF103" s="67"/>
    </row>
    <row r="104" spans="1:32" ht="17.25" customHeight="1">
      <c r="A104" s="343" t="s">
        <v>117</v>
      </c>
      <c r="B104" s="23"/>
      <c r="C104" s="344"/>
      <c r="D104" s="344"/>
      <c r="E104" s="24"/>
      <c r="F104" s="24"/>
      <c r="G104" s="24"/>
      <c r="H104" s="24"/>
      <c r="I104" s="24"/>
      <c r="J104" s="24"/>
      <c r="K104" s="344"/>
      <c r="L104" s="344"/>
      <c r="M104" s="344"/>
      <c r="N104" s="344"/>
      <c r="O104" s="24"/>
      <c r="P104" s="24"/>
      <c r="Q104" s="24"/>
      <c r="R104" s="24"/>
      <c r="S104" s="24"/>
      <c r="T104" s="24"/>
    </row>
    <row r="105" spans="1:32" ht="17.25" customHeight="1">
      <c r="A105" s="194" t="s">
        <v>118</v>
      </c>
      <c r="B105" s="345"/>
      <c r="C105" s="25"/>
      <c r="D105" s="25"/>
      <c r="E105" s="26"/>
      <c r="F105" s="26"/>
      <c r="G105" s="26"/>
      <c r="H105" s="26"/>
      <c r="I105" s="26"/>
      <c r="J105" s="26"/>
      <c r="K105" s="25"/>
      <c r="L105" s="25"/>
      <c r="M105" s="25"/>
      <c r="N105" s="25"/>
      <c r="O105" s="26"/>
      <c r="P105" s="26"/>
      <c r="Q105" s="26"/>
      <c r="R105" s="26"/>
      <c r="S105" s="26"/>
      <c r="T105" s="26"/>
    </row>
    <row r="106" spans="1:32" ht="17.25" customHeight="1">
      <c r="A106" s="346" t="s">
        <v>119</v>
      </c>
      <c r="B106" s="345"/>
      <c r="C106" s="25"/>
      <c r="D106" s="25"/>
      <c r="E106" s="26"/>
      <c r="F106" s="26"/>
      <c r="G106" s="26"/>
      <c r="H106" s="26"/>
      <c r="I106" s="26"/>
      <c r="J106" s="26"/>
      <c r="K106" s="25"/>
      <c r="L106" s="25"/>
      <c r="M106" s="25"/>
      <c r="N106" s="25"/>
      <c r="O106" s="26"/>
      <c r="P106" s="26"/>
      <c r="Q106" s="26"/>
      <c r="R106" s="26"/>
      <c r="S106" s="26"/>
      <c r="T106" s="26"/>
    </row>
    <row r="107" spans="1:32" ht="18" customHeight="1">
      <c r="A107" s="194" t="s">
        <v>200</v>
      </c>
    </row>
    <row r="108" spans="1:32" ht="18" customHeight="1">
      <c r="A108" s="194" t="s">
        <v>281</v>
      </c>
    </row>
  </sheetData>
  <customSheetViews>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A99:A103"/>
    <mergeCell ref="A24:A28"/>
    <mergeCell ref="A79:A83"/>
    <mergeCell ref="A2:A3"/>
    <mergeCell ref="B2:B3"/>
    <mergeCell ref="A4:A8"/>
    <mergeCell ref="A9:A13"/>
    <mergeCell ref="A39:A43"/>
    <mergeCell ref="A49:A53"/>
    <mergeCell ref="A14:A18"/>
    <mergeCell ref="E2:E3"/>
    <mergeCell ref="G2:G3"/>
    <mergeCell ref="A19:A23"/>
    <mergeCell ref="A89:A93"/>
    <mergeCell ref="A94:A98"/>
    <mergeCell ref="A59:A63"/>
    <mergeCell ref="A64:A68"/>
    <mergeCell ref="A74:A78"/>
    <mergeCell ref="A84:A88"/>
    <mergeCell ref="A69:A73"/>
    <mergeCell ref="A54:A58"/>
    <mergeCell ref="A44:A4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s>
  <phoneticPr fontId="2"/>
  <pageMargins left="0.59055118110236227" right="0.59055118110236227" top="0.6692913385826772" bottom="0.31496062992125984" header="0.51181102362204722" footer="0.51181102362204722"/>
  <pageSetup paperSize="9" scale="52" firstPageNumber="8" orientation="landscape" useFirstPageNumber="1"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A135"/>
  <sheetViews>
    <sheetView showGridLines="0" view="pageBreakPreview" zoomScaleNormal="100" zoomScaleSheetLayoutView="100" workbookViewId="0">
      <pane xSplit="2" ySplit="4" topLeftCell="C5" activePane="bottomRight" state="frozen"/>
      <selection activeCell="N21" sqref="N21"/>
      <selection pane="topRight" activeCell="N21" sqref="N21"/>
      <selection pane="bottomLeft" activeCell="N21" sqref="N21"/>
      <selection pane="bottomRight" activeCell="C5" sqref="C5"/>
    </sheetView>
  </sheetViews>
  <sheetFormatPr defaultRowHeight="17.25"/>
  <cols>
    <col min="1" max="2" width="14.625" style="137" customWidth="1"/>
    <col min="3" max="21" width="14.125" style="137" customWidth="1"/>
    <col min="22" max="22" width="14.125" style="56" customWidth="1"/>
    <col min="23" max="23" width="14.125" style="137" customWidth="1"/>
    <col min="24" max="16384" width="9" style="137"/>
  </cols>
  <sheetData>
    <row r="1" spans="1:23" ht="24" customHeight="1">
      <c r="A1" s="136" t="s">
        <v>274</v>
      </c>
    </row>
    <row r="2" spans="1:23" ht="24" customHeight="1">
      <c r="A2" s="137" t="s">
        <v>1</v>
      </c>
      <c r="T2" s="138"/>
      <c r="U2" s="138"/>
      <c r="V2" s="457" t="s">
        <v>209</v>
      </c>
      <c r="W2" s="457"/>
    </row>
    <row r="3" spans="1:23" ht="17.25" customHeight="1">
      <c r="A3" s="458" t="s">
        <v>12</v>
      </c>
      <c r="B3" s="458" t="s">
        <v>210</v>
      </c>
      <c r="C3" s="460" t="s">
        <v>211</v>
      </c>
      <c r="D3" s="461"/>
      <c r="E3" s="461"/>
      <c r="F3" s="461"/>
      <c r="G3" s="461"/>
      <c r="H3" s="461"/>
      <c r="I3" s="461"/>
      <c r="J3" s="461"/>
      <c r="K3" s="461"/>
      <c r="L3" s="461"/>
      <c r="M3" s="461"/>
      <c r="N3" s="461"/>
      <c r="O3" s="462"/>
      <c r="P3" s="460" t="s">
        <v>275</v>
      </c>
      <c r="Q3" s="461"/>
      <c r="R3" s="461"/>
      <c r="S3" s="461"/>
      <c r="T3" s="461"/>
      <c r="U3" s="461"/>
      <c r="V3" s="461"/>
      <c r="W3" s="462"/>
    </row>
    <row r="4" spans="1:23" ht="43.5" customHeight="1">
      <c r="A4" s="459"/>
      <c r="B4" s="459"/>
      <c r="C4" s="227" t="s">
        <v>212</v>
      </c>
      <c r="D4" s="139" t="s">
        <v>214</v>
      </c>
      <c r="E4" s="139" t="s">
        <v>215</v>
      </c>
      <c r="F4" s="139" t="s">
        <v>216</v>
      </c>
      <c r="G4" s="139" t="s">
        <v>217</v>
      </c>
      <c r="H4" s="140" t="s">
        <v>218</v>
      </c>
      <c r="I4" s="139" t="s">
        <v>219</v>
      </c>
      <c r="J4" s="139" t="s">
        <v>220</v>
      </c>
      <c r="K4" s="139" t="s">
        <v>221</v>
      </c>
      <c r="L4" s="139" t="s">
        <v>222</v>
      </c>
      <c r="M4" s="139" t="s">
        <v>223</v>
      </c>
      <c r="N4" s="228" t="s">
        <v>225</v>
      </c>
      <c r="O4" s="141" t="s">
        <v>226</v>
      </c>
      <c r="P4" s="142" t="s">
        <v>227</v>
      </c>
      <c r="Q4" s="139" t="s">
        <v>228</v>
      </c>
      <c r="R4" s="139" t="s">
        <v>229</v>
      </c>
      <c r="S4" s="139" t="s">
        <v>230</v>
      </c>
      <c r="T4" s="139" t="s">
        <v>217</v>
      </c>
      <c r="U4" s="205" t="s">
        <v>218</v>
      </c>
      <c r="V4" s="206" t="s">
        <v>231</v>
      </c>
      <c r="W4" s="141" t="s">
        <v>226</v>
      </c>
    </row>
    <row r="5" spans="1:23" ht="24" customHeight="1">
      <c r="A5" s="463" t="s">
        <v>24</v>
      </c>
      <c r="B5" s="229" t="s">
        <v>232</v>
      </c>
      <c r="C5" s="143"/>
      <c r="D5" s="144"/>
      <c r="E5" s="144"/>
      <c r="F5" s="144"/>
      <c r="G5" s="144"/>
      <c r="H5" s="207"/>
      <c r="I5" s="144"/>
      <c r="J5" s="144"/>
      <c r="K5" s="208">
        <v>250</v>
      </c>
      <c r="L5" s="144"/>
      <c r="M5" s="144"/>
      <c r="N5" s="145"/>
      <c r="O5" s="146">
        <f>SUM(C5:N5)</f>
        <v>250</v>
      </c>
      <c r="P5" s="143"/>
      <c r="Q5" s="144"/>
      <c r="R5" s="208">
        <v>250</v>
      </c>
      <c r="S5" s="144"/>
      <c r="T5" s="144"/>
      <c r="U5" s="193"/>
      <c r="V5" s="147"/>
      <c r="W5" s="146">
        <f t="shared" ref="W5:W71" si="0">SUM(P5:V5)</f>
        <v>250</v>
      </c>
    </row>
    <row r="6" spans="1:23" ht="24" customHeight="1">
      <c r="A6" s="464"/>
      <c r="B6" s="230" t="s">
        <v>233</v>
      </c>
      <c r="C6" s="148"/>
      <c r="D6" s="149"/>
      <c r="E6" s="209">
        <v>350</v>
      </c>
      <c r="F6" s="149"/>
      <c r="G6" s="149"/>
      <c r="H6" s="150"/>
      <c r="I6" s="149"/>
      <c r="J6" s="149"/>
      <c r="K6" s="149">
        <v>200</v>
      </c>
      <c r="L6" s="149"/>
      <c r="M6" s="149"/>
      <c r="N6" s="151"/>
      <c r="O6" s="152">
        <f t="shared" ref="O6:O72" si="1">SUM(C6:N6)</f>
        <v>550</v>
      </c>
      <c r="P6" s="148"/>
      <c r="Q6" s="149"/>
      <c r="R6" s="209">
        <v>300</v>
      </c>
      <c r="S6" s="149"/>
      <c r="T6" s="149"/>
      <c r="U6" s="209">
        <v>200</v>
      </c>
      <c r="V6" s="153"/>
      <c r="W6" s="152">
        <f t="shared" si="0"/>
        <v>500</v>
      </c>
    </row>
    <row r="7" spans="1:23" ht="24" customHeight="1">
      <c r="A7" s="464"/>
      <c r="B7" s="230" t="s">
        <v>234</v>
      </c>
      <c r="C7" s="148">
        <v>200</v>
      </c>
      <c r="D7" s="149"/>
      <c r="E7" s="149">
        <v>200</v>
      </c>
      <c r="F7" s="149"/>
      <c r="G7" s="149">
        <v>200</v>
      </c>
      <c r="H7" s="150"/>
      <c r="I7" s="149">
        <v>200</v>
      </c>
      <c r="J7" s="149"/>
      <c r="K7" s="149">
        <v>200</v>
      </c>
      <c r="L7" s="149"/>
      <c r="M7" s="149">
        <v>200</v>
      </c>
      <c r="N7" s="151"/>
      <c r="O7" s="152">
        <f t="shared" si="1"/>
        <v>1200</v>
      </c>
      <c r="P7" s="148">
        <v>200</v>
      </c>
      <c r="Q7" s="149"/>
      <c r="R7" s="149">
        <v>200</v>
      </c>
      <c r="S7" s="149"/>
      <c r="T7" s="149">
        <v>200</v>
      </c>
      <c r="U7" s="151"/>
      <c r="V7" s="153">
        <v>600</v>
      </c>
      <c r="W7" s="152">
        <f t="shared" si="0"/>
        <v>1200</v>
      </c>
    </row>
    <row r="8" spans="1:23" ht="24" customHeight="1">
      <c r="A8" s="464"/>
      <c r="B8" s="230" t="s">
        <v>235</v>
      </c>
      <c r="C8" s="148"/>
      <c r="D8" s="149">
        <v>100</v>
      </c>
      <c r="E8" s="149"/>
      <c r="F8" s="149">
        <v>100</v>
      </c>
      <c r="G8" s="149"/>
      <c r="H8" s="150">
        <v>100</v>
      </c>
      <c r="I8" s="149"/>
      <c r="J8" s="149">
        <v>100</v>
      </c>
      <c r="K8" s="149"/>
      <c r="L8" s="149">
        <v>100</v>
      </c>
      <c r="M8" s="149"/>
      <c r="N8" s="151">
        <v>100</v>
      </c>
      <c r="O8" s="152">
        <f t="shared" si="1"/>
        <v>600</v>
      </c>
      <c r="P8" s="148"/>
      <c r="Q8" s="149">
        <v>100</v>
      </c>
      <c r="R8" s="149"/>
      <c r="S8" s="149">
        <v>100</v>
      </c>
      <c r="T8" s="149"/>
      <c r="U8" s="151">
        <v>100</v>
      </c>
      <c r="V8" s="153">
        <v>300</v>
      </c>
      <c r="W8" s="152">
        <f t="shared" si="0"/>
        <v>600</v>
      </c>
    </row>
    <row r="9" spans="1:23" ht="24" customHeight="1">
      <c r="A9" s="464"/>
      <c r="B9" s="230" t="s">
        <v>236</v>
      </c>
      <c r="C9" s="148"/>
      <c r="D9" s="149"/>
      <c r="E9" s="149"/>
      <c r="F9" s="149"/>
      <c r="G9" s="149"/>
      <c r="H9" s="150"/>
      <c r="I9" s="149"/>
      <c r="J9" s="149"/>
      <c r="K9" s="149"/>
      <c r="L9" s="149"/>
      <c r="M9" s="149"/>
      <c r="N9" s="151"/>
      <c r="O9" s="272">
        <f t="shared" si="1"/>
        <v>0</v>
      </c>
      <c r="P9" s="148"/>
      <c r="Q9" s="149"/>
      <c r="R9" s="149"/>
      <c r="S9" s="149"/>
      <c r="T9" s="149"/>
      <c r="U9" s="151"/>
      <c r="V9" s="153">
        <v>50</v>
      </c>
      <c r="W9" s="152">
        <f t="shared" si="0"/>
        <v>50</v>
      </c>
    </row>
    <row r="10" spans="1:23" ht="24" customHeight="1">
      <c r="A10" s="463" t="s">
        <v>25</v>
      </c>
      <c r="B10" s="229" t="s">
        <v>232</v>
      </c>
      <c r="C10" s="143"/>
      <c r="D10" s="144"/>
      <c r="E10" s="144"/>
      <c r="F10" s="144"/>
      <c r="G10" s="144"/>
      <c r="H10" s="210"/>
      <c r="I10" s="144"/>
      <c r="J10" s="144"/>
      <c r="K10" s="208">
        <v>100</v>
      </c>
      <c r="L10" s="144"/>
      <c r="M10" s="211"/>
      <c r="N10" s="145"/>
      <c r="O10" s="146">
        <f t="shared" si="1"/>
        <v>100</v>
      </c>
      <c r="P10" s="143"/>
      <c r="Q10" s="144"/>
      <c r="R10" s="144"/>
      <c r="S10" s="144"/>
      <c r="T10" s="144"/>
      <c r="U10" s="154"/>
      <c r="V10" s="147"/>
      <c r="W10" s="146">
        <f t="shared" si="0"/>
        <v>0</v>
      </c>
    </row>
    <row r="11" spans="1:23" ht="24" customHeight="1">
      <c r="A11" s="464"/>
      <c r="B11" s="230" t="s">
        <v>233</v>
      </c>
      <c r="C11" s="148"/>
      <c r="D11" s="149"/>
      <c r="E11" s="149"/>
      <c r="F11" s="149"/>
      <c r="G11" s="209">
        <v>100</v>
      </c>
      <c r="H11" s="212"/>
      <c r="I11" s="149"/>
      <c r="J11" s="149"/>
      <c r="K11" s="213"/>
      <c r="L11" s="149"/>
      <c r="M11" s="209">
        <v>100</v>
      </c>
      <c r="N11" s="212"/>
      <c r="O11" s="152">
        <f t="shared" si="1"/>
        <v>200</v>
      </c>
      <c r="P11" s="148"/>
      <c r="Q11" s="149"/>
      <c r="R11" s="149"/>
      <c r="S11" s="149"/>
      <c r="T11" s="209">
        <v>100</v>
      </c>
      <c r="U11" s="155"/>
      <c r="V11" s="153"/>
      <c r="W11" s="152">
        <f t="shared" si="0"/>
        <v>100</v>
      </c>
    </row>
    <row r="12" spans="1:23" ht="24" customHeight="1">
      <c r="A12" s="464"/>
      <c r="B12" s="230" t="s">
        <v>234</v>
      </c>
      <c r="C12" s="148"/>
      <c r="D12" s="149"/>
      <c r="E12" s="149">
        <v>100</v>
      </c>
      <c r="F12" s="149"/>
      <c r="G12" s="149"/>
      <c r="H12" s="150">
        <v>100</v>
      </c>
      <c r="I12" s="149"/>
      <c r="J12" s="149"/>
      <c r="K12" s="149"/>
      <c r="L12" s="149"/>
      <c r="M12" s="149"/>
      <c r="N12" s="151"/>
      <c r="O12" s="152">
        <f t="shared" si="1"/>
        <v>200</v>
      </c>
      <c r="P12" s="148"/>
      <c r="Q12" s="149"/>
      <c r="R12" s="149">
        <v>100</v>
      </c>
      <c r="S12" s="149"/>
      <c r="T12" s="149"/>
      <c r="U12" s="151">
        <v>100</v>
      </c>
      <c r="V12" s="153"/>
      <c r="W12" s="152">
        <f t="shared" si="0"/>
        <v>200</v>
      </c>
    </row>
    <row r="13" spans="1:23" ht="24" customHeight="1">
      <c r="A13" s="464"/>
      <c r="B13" s="230" t="s">
        <v>235</v>
      </c>
      <c r="C13" s="148"/>
      <c r="D13" s="149"/>
      <c r="E13" s="149"/>
      <c r="F13" s="149">
        <v>100</v>
      </c>
      <c r="G13" s="149"/>
      <c r="H13" s="150"/>
      <c r="I13" s="149"/>
      <c r="J13" s="149"/>
      <c r="K13" s="149"/>
      <c r="L13" s="149"/>
      <c r="M13" s="149"/>
      <c r="N13" s="151"/>
      <c r="O13" s="152">
        <f t="shared" si="1"/>
        <v>100</v>
      </c>
      <c r="P13" s="148"/>
      <c r="Q13" s="149"/>
      <c r="R13" s="149"/>
      <c r="S13" s="149">
        <v>100</v>
      </c>
      <c r="T13" s="149"/>
      <c r="U13" s="151"/>
      <c r="V13" s="153"/>
      <c r="W13" s="152">
        <f t="shared" si="0"/>
        <v>100</v>
      </c>
    </row>
    <row r="14" spans="1:23" ht="24" customHeight="1">
      <c r="A14" s="465"/>
      <c r="B14" s="230" t="s">
        <v>236</v>
      </c>
      <c r="C14" s="156"/>
      <c r="D14" s="157"/>
      <c r="E14" s="157"/>
      <c r="F14" s="157"/>
      <c r="G14" s="157"/>
      <c r="H14" s="158"/>
      <c r="I14" s="157"/>
      <c r="J14" s="157"/>
      <c r="K14" s="157"/>
      <c r="L14" s="157"/>
      <c r="M14" s="157"/>
      <c r="N14" s="159"/>
      <c r="O14" s="272">
        <f t="shared" si="1"/>
        <v>0</v>
      </c>
      <c r="P14" s="156"/>
      <c r="Q14" s="157"/>
      <c r="R14" s="157"/>
      <c r="S14" s="157"/>
      <c r="T14" s="157"/>
      <c r="U14" s="159"/>
      <c r="V14" s="160">
        <v>200</v>
      </c>
      <c r="W14" s="161">
        <f t="shared" si="0"/>
        <v>200</v>
      </c>
    </row>
    <row r="15" spans="1:23" ht="24" customHeight="1">
      <c r="A15" s="463" t="s">
        <v>203</v>
      </c>
      <c r="B15" s="229" t="s">
        <v>234</v>
      </c>
      <c r="C15" s="143"/>
      <c r="D15" s="144"/>
      <c r="E15" s="144"/>
      <c r="F15" s="144"/>
      <c r="G15" s="144"/>
      <c r="H15" s="207"/>
      <c r="I15" s="144"/>
      <c r="J15" s="144"/>
      <c r="K15" s="144"/>
      <c r="L15" s="144"/>
      <c r="M15" s="144"/>
      <c r="N15" s="145">
        <v>100</v>
      </c>
      <c r="O15" s="146">
        <f t="shared" si="1"/>
        <v>100</v>
      </c>
      <c r="P15" s="143"/>
      <c r="Q15" s="144"/>
      <c r="R15" s="144"/>
      <c r="S15" s="144"/>
      <c r="T15" s="144"/>
      <c r="U15" s="145"/>
      <c r="V15" s="162">
        <v>100</v>
      </c>
      <c r="W15" s="146">
        <f t="shared" si="0"/>
        <v>100</v>
      </c>
    </row>
    <row r="16" spans="1:23" ht="24" customHeight="1">
      <c r="A16" s="464"/>
      <c r="B16" s="230" t="s">
        <v>235</v>
      </c>
      <c r="C16" s="148"/>
      <c r="D16" s="149"/>
      <c r="E16" s="149"/>
      <c r="F16" s="149"/>
      <c r="G16" s="149"/>
      <c r="H16" s="150"/>
      <c r="I16" s="149"/>
      <c r="J16" s="149"/>
      <c r="K16" s="149"/>
      <c r="L16" s="149"/>
      <c r="M16" s="149"/>
      <c r="N16" s="151"/>
      <c r="O16" s="152">
        <f t="shared" si="1"/>
        <v>0</v>
      </c>
      <c r="P16" s="148"/>
      <c r="Q16" s="149"/>
      <c r="R16" s="149"/>
      <c r="S16" s="149"/>
      <c r="T16" s="149"/>
      <c r="U16" s="151"/>
      <c r="V16" s="163"/>
      <c r="W16" s="152">
        <f t="shared" si="0"/>
        <v>0</v>
      </c>
    </row>
    <row r="17" spans="1:23" ht="24" customHeight="1">
      <c r="A17" s="463" t="s">
        <v>27</v>
      </c>
      <c r="B17" s="229" t="s">
        <v>234</v>
      </c>
      <c r="C17" s="143"/>
      <c r="D17" s="144"/>
      <c r="E17" s="144"/>
      <c r="F17" s="144"/>
      <c r="G17" s="144"/>
      <c r="H17" s="207"/>
      <c r="I17" s="144"/>
      <c r="J17" s="144">
        <v>100</v>
      </c>
      <c r="K17" s="144"/>
      <c r="L17" s="144"/>
      <c r="M17" s="144"/>
      <c r="N17" s="145"/>
      <c r="O17" s="146">
        <f t="shared" si="1"/>
        <v>100</v>
      </c>
      <c r="P17" s="143"/>
      <c r="Q17" s="144"/>
      <c r="R17" s="144"/>
      <c r="S17" s="144"/>
      <c r="T17" s="144"/>
      <c r="U17" s="145"/>
      <c r="V17" s="162">
        <v>200</v>
      </c>
      <c r="W17" s="146">
        <f t="shared" si="0"/>
        <v>200</v>
      </c>
    </row>
    <row r="18" spans="1:23" ht="24" customHeight="1">
      <c r="A18" s="466"/>
      <c r="B18" s="231" t="s">
        <v>235</v>
      </c>
      <c r="C18" s="156"/>
      <c r="D18" s="157"/>
      <c r="E18" s="157"/>
      <c r="F18" s="157"/>
      <c r="G18" s="157"/>
      <c r="H18" s="158"/>
      <c r="I18" s="157"/>
      <c r="J18" s="157"/>
      <c r="K18" s="157"/>
      <c r="L18" s="157"/>
      <c r="M18" s="157">
        <v>100</v>
      </c>
      <c r="N18" s="159"/>
      <c r="O18" s="161">
        <f t="shared" si="1"/>
        <v>100</v>
      </c>
      <c r="P18" s="156"/>
      <c r="Q18" s="157"/>
      <c r="R18" s="157"/>
      <c r="S18" s="157"/>
      <c r="T18" s="157"/>
      <c r="U18" s="159"/>
      <c r="V18" s="164">
        <v>100</v>
      </c>
      <c r="W18" s="161">
        <f t="shared" si="0"/>
        <v>100</v>
      </c>
    </row>
    <row r="19" spans="1:23" ht="24" customHeight="1">
      <c r="A19" s="464" t="s">
        <v>28</v>
      </c>
      <c r="B19" s="230" t="s">
        <v>233</v>
      </c>
      <c r="C19" s="148"/>
      <c r="D19" s="149"/>
      <c r="E19" s="149"/>
      <c r="F19" s="209">
        <v>200</v>
      </c>
      <c r="G19" s="149"/>
      <c r="H19" s="150"/>
      <c r="I19" s="149"/>
      <c r="J19" s="213"/>
      <c r="K19" s="149"/>
      <c r="L19" s="149"/>
      <c r="M19" s="149"/>
      <c r="N19" s="151"/>
      <c r="O19" s="152">
        <f t="shared" si="1"/>
        <v>200</v>
      </c>
      <c r="P19" s="148"/>
      <c r="Q19" s="149"/>
      <c r="R19" s="149"/>
      <c r="S19" s="209">
        <v>200</v>
      </c>
      <c r="T19" s="149"/>
      <c r="U19" s="151"/>
      <c r="V19" s="163"/>
      <c r="W19" s="152">
        <f t="shared" si="0"/>
        <v>200</v>
      </c>
    </row>
    <row r="20" spans="1:23" ht="24" customHeight="1">
      <c r="A20" s="464"/>
      <c r="B20" s="230" t="s">
        <v>234</v>
      </c>
      <c r="C20" s="148"/>
      <c r="D20" s="149"/>
      <c r="E20" s="149">
        <v>100</v>
      </c>
      <c r="F20" s="149"/>
      <c r="G20" s="149"/>
      <c r="H20" s="150"/>
      <c r="I20" s="149"/>
      <c r="J20" s="149"/>
      <c r="K20" s="149"/>
      <c r="L20" s="149"/>
      <c r="M20" s="149"/>
      <c r="N20" s="151"/>
      <c r="O20" s="152">
        <f t="shared" si="1"/>
        <v>100</v>
      </c>
      <c r="P20" s="148"/>
      <c r="Q20" s="149"/>
      <c r="R20" s="149">
        <v>100</v>
      </c>
      <c r="S20" s="149"/>
      <c r="T20" s="149"/>
      <c r="U20" s="151"/>
      <c r="V20" s="153"/>
      <c r="W20" s="152">
        <f t="shared" si="0"/>
        <v>100</v>
      </c>
    </row>
    <row r="21" spans="1:23" ht="24" customHeight="1">
      <c r="A21" s="465"/>
      <c r="B21" s="231" t="s">
        <v>235</v>
      </c>
      <c r="C21" s="156"/>
      <c r="D21" s="157"/>
      <c r="E21" s="157"/>
      <c r="F21" s="157"/>
      <c r="G21" s="157">
        <v>100</v>
      </c>
      <c r="H21" s="158"/>
      <c r="I21" s="157"/>
      <c r="J21" s="157"/>
      <c r="K21" s="157"/>
      <c r="L21" s="157"/>
      <c r="M21" s="157"/>
      <c r="N21" s="159"/>
      <c r="O21" s="161">
        <f t="shared" si="1"/>
        <v>100</v>
      </c>
      <c r="P21" s="156"/>
      <c r="Q21" s="157"/>
      <c r="R21" s="157"/>
      <c r="S21" s="157"/>
      <c r="T21" s="157">
        <v>100</v>
      </c>
      <c r="U21" s="159"/>
      <c r="V21" s="160"/>
      <c r="W21" s="161">
        <f t="shared" si="0"/>
        <v>100</v>
      </c>
    </row>
    <row r="22" spans="1:23" ht="24" customHeight="1">
      <c r="A22" s="463" t="s">
        <v>81</v>
      </c>
      <c r="B22" s="230" t="s">
        <v>233</v>
      </c>
      <c r="C22" s="148"/>
      <c r="D22" s="149"/>
      <c r="E22" s="149"/>
      <c r="F22" s="149"/>
      <c r="G22" s="149"/>
      <c r="H22" s="150"/>
      <c r="I22" s="149"/>
      <c r="J22" s="149"/>
      <c r="K22" s="149"/>
      <c r="L22" s="149"/>
      <c r="M22" s="149"/>
      <c r="N22" s="151"/>
      <c r="O22" s="152">
        <f t="shared" si="1"/>
        <v>0</v>
      </c>
      <c r="P22" s="148"/>
      <c r="Q22" s="149"/>
      <c r="R22" s="149"/>
      <c r="S22" s="149"/>
      <c r="T22" s="149"/>
      <c r="U22" s="151"/>
      <c r="V22" s="153">
        <v>100</v>
      </c>
      <c r="W22" s="152">
        <f t="shared" ref="W22" si="2">SUM(P22:V22)</f>
        <v>100</v>
      </c>
    </row>
    <row r="23" spans="1:23" ht="24" customHeight="1">
      <c r="A23" s="464"/>
      <c r="B23" s="230" t="s">
        <v>234</v>
      </c>
      <c r="C23" s="148"/>
      <c r="D23" s="149"/>
      <c r="E23" s="149"/>
      <c r="F23" s="149"/>
      <c r="G23" s="149"/>
      <c r="H23" s="150"/>
      <c r="I23" s="149"/>
      <c r="J23" s="149">
        <v>100</v>
      </c>
      <c r="K23" s="149"/>
      <c r="L23" s="149"/>
      <c r="M23" s="149"/>
      <c r="N23" s="151"/>
      <c r="O23" s="152">
        <f t="shared" si="1"/>
        <v>100</v>
      </c>
      <c r="P23" s="148"/>
      <c r="Q23" s="149"/>
      <c r="R23" s="149"/>
      <c r="S23" s="149"/>
      <c r="T23" s="149"/>
      <c r="U23" s="151"/>
      <c r="V23" s="153">
        <v>100</v>
      </c>
      <c r="W23" s="152">
        <f t="shared" si="0"/>
        <v>100</v>
      </c>
    </row>
    <row r="24" spans="1:23" ht="24" customHeight="1">
      <c r="A24" s="466"/>
      <c r="B24" s="231" t="s">
        <v>235</v>
      </c>
      <c r="C24" s="156"/>
      <c r="D24" s="157"/>
      <c r="E24" s="157"/>
      <c r="F24" s="157"/>
      <c r="G24" s="157"/>
      <c r="H24" s="158"/>
      <c r="I24" s="157"/>
      <c r="J24" s="157"/>
      <c r="K24" s="157"/>
      <c r="L24" s="157"/>
      <c r="M24" s="157"/>
      <c r="N24" s="159"/>
      <c r="O24" s="161">
        <f t="shared" si="1"/>
        <v>0</v>
      </c>
      <c r="P24" s="156"/>
      <c r="Q24" s="157"/>
      <c r="R24" s="157"/>
      <c r="S24" s="157"/>
      <c r="T24" s="157"/>
      <c r="U24" s="159"/>
      <c r="V24" s="160"/>
      <c r="W24" s="161">
        <f t="shared" si="0"/>
        <v>0</v>
      </c>
    </row>
    <row r="25" spans="1:23" ht="24" customHeight="1">
      <c r="A25" s="463" t="s">
        <v>29</v>
      </c>
      <c r="B25" s="229" t="s">
        <v>233</v>
      </c>
      <c r="C25" s="143"/>
      <c r="D25" s="144"/>
      <c r="E25" s="208">
        <v>200</v>
      </c>
      <c r="F25" s="144"/>
      <c r="G25" s="144"/>
      <c r="H25" s="207"/>
      <c r="I25" s="144"/>
      <c r="J25" s="144"/>
      <c r="K25" s="144"/>
      <c r="L25" s="144"/>
      <c r="M25" s="144"/>
      <c r="N25" s="145"/>
      <c r="O25" s="146">
        <f t="shared" si="1"/>
        <v>200</v>
      </c>
      <c r="P25" s="143"/>
      <c r="Q25" s="144"/>
      <c r="R25" s="144">
        <v>100</v>
      </c>
      <c r="S25" s="144"/>
      <c r="T25" s="144"/>
      <c r="U25" s="145"/>
      <c r="V25" s="147"/>
      <c r="W25" s="152">
        <f t="shared" si="0"/>
        <v>100</v>
      </c>
    </row>
    <row r="26" spans="1:23" ht="24" customHeight="1">
      <c r="A26" s="464"/>
      <c r="B26" s="230" t="s">
        <v>234</v>
      </c>
      <c r="C26" s="148"/>
      <c r="D26" s="149"/>
      <c r="E26" s="149"/>
      <c r="F26" s="149"/>
      <c r="G26" s="149">
        <v>130</v>
      </c>
      <c r="H26" s="150"/>
      <c r="I26" s="149"/>
      <c r="J26" s="149">
        <v>200</v>
      </c>
      <c r="K26" s="149"/>
      <c r="L26" s="149"/>
      <c r="M26" s="149"/>
      <c r="N26" s="151"/>
      <c r="O26" s="152">
        <f t="shared" si="1"/>
        <v>330</v>
      </c>
      <c r="P26" s="148"/>
      <c r="Q26" s="149"/>
      <c r="R26" s="149"/>
      <c r="S26" s="149"/>
      <c r="T26" s="149">
        <v>130</v>
      </c>
      <c r="U26" s="151"/>
      <c r="V26" s="152">
        <v>200</v>
      </c>
      <c r="W26" s="152">
        <f t="shared" si="0"/>
        <v>330</v>
      </c>
    </row>
    <row r="27" spans="1:23" ht="24" customHeight="1">
      <c r="A27" s="466"/>
      <c r="B27" s="231" t="s">
        <v>235</v>
      </c>
      <c r="C27" s="156"/>
      <c r="D27" s="157"/>
      <c r="E27" s="157"/>
      <c r="F27" s="157"/>
      <c r="G27" s="157"/>
      <c r="H27" s="158"/>
      <c r="I27" s="157"/>
      <c r="J27" s="157">
        <v>100</v>
      </c>
      <c r="K27" s="157"/>
      <c r="L27" s="157"/>
      <c r="M27" s="157"/>
      <c r="N27" s="159"/>
      <c r="O27" s="161">
        <f t="shared" si="1"/>
        <v>100</v>
      </c>
      <c r="P27" s="156"/>
      <c r="Q27" s="157"/>
      <c r="R27" s="157"/>
      <c r="S27" s="157"/>
      <c r="T27" s="157"/>
      <c r="U27" s="159"/>
      <c r="V27" s="160">
        <v>100</v>
      </c>
      <c r="W27" s="161">
        <f t="shared" si="0"/>
        <v>100</v>
      </c>
    </row>
    <row r="28" spans="1:23" ht="24" customHeight="1">
      <c r="A28" s="463" t="s">
        <v>30</v>
      </c>
      <c r="B28" s="230" t="s">
        <v>232</v>
      </c>
      <c r="C28" s="143"/>
      <c r="D28" s="149"/>
      <c r="E28" s="209">
        <v>200</v>
      </c>
      <c r="F28" s="144">
        <v>200</v>
      </c>
      <c r="G28" s="144"/>
      <c r="H28" s="207"/>
      <c r="I28" s="144"/>
      <c r="J28" s="144"/>
      <c r="K28" s="144"/>
      <c r="L28" s="144"/>
      <c r="M28" s="208">
        <v>350</v>
      </c>
      <c r="N28" s="145"/>
      <c r="O28" s="146">
        <f t="shared" si="1"/>
        <v>750</v>
      </c>
      <c r="P28" s="214">
        <v>200</v>
      </c>
      <c r="Q28" s="211">
        <v>300</v>
      </c>
      <c r="R28" s="211"/>
      <c r="S28" s="144"/>
      <c r="T28" s="144"/>
      <c r="U28" s="145"/>
      <c r="V28" s="147"/>
      <c r="W28" s="146">
        <f t="shared" si="0"/>
        <v>500</v>
      </c>
    </row>
    <row r="29" spans="1:23" ht="24" customHeight="1">
      <c r="A29" s="464"/>
      <c r="B29" s="230" t="s">
        <v>237</v>
      </c>
      <c r="C29" s="148"/>
      <c r="D29" s="213"/>
      <c r="E29" s="149"/>
      <c r="F29" s="149"/>
      <c r="G29" s="149"/>
      <c r="H29" s="150">
        <v>150</v>
      </c>
      <c r="I29" s="149"/>
      <c r="J29" s="149"/>
      <c r="K29" s="149"/>
      <c r="L29" s="149"/>
      <c r="M29" s="149"/>
      <c r="N29" s="151"/>
      <c r="O29" s="152">
        <f t="shared" si="1"/>
        <v>150</v>
      </c>
      <c r="P29" s="148"/>
      <c r="Q29" s="213"/>
      <c r="R29" s="149"/>
      <c r="S29" s="149"/>
      <c r="T29" s="149"/>
      <c r="U29" s="215">
        <v>200</v>
      </c>
      <c r="V29" s="153"/>
      <c r="W29" s="152">
        <f t="shared" si="0"/>
        <v>200</v>
      </c>
    </row>
    <row r="30" spans="1:23" ht="24" customHeight="1">
      <c r="A30" s="464"/>
      <c r="B30" s="230" t="s">
        <v>233</v>
      </c>
      <c r="C30" s="216">
        <v>150</v>
      </c>
      <c r="D30" s="149">
        <v>250</v>
      </c>
      <c r="E30" s="149"/>
      <c r="F30" s="149"/>
      <c r="G30" s="149"/>
      <c r="H30" s="150"/>
      <c r="I30" s="149"/>
      <c r="J30" s="213"/>
      <c r="K30" s="149">
        <v>200</v>
      </c>
      <c r="L30" s="213"/>
      <c r="M30" s="149"/>
      <c r="N30" s="151"/>
      <c r="O30" s="152">
        <f t="shared" si="1"/>
        <v>600</v>
      </c>
      <c r="P30" s="203"/>
      <c r="Q30" s="149">
        <v>200</v>
      </c>
      <c r="R30" s="209">
        <v>200</v>
      </c>
      <c r="S30" s="149"/>
      <c r="T30" s="149"/>
      <c r="U30" s="151"/>
      <c r="V30" s="153">
        <v>100</v>
      </c>
      <c r="W30" s="152">
        <f t="shared" si="0"/>
        <v>500</v>
      </c>
    </row>
    <row r="31" spans="1:23" ht="24" customHeight="1">
      <c r="A31" s="464"/>
      <c r="B31" s="230" t="s">
        <v>238</v>
      </c>
      <c r="C31" s="148"/>
      <c r="D31" s="149"/>
      <c r="E31" s="149"/>
      <c r="F31" s="149"/>
      <c r="G31" s="149"/>
      <c r="H31" s="150"/>
      <c r="I31" s="149"/>
      <c r="J31" s="149"/>
      <c r="K31" s="149"/>
      <c r="L31" s="149">
        <v>100</v>
      </c>
      <c r="M31" s="149"/>
      <c r="N31" s="151"/>
      <c r="O31" s="152">
        <f t="shared" si="1"/>
        <v>100</v>
      </c>
      <c r="P31" s="148"/>
      <c r="Q31" s="149"/>
      <c r="R31" s="149"/>
      <c r="S31" s="149"/>
      <c r="T31" s="149"/>
      <c r="U31" s="151"/>
      <c r="V31" s="153"/>
      <c r="W31" s="152">
        <f t="shared" si="0"/>
        <v>0</v>
      </c>
    </row>
    <row r="32" spans="1:23" ht="24" customHeight="1">
      <c r="A32" s="464"/>
      <c r="B32" s="230" t="s">
        <v>234</v>
      </c>
      <c r="C32" s="148">
        <v>200</v>
      </c>
      <c r="D32" s="149">
        <v>200</v>
      </c>
      <c r="E32" s="149">
        <v>200</v>
      </c>
      <c r="F32" s="149">
        <v>200</v>
      </c>
      <c r="G32" s="149"/>
      <c r="H32" s="150">
        <v>200</v>
      </c>
      <c r="I32" s="149"/>
      <c r="J32" s="149"/>
      <c r="K32" s="149"/>
      <c r="L32" s="149">
        <v>200</v>
      </c>
      <c r="M32" s="149"/>
      <c r="N32" s="151">
        <v>200</v>
      </c>
      <c r="O32" s="152">
        <f t="shared" si="1"/>
        <v>1400</v>
      </c>
      <c r="P32" s="148">
        <v>200</v>
      </c>
      <c r="Q32" s="149">
        <v>200</v>
      </c>
      <c r="R32" s="149">
        <v>200</v>
      </c>
      <c r="S32" s="149">
        <v>200</v>
      </c>
      <c r="T32" s="149"/>
      <c r="U32" s="151">
        <v>200</v>
      </c>
      <c r="V32" s="153">
        <v>400</v>
      </c>
      <c r="W32" s="152">
        <f t="shared" si="0"/>
        <v>1400</v>
      </c>
    </row>
    <row r="33" spans="1:23" ht="24" customHeight="1">
      <c r="A33" s="464"/>
      <c r="B33" s="230" t="s">
        <v>235</v>
      </c>
      <c r="C33" s="148">
        <v>200</v>
      </c>
      <c r="D33" s="149"/>
      <c r="E33" s="149"/>
      <c r="F33" s="149"/>
      <c r="G33" s="149"/>
      <c r="H33" s="150"/>
      <c r="I33" s="149">
        <v>200</v>
      </c>
      <c r="J33" s="149"/>
      <c r="K33" s="149"/>
      <c r="L33" s="149"/>
      <c r="M33" s="149"/>
      <c r="N33" s="151"/>
      <c r="O33" s="152">
        <f t="shared" si="1"/>
        <v>400</v>
      </c>
      <c r="P33" s="148">
        <v>200</v>
      </c>
      <c r="Q33" s="149"/>
      <c r="R33" s="149"/>
      <c r="S33" s="149"/>
      <c r="T33" s="149"/>
      <c r="U33" s="151"/>
      <c r="V33" s="153">
        <v>200</v>
      </c>
      <c r="W33" s="152">
        <f t="shared" si="0"/>
        <v>400</v>
      </c>
    </row>
    <row r="34" spans="1:23" ht="24" customHeight="1">
      <c r="A34" s="464"/>
      <c r="B34" s="230" t="s">
        <v>236</v>
      </c>
      <c r="C34" s="148"/>
      <c r="D34" s="149"/>
      <c r="E34" s="149"/>
      <c r="F34" s="149"/>
      <c r="G34" s="149"/>
      <c r="H34" s="150"/>
      <c r="I34" s="149"/>
      <c r="J34" s="149"/>
      <c r="K34" s="149"/>
      <c r="L34" s="149"/>
      <c r="M34" s="149"/>
      <c r="N34" s="151"/>
      <c r="O34" s="272">
        <f t="shared" si="1"/>
        <v>0</v>
      </c>
      <c r="P34" s="148"/>
      <c r="Q34" s="149"/>
      <c r="R34" s="149"/>
      <c r="S34" s="149"/>
      <c r="T34" s="149"/>
      <c r="U34" s="151"/>
      <c r="V34" s="153">
        <v>450</v>
      </c>
      <c r="W34" s="152">
        <f t="shared" si="0"/>
        <v>450</v>
      </c>
    </row>
    <row r="35" spans="1:23" ht="24" customHeight="1">
      <c r="A35" s="463" t="s">
        <v>31</v>
      </c>
      <c r="B35" s="229" t="s">
        <v>239</v>
      </c>
      <c r="C35" s="208">
        <v>100</v>
      </c>
      <c r="D35" s="144"/>
      <c r="E35" s="144"/>
      <c r="F35" s="144"/>
      <c r="G35" s="144"/>
      <c r="H35" s="207"/>
      <c r="I35" s="144"/>
      <c r="J35" s="144"/>
      <c r="K35" s="144"/>
      <c r="L35" s="144"/>
      <c r="M35" s="144"/>
      <c r="N35" s="145"/>
      <c r="O35" s="146">
        <f t="shared" si="1"/>
        <v>100</v>
      </c>
      <c r="P35" s="208">
        <v>100</v>
      </c>
      <c r="Q35" s="144"/>
      <c r="R35" s="144"/>
      <c r="S35" s="144"/>
      <c r="T35" s="144"/>
      <c r="U35" s="145"/>
      <c r="V35" s="167">
        <v>100</v>
      </c>
      <c r="W35" s="146">
        <f t="shared" si="0"/>
        <v>200</v>
      </c>
    </row>
    <row r="36" spans="1:23" ht="24" customHeight="1">
      <c r="A36" s="464"/>
      <c r="B36" s="230" t="s">
        <v>240</v>
      </c>
      <c r="C36" s="150">
        <v>200</v>
      </c>
      <c r="D36" s="209">
        <v>100</v>
      </c>
      <c r="E36" s="149"/>
      <c r="F36" s="149"/>
      <c r="G36" s="149"/>
      <c r="H36" s="150"/>
      <c r="I36" s="209">
        <v>400</v>
      </c>
      <c r="J36" s="149"/>
      <c r="K36" s="149"/>
      <c r="L36" s="149"/>
      <c r="M36" s="149"/>
      <c r="N36" s="151"/>
      <c r="O36" s="152">
        <f t="shared" si="1"/>
        <v>700</v>
      </c>
      <c r="P36" s="217">
        <v>400</v>
      </c>
      <c r="Q36" s="213"/>
      <c r="R36" s="149"/>
      <c r="S36" s="149"/>
      <c r="T36" s="149"/>
      <c r="U36" s="151"/>
      <c r="V36" s="198">
        <v>300</v>
      </c>
      <c r="W36" s="152">
        <f t="shared" si="0"/>
        <v>700</v>
      </c>
    </row>
    <row r="37" spans="1:23" ht="24" customHeight="1">
      <c r="A37" s="464"/>
      <c r="B37" s="230" t="s">
        <v>234</v>
      </c>
      <c r="C37" s="148"/>
      <c r="D37" s="149">
        <v>200</v>
      </c>
      <c r="E37" s="149"/>
      <c r="F37" s="149">
        <v>200</v>
      </c>
      <c r="G37" s="149"/>
      <c r="H37" s="150">
        <v>200</v>
      </c>
      <c r="I37" s="149"/>
      <c r="J37" s="149"/>
      <c r="K37" s="149">
        <v>200</v>
      </c>
      <c r="L37" s="149">
        <v>200</v>
      </c>
      <c r="M37" s="149"/>
      <c r="N37" s="151">
        <v>200</v>
      </c>
      <c r="O37" s="152">
        <f t="shared" si="1"/>
        <v>1200</v>
      </c>
      <c r="P37" s="148"/>
      <c r="Q37" s="149">
        <v>200</v>
      </c>
      <c r="R37" s="149"/>
      <c r="S37" s="149">
        <v>200</v>
      </c>
      <c r="T37" s="149"/>
      <c r="U37" s="151">
        <v>200</v>
      </c>
      <c r="V37" s="152">
        <v>600</v>
      </c>
      <c r="W37" s="152">
        <f t="shared" si="0"/>
        <v>1200</v>
      </c>
    </row>
    <row r="38" spans="1:23" ht="24" customHeight="1">
      <c r="A38" s="464"/>
      <c r="B38" s="230" t="s">
        <v>235</v>
      </c>
      <c r="C38" s="148"/>
      <c r="D38" s="149">
        <v>200</v>
      </c>
      <c r="E38" s="149"/>
      <c r="F38" s="149"/>
      <c r="G38" s="149"/>
      <c r="H38" s="150"/>
      <c r="I38" s="149"/>
      <c r="J38" s="149"/>
      <c r="K38" s="149"/>
      <c r="L38" s="149"/>
      <c r="M38" s="149">
        <v>200</v>
      </c>
      <c r="N38" s="151"/>
      <c r="O38" s="152">
        <f t="shared" si="1"/>
        <v>400</v>
      </c>
      <c r="P38" s="148"/>
      <c r="Q38" s="149">
        <v>200</v>
      </c>
      <c r="R38" s="149"/>
      <c r="S38" s="149"/>
      <c r="T38" s="149"/>
      <c r="U38" s="151"/>
      <c r="V38" s="152">
        <v>200</v>
      </c>
      <c r="W38" s="152">
        <f t="shared" si="0"/>
        <v>400</v>
      </c>
    </row>
    <row r="39" spans="1:23" ht="24" customHeight="1">
      <c r="A39" s="466"/>
      <c r="B39" s="231" t="s">
        <v>236</v>
      </c>
      <c r="C39" s="156"/>
      <c r="D39" s="157"/>
      <c r="E39" s="157"/>
      <c r="F39" s="157"/>
      <c r="G39" s="157"/>
      <c r="H39" s="158"/>
      <c r="I39" s="157"/>
      <c r="J39" s="157"/>
      <c r="K39" s="157"/>
      <c r="L39" s="157"/>
      <c r="M39" s="157"/>
      <c r="N39" s="159"/>
      <c r="O39" s="272">
        <f t="shared" ref="O39" si="3">SUM(C39:N39)</f>
        <v>0</v>
      </c>
      <c r="P39" s="156"/>
      <c r="Q39" s="157"/>
      <c r="R39" s="157"/>
      <c r="S39" s="157"/>
      <c r="T39" s="157"/>
      <c r="U39" s="159"/>
      <c r="V39" s="160">
        <v>200</v>
      </c>
      <c r="W39" s="161">
        <f t="shared" ref="W39" si="4">SUM(P39:V39)</f>
        <v>200</v>
      </c>
    </row>
    <row r="40" spans="1:23" ht="24" customHeight="1">
      <c r="A40" s="464" t="s">
        <v>32</v>
      </c>
      <c r="B40" s="230" t="s">
        <v>232</v>
      </c>
      <c r="C40" s="148"/>
      <c r="D40" s="149"/>
      <c r="E40" s="149"/>
      <c r="F40" s="149"/>
      <c r="G40" s="149"/>
      <c r="H40" s="150"/>
      <c r="I40" s="149">
        <v>50</v>
      </c>
      <c r="J40" s="149"/>
      <c r="K40" s="149"/>
      <c r="L40" s="149"/>
      <c r="M40" s="149"/>
      <c r="N40" s="151"/>
      <c r="O40" s="152">
        <f t="shared" si="1"/>
        <v>50</v>
      </c>
      <c r="P40" s="148"/>
      <c r="Q40" s="149"/>
      <c r="R40" s="149"/>
      <c r="S40" s="149"/>
      <c r="T40" s="149"/>
      <c r="U40" s="151"/>
      <c r="V40" s="152">
        <v>50</v>
      </c>
      <c r="W40" s="152">
        <f t="shared" si="0"/>
        <v>50</v>
      </c>
    </row>
    <row r="41" spans="1:23" ht="24" customHeight="1">
      <c r="A41" s="464"/>
      <c r="B41" s="230" t="s">
        <v>240</v>
      </c>
      <c r="C41" s="148"/>
      <c r="D41" s="149"/>
      <c r="E41" s="149"/>
      <c r="F41" s="149">
        <v>200</v>
      </c>
      <c r="G41" s="149"/>
      <c r="H41" s="150"/>
      <c r="I41" s="149"/>
      <c r="J41" s="149"/>
      <c r="K41" s="149"/>
      <c r="L41" s="149"/>
      <c r="M41" s="149"/>
      <c r="N41" s="151"/>
      <c r="O41" s="152">
        <f t="shared" si="1"/>
        <v>200</v>
      </c>
      <c r="P41" s="148"/>
      <c r="Q41" s="149"/>
      <c r="R41" s="149"/>
      <c r="S41" s="149">
        <v>200</v>
      </c>
      <c r="T41" s="149"/>
      <c r="U41" s="151"/>
      <c r="V41" s="152"/>
      <c r="W41" s="152">
        <f t="shared" si="0"/>
        <v>200</v>
      </c>
    </row>
    <row r="42" spans="1:23" ht="24" customHeight="1">
      <c r="A42" s="464"/>
      <c r="B42" s="230" t="s">
        <v>234</v>
      </c>
      <c r="C42" s="148">
        <v>200</v>
      </c>
      <c r="D42" s="149">
        <v>200</v>
      </c>
      <c r="E42" s="149">
        <v>200</v>
      </c>
      <c r="F42" s="149">
        <v>200</v>
      </c>
      <c r="G42" s="149">
        <v>200</v>
      </c>
      <c r="H42" s="150">
        <v>300</v>
      </c>
      <c r="I42" s="218">
        <v>200</v>
      </c>
      <c r="J42" s="149">
        <v>200</v>
      </c>
      <c r="K42" s="149">
        <v>200</v>
      </c>
      <c r="L42" s="149">
        <v>200</v>
      </c>
      <c r="M42" s="149">
        <v>200</v>
      </c>
      <c r="N42" s="151">
        <v>300</v>
      </c>
      <c r="O42" s="152">
        <f t="shared" si="1"/>
        <v>2600</v>
      </c>
      <c r="P42" s="148">
        <v>200</v>
      </c>
      <c r="Q42" s="149">
        <v>200</v>
      </c>
      <c r="R42" s="149">
        <v>200</v>
      </c>
      <c r="S42" s="149">
        <v>200</v>
      </c>
      <c r="T42" s="149">
        <v>200</v>
      </c>
      <c r="U42" s="151">
        <v>300</v>
      </c>
      <c r="V42" s="153">
        <v>1300</v>
      </c>
      <c r="W42" s="152">
        <f t="shared" si="0"/>
        <v>2600</v>
      </c>
    </row>
    <row r="43" spans="1:23" ht="24" customHeight="1">
      <c r="A43" s="464"/>
      <c r="B43" s="230" t="s">
        <v>265</v>
      </c>
      <c r="C43" s="148"/>
      <c r="D43" s="149"/>
      <c r="E43" s="149"/>
      <c r="F43" s="149"/>
      <c r="G43" s="149"/>
      <c r="H43" s="150"/>
      <c r="I43" s="218">
        <v>50</v>
      </c>
      <c r="J43" s="149"/>
      <c r="K43" s="149"/>
      <c r="L43" s="149"/>
      <c r="M43" s="149"/>
      <c r="N43" s="151"/>
      <c r="O43" s="152">
        <f t="shared" si="1"/>
        <v>50</v>
      </c>
      <c r="P43" s="148"/>
      <c r="Q43" s="149"/>
      <c r="R43" s="149"/>
      <c r="S43" s="149"/>
      <c r="T43" s="149"/>
      <c r="U43" s="151"/>
      <c r="V43" s="153">
        <v>50</v>
      </c>
      <c r="W43" s="152">
        <f t="shared" si="0"/>
        <v>50</v>
      </c>
    </row>
    <row r="44" spans="1:23" ht="24" customHeight="1">
      <c r="A44" s="464"/>
      <c r="B44" s="230" t="s">
        <v>236</v>
      </c>
      <c r="C44" s="148"/>
      <c r="D44" s="149"/>
      <c r="E44" s="149"/>
      <c r="F44" s="149"/>
      <c r="G44" s="149"/>
      <c r="H44" s="150"/>
      <c r="I44" s="149"/>
      <c r="J44" s="149"/>
      <c r="K44" s="149"/>
      <c r="L44" s="149"/>
      <c r="M44" s="149"/>
      <c r="N44" s="151"/>
      <c r="O44" s="165">
        <f t="shared" si="1"/>
        <v>0</v>
      </c>
      <c r="P44" s="148"/>
      <c r="Q44" s="149"/>
      <c r="R44" s="149"/>
      <c r="S44" s="149"/>
      <c r="T44" s="149"/>
      <c r="U44" s="151"/>
      <c r="V44" s="152">
        <v>1353</v>
      </c>
      <c r="W44" s="152">
        <f t="shared" si="0"/>
        <v>1353</v>
      </c>
    </row>
    <row r="45" spans="1:23" ht="24" customHeight="1">
      <c r="A45" s="466"/>
      <c r="B45" s="230" t="s">
        <v>241</v>
      </c>
      <c r="C45" s="148"/>
      <c r="D45" s="166"/>
      <c r="E45" s="149">
        <v>555</v>
      </c>
      <c r="F45" s="149"/>
      <c r="G45" s="149"/>
      <c r="H45" s="150"/>
      <c r="I45" s="149"/>
      <c r="J45" s="149"/>
      <c r="K45" s="149"/>
      <c r="L45" s="149"/>
      <c r="M45" s="149"/>
      <c r="N45" s="151"/>
      <c r="O45" s="152">
        <f t="shared" si="1"/>
        <v>555</v>
      </c>
      <c r="P45" s="148"/>
      <c r="Q45" s="166"/>
      <c r="R45" s="149">
        <v>547</v>
      </c>
      <c r="S45" s="149"/>
      <c r="T45" s="149"/>
      <c r="U45" s="151"/>
      <c r="V45" s="161"/>
      <c r="W45" s="152">
        <f t="shared" si="0"/>
        <v>547</v>
      </c>
    </row>
    <row r="46" spans="1:23" ht="24" customHeight="1">
      <c r="A46" s="463" t="s">
        <v>33</v>
      </c>
      <c r="B46" s="229" t="s">
        <v>233</v>
      </c>
      <c r="C46" s="143"/>
      <c r="D46" s="144"/>
      <c r="E46" s="144"/>
      <c r="F46" s="144">
        <v>200</v>
      </c>
      <c r="G46" s="144"/>
      <c r="H46" s="207"/>
      <c r="I46" s="144"/>
      <c r="J46" s="208">
        <v>200</v>
      </c>
      <c r="K46" s="144"/>
      <c r="L46" s="144">
        <v>200</v>
      </c>
      <c r="M46" s="144"/>
      <c r="N46" s="145"/>
      <c r="O46" s="146">
        <f t="shared" si="1"/>
        <v>600</v>
      </c>
      <c r="P46" s="143"/>
      <c r="Q46" s="144"/>
      <c r="R46" s="144"/>
      <c r="S46" s="144">
        <v>200</v>
      </c>
      <c r="T46" s="144"/>
      <c r="U46" s="219">
        <v>200</v>
      </c>
      <c r="V46" s="152">
        <v>200</v>
      </c>
      <c r="W46" s="146">
        <f t="shared" si="0"/>
        <v>600</v>
      </c>
    </row>
    <row r="47" spans="1:23" ht="24" customHeight="1">
      <c r="A47" s="464"/>
      <c r="B47" s="230" t="s">
        <v>234</v>
      </c>
      <c r="C47" s="148">
        <v>200</v>
      </c>
      <c r="D47" s="149"/>
      <c r="E47" s="149">
        <v>200</v>
      </c>
      <c r="F47" s="149"/>
      <c r="G47" s="149">
        <v>200</v>
      </c>
      <c r="H47" s="150"/>
      <c r="I47" s="149">
        <v>200</v>
      </c>
      <c r="J47" s="149"/>
      <c r="K47" s="149">
        <v>200</v>
      </c>
      <c r="L47" s="149"/>
      <c r="M47" s="149">
        <v>200</v>
      </c>
      <c r="N47" s="151"/>
      <c r="O47" s="152">
        <f t="shared" si="1"/>
        <v>1200</v>
      </c>
      <c r="P47" s="148">
        <v>200</v>
      </c>
      <c r="Q47" s="149"/>
      <c r="R47" s="149">
        <v>200</v>
      </c>
      <c r="S47" s="149"/>
      <c r="T47" s="149">
        <v>200</v>
      </c>
      <c r="U47" s="151"/>
      <c r="V47" s="153">
        <v>600</v>
      </c>
      <c r="W47" s="152">
        <f t="shared" si="0"/>
        <v>1200</v>
      </c>
    </row>
    <row r="48" spans="1:23" ht="24" customHeight="1">
      <c r="A48" s="466"/>
      <c r="B48" s="231" t="s">
        <v>235</v>
      </c>
      <c r="C48" s="156">
        <v>200</v>
      </c>
      <c r="D48" s="157">
        <v>200</v>
      </c>
      <c r="E48" s="157"/>
      <c r="F48" s="157"/>
      <c r="G48" s="157"/>
      <c r="H48" s="158">
        <v>200</v>
      </c>
      <c r="I48" s="157"/>
      <c r="J48" s="157">
        <v>200</v>
      </c>
      <c r="K48" s="157"/>
      <c r="L48" s="157"/>
      <c r="M48" s="157"/>
      <c r="N48" s="159"/>
      <c r="O48" s="161">
        <f t="shared" si="1"/>
        <v>800</v>
      </c>
      <c r="P48" s="156">
        <v>200</v>
      </c>
      <c r="Q48" s="157">
        <v>200</v>
      </c>
      <c r="R48" s="157"/>
      <c r="S48" s="157"/>
      <c r="T48" s="157"/>
      <c r="U48" s="159">
        <v>200</v>
      </c>
      <c r="V48" s="160"/>
      <c r="W48" s="161">
        <f t="shared" si="0"/>
        <v>600</v>
      </c>
    </row>
    <row r="49" spans="1:23" ht="24" customHeight="1">
      <c r="A49" s="463" t="s">
        <v>34</v>
      </c>
      <c r="B49" s="229" t="s">
        <v>233</v>
      </c>
      <c r="C49" s="143"/>
      <c r="D49" s="144"/>
      <c r="E49" s="144"/>
      <c r="F49" s="144"/>
      <c r="G49" s="144">
        <v>200</v>
      </c>
      <c r="H49" s="207"/>
      <c r="I49" s="144"/>
      <c r="J49" s="144"/>
      <c r="K49" s="144"/>
      <c r="L49" s="144"/>
      <c r="M49" s="144"/>
      <c r="N49" s="145"/>
      <c r="O49" s="146">
        <f t="shared" si="1"/>
        <v>200</v>
      </c>
      <c r="P49" s="143"/>
      <c r="Q49" s="144"/>
      <c r="R49" s="144"/>
      <c r="S49" s="144"/>
      <c r="T49" s="144">
        <v>200</v>
      </c>
      <c r="U49" s="145"/>
      <c r="V49" s="147"/>
      <c r="W49" s="152">
        <f t="shared" si="0"/>
        <v>200</v>
      </c>
    </row>
    <row r="50" spans="1:23" ht="24" customHeight="1">
      <c r="A50" s="464"/>
      <c r="B50" s="230" t="s">
        <v>242</v>
      </c>
      <c r="C50" s="148"/>
      <c r="D50" s="149"/>
      <c r="E50" s="149"/>
      <c r="F50" s="149"/>
      <c r="G50" s="149"/>
      <c r="H50" s="150"/>
      <c r="I50" s="149"/>
      <c r="J50" s="149">
        <v>200</v>
      </c>
      <c r="K50" s="149"/>
      <c r="L50" s="149"/>
      <c r="M50" s="149">
        <v>200</v>
      </c>
      <c r="N50" s="151"/>
      <c r="O50" s="152">
        <f t="shared" si="1"/>
        <v>400</v>
      </c>
      <c r="P50" s="148"/>
      <c r="Q50" s="149"/>
      <c r="R50" s="149"/>
      <c r="S50" s="149"/>
      <c r="T50" s="149"/>
      <c r="U50" s="151"/>
      <c r="V50" s="153">
        <v>400</v>
      </c>
      <c r="W50" s="152">
        <f t="shared" si="0"/>
        <v>400</v>
      </c>
    </row>
    <row r="51" spans="1:23" ht="24" customHeight="1">
      <c r="A51" s="465"/>
      <c r="B51" s="231" t="s">
        <v>235</v>
      </c>
      <c r="C51" s="156"/>
      <c r="D51" s="157"/>
      <c r="E51" s="157"/>
      <c r="F51" s="157"/>
      <c r="G51" s="157"/>
      <c r="H51" s="158"/>
      <c r="I51" s="157"/>
      <c r="J51" s="157"/>
      <c r="K51" s="157"/>
      <c r="L51" s="157"/>
      <c r="M51" s="157"/>
      <c r="N51" s="159"/>
      <c r="O51" s="161">
        <f t="shared" si="1"/>
        <v>0</v>
      </c>
      <c r="P51" s="156"/>
      <c r="Q51" s="157"/>
      <c r="R51" s="157"/>
      <c r="S51" s="157"/>
      <c r="T51" s="157"/>
      <c r="U51" s="159"/>
      <c r="V51" s="160"/>
      <c r="W51" s="161">
        <f t="shared" si="0"/>
        <v>0</v>
      </c>
    </row>
    <row r="52" spans="1:23" ht="24" customHeight="1">
      <c r="A52" s="463" t="s">
        <v>143</v>
      </c>
      <c r="B52" s="229" t="s">
        <v>232</v>
      </c>
      <c r="C52" s="148"/>
      <c r="D52" s="149"/>
      <c r="E52" s="149"/>
      <c r="F52" s="149">
        <v>50</v>
      </c>
      <c r="G52" s="149"/>
      <c r="H52" s="150"/>
      <c r="I52" s="149"/>
      <c r="J52" s="149"/>
      <c r="K52" s="149"/>
      <c r="L52" s="149"/>
      <c r="M52" s="149"/>
      <c r="N52" s="151"/>
      <c r="O52" s="146">
        <f t="shared" si="1"/>
        <v>50</v>
      </c>
      <c r="P52" s="148"/>
      <c r="Q52" s="149"/>
      <c r="R52" s="149"/>
      <c r="S52" s="209">
        <v>100</v>
      </c>
      <c r="T52" s="149"/>
      <c r="U52" s="151"/>
      <c r="V52" s="153"/>
      <c r="W52" s="152">
        <f t="shared" si="0"/>
        <v>100</v>
      </c>
    </row>
    <row r="53" spans="1:23" ht="24" customHeight="1">
      <c r="A53" s="464"/>
      <c r="B53" s="230" t="s">
        <v>233</v>
      </c>
      <c r="C53" s="148"/>
      <c r="D53" s="149"/>
      <c r="E53" s="149"/>
      <c r="F53" s="149">
        <v>50</v>
      </c>
      <c r="G53" s="149"/>
      <c r="H53" s="150"/>
      <c r="I53" s="149"/>
      <c r="J53" s="209">
        <v>100</v>
      </c>
      <c r="K53" s="149"/>
      <c r="L53" s="149"/>
      <c r="M53" s="149"/>
      <c r="N53" s="151"/>
      <c r="O53" s="152">
        <f t="shared" si="1"/>
        <v>150</v>
      </c>
      <c r="P53" s="148"/>
      <c r="Q53" s="149"/>
      <c r="R53" s="149"/>
      <c r="S53" s="149">
        <v>50</v>
      </c>
      <c r="T53" s="149"/>
      <c r="U53" s="151"/>
      <c r="V53" s="199">
        <v>100</v>
      </c>
      <c r="W53" s="152">
        <f t="shared" si="0"/>
        <v>150</v>
      </c>
    </row>
    <row r="54" spans="1:23" ht="24" customHeight="1">
      <c r="A54" s="464"/>
      <c r="B54" s="230" t="s">
        <v>234</v>
      </c>
      <c r="C54" s="148">
        <v>100</v>
      </c>
      <c r="D54" s="149"/>
      <c r="E54" s="149"/>
      <c r="F54" s="149"/>
      <c r="G54" s="149"/>
      <c r="H54" s="150"/>
      <c r="I54" s="149">
        <v>100</v>
      </c>
      <c r="J54" s="149"/>
      <c r="K54" s="149"/>
      <c r="L54" s="149"/>
      <c r="M54" s="149"/>
      <c r="N54" s="151"/>
      <c r="O54" s="152">
        <f t="shared" si="1"/>
        <v>200</v>
      </c>
      <c r="P54" s="148">
        <v>100</v>
      </c>
      <c r="Q54" s="149"/>
      <c r="R54" s="149"/>
      <c r="S54" s="149"/>
      <c r="T54" s="149"/>
      <c r="U54" s="151"/>
      <c r="V54" s="153">
        <v>100</v>
      </c>
      <c r="W54" s="152">
        <f t="shared" ref="W54:W56" si="5">SUM(P54:V54)</f>
        <v>200</v>
      </c>
    </row>
    <row r="55" spans="1:23" ht="24" customHeight="1">
      <c r="A55" s="464"/>
      <c r="B55" s="230" t="s">
        <v>243</v>
      </c>
      <c r="C55" s="148"/>
      <c r="D55" s="149"/>
      <c r="E55" s="149"/>
      <c r="F55" s="149"/>
      <c r="G55" s="149"/>
      <c r="H55" s="150"/>
      <c r="I55" s="149"/>
      <c r="J55" s="149"/>
      <c r="K55" s="149"/>
      <c r="L55" s="149"/>
      <c r="M55" s="149"/>
      <c r="N55" s="151"/>
      <c r="O55" s="152">
        <f t="shared" si="1"/>
        <v>0</v>
      </c>
      <c r="P55" s="148"/>
      <c r="Q55" s="149"/>
      <c r="R55" s="149"/>
      <c r="S55" s="149"/>
      <c r="T55" s="149"/>
      <c r="U55" s="151"/>
      <c r="V55" s="153"/>
      <c r="W55" s="152">
        <f t="shared" si="5"/>
        <v>0</v>
      </c>
    </row>
    <row r="56" spans="1:23" ht="24" customHeight="1">
      <c r="A56" s="465"/>
      <c r="B56" s="231" t="s">
        <v>236</v>
      </c>
      <c r="C56" s="156"/>
      <c r="D56" s="157"/>
      <c r="E56" s="157"/>
      <c r="F56" s="157"/>
      <c r="G56" s="157"/>
      <c r="H56" s="158"/>
      <c r="I56" s="157"/>
      <c r="J56" s="157"/>
      <c r="K56" s="157"/>
      <c r="L56" s="157"/>
      <c r="M56" s="157"/>
      <c r="N56" s="159"/>
      <c r="O56" s="272">
        <f t="shared" si="1"/>
        <v>0</v>
      </c>
      <c r="P56" s="156"/>
      <c r="Q56" s="157"/>
      <c r="R56" s="157"/>
      <c r="S56" s="157"/>
      <c r="T56" s="157"/>
      <c r="U56" s="159"/>
      <c r="V56" s="160">
        <v>100</v>
      </c>
      <c r="W56" s="161">
        <f t="shared" si="5"/>
        <v>100</v>
      </c>
    </row>
    <row r="57" spans="1:23" ht="24" customHeight="1">
      <c r="A57" s="463" t="s">
        <v>78</v>
      </c>
      <c r="B57" s="229" t="s">
        <v>234</v>
      </c>
      <c r="C57" s="148"/>
      <c r="D57" s="149"/>
      <c r="E57" s="149"/>
      <c r="F57" s="149"/>
      <c r="G57" s="149"/>
      <c r="H57" s="150"/>
      <c r="I57" s="149">
        <v>200</v>
      </c>
      <c r="J57" s="149"/>
      <c r="K57" s="149"/>
      <c r="L57" s="149"/>
      <c r="M57" s="149"/>
      <c r="N57" s="151"/>
      <c r="O57" s="146">
        <f t="shared" si="1"/>
        <v>200</v>
      </c>
      <c r="P57" s="148"/>
      <c r="Q57" s="149"/>
      <c r="R57" s="149"/>
      <c r="S57" s="149"/>
      <c r="T57" s="149"/>
      <c r="U57" s="151"/>
      <c r="V57" s="153">
        <v>200</v>
      </c>
      <c r="W57" s="152">
        <f t="shared" si="0"/>
        <v>200</v>
      </c>
    </row>
    <row r="58" spans="1:23" ht="24" customHeight="1">
      <c r="A58" s="465"/>
      <c r="B58" s="231" t="s">
        <v>235</v>
      </c>
      <c r="C58" s="156"/>
      <c r="D58" s="157"/>
      <c r="E58" s="157"/>
      <c r="F58" s="157"/>
      <c r="G58" s="157"/>
      <c r="H58" s="158"/>
      <c r="I58" s="157"/>
      <c r="J58" s="157"/>
      <c r="K58" s="157"/>
      <c r="L58" s="157"/>
      <c r="M58" s="157"/>
      <c r="N58" s="159"/>
      <c r="O58" s="161">
        <f t="shared" si="1"/>
        <v>0</v>
      </c>
      <c r="P58" s="156"/>
      <c r="Q58" s="157"/>
      <c r="R58" s="157"/>
      <c r="S58" s="157"/>
      <c r="T58" s="157"/>
      <c r="U58" s="159"/>
      <c r="V58" s="160"/>
      <c r="W58" s="161">
        <f t="shared" si="0"/>
        <v>0</v>
      </c>
    </row>
    <row r="59" spans="1:23" ht="24" customHeight="1">
      <c r="A59" s="463" t="s">
        <v>36</v>
      </c>
      <c r="B59" s="229" t="s">
        <v>234</v>
      </c>
      <c r="C59" s="148"/>
      <c r="D59" s="149"/>
      <c r="E59" s="149"/>
      <c r="F59" s="149"/>
      <c r="G59" s="149"/>
      <c r="H59" s="150"/>
      <c r="I59" s="149"/>
      <c r="J59" s="149"/>
      <c r="K59" s="149"/>
      <c r="L59" s="149"/>
      <c r="M59" s="149"/>
      <c r="N59" s="151"/>
      <c r="O59" s="152">
        <f t="shared" si="1"/>
        <v>0</v>
      </c>
      <c r="P59" s="148"/>
      <c r="Q59" s="149"/>
      <c r="R59" s="149"/>
      <c r="S59" s="149"/>
      <c r="T59" s="149"/>
      <c r="U59" s="151"/>
      <c r="V59" s="153"/>
      <c r="W59" s="152">
        <f t="shared" si="0"/>
        <v>0</v>
      </c>
    </row>
    <row r="60" spans="1:23" ht="24" customHeight="1">
      <c r="A60" s="465"/>
      <c r="B60" s="231" t="s">
        <v>235</v>
      </c>
      <c r="C60" s="156"/>
      <c r="D60" s="157"/>
      <c r="E60" s="157"/>
      <c r="F60" s="157"/>
      <c r="G60" s="157"/>
      <c r="H60" s="158"/>
      <c r="I60" s="157"/>
      <c r="J60" s="157"/>
      <c r="K60" s="157">
        <v>200</v>
      </c>
      <c r="L60" s="157"/>
      <c r="M60" s="157"/>
      <c r="N60" s="159"/>
      <c r="O60" s="161">
        <f t="shared" si="1"/>
        <v>200</v>
      </c>
      <c r="P60" s="156"/>
      <c r="Q60" s="157"/>
      <c r="R60" s="157"/>
      <c r="S60" s="157"/>
      <c r="T60" s="157"/>
      <c r="U60" s="159"/>
      <c r="V60" s="160">
        <v>200</v>
      </c>
      <c r="W60" s="161">
        <f t="shared" si="0"/>
        <v>200</v>
      </c>
    </row>
    <row r="61" spans="1:23" ht="24" customHeight="1">
      <c r="A61" s="463" t="s">
        <v>37</v>
      </c>
      <c r="B61" s="229" t="s">
        <v>234</v>
      </c>
      <c r="C61" s="143"/>
      <c r="D61" s="144"/>
      <c r="E61" s="144"/>
      <c r="F61" s="144"/>
      <c r="G61" s="144"/>
      <c r="H61" s="207"/>
      <c r="I61" s="144">
        <v>150</v>
      </c>
      <c r="J61" s="144"/>
      <c r="K61" s="144"/>
      <c r="L61" s="144"/>
      <c r="M61" s="144"/>
      <c r="N61" s="145"/>
      <c r="O61" s="146">
        <f t="shared" si="1"/>
        <v>150</v>
      </c>
      <c r="P61" s="143"/>
      <c r="Q61" s="144"/>
      <c r="R61" s="144"/>
      <c r="S61" s="144"/>
      <c r="T61" s="144"/>
      <c r="U61" s="145"/>
      <c r="V61" s="147">
        <v>150</v>
      </c>
      <c r="W61" s="152">
        <f t="shared" si="0"/>
        <v>150</v>
      </c>
    </row>
    <row r="62" spans="1:23" ht="24" customHeight="1">
      <c r="A62" s="465"/>
      <c r="B62" s="231" t="s">
        <v>235</v>
      </c>
      <c r="C62" s="156"/>
      <c r="D62" s="157"/>
      <c r="E62" s="157"/>
      <c r="F62" s="157"/>
      <c r="G62" s="157"/>
      <c r="H62" s="158"/>
      <c r="I62" s="157"/>
      <c r="J62" s="157"/>
      <c r="K62" s="157"/>
      <c r="L62" s="157"/>
      <c r="M62" s="157"/>
      <c r="N62" s="159"/>
      <c r="O62" s="161">
        <f t="shared" si="1"/>
        <v>0</v>
      </c>
      <c r="P62" s="156"/>
      <c r="Q62" s="157"/>
      <c r="R62" s="157"/>
      <c r="S62" s="157"/>
      <c r="T62" s="157"/>
      <c r="U62" s="159"/>
      <c r="V62" s="160"/>
      <c r="W62" s="161">
        <f t="shared" si="0"/>
        <v>0</v>
      </c>
    </row>
    <row r="63" spans="1:23" s="168" customFormat="1" ht="24" customHeight="1">
      <c r="A63" s="463" t="s">
        <v>38</v>
      </c>
      <c r="B63" s="229" t="s">
        <v>232</v>
      </c>
      <c r="C63" s="143"/>
      <c r="D63" s="144"/>
      <c r="E63" s="144">
        <v>100</v>
      </c>
      <c r="F63" s="144"/>
      <c r="G63" s="144"/>
      <c r="H63" s="144"/>
      <c r="I63" s="144"/>
      <c r="J63" s="144"/>
      <c r="K63" s="144"/>
      <c r="L63" s="144"/>
      <c r="M63" s="144"/>
      <c r="N63" s="145"/>
      <c r="O63" s="146">
        <f t="shared" si="1"/>
        <v>100</v>
      </c>
      <c r="P63" s="143"/>
      <c r="Q63" s="144">
        <v>200</v>
      </c>
      <c r="R63" s="144"/>
      <c r="S63" s="144"/>
      <c r="T63" s="144"/>
      <c r="U63" s="145"/>
      <c r="V63" s="147"/>
      <c r="W63" s="146">
        <f t="shared" si="0"/>
        <v>200</v>
      </c>
    </row>
    <row r="64" spans="1:23" ht="24" customHeight="1">
      <c r="A64" s="464"/>
      <c r="B64" s="230" t="s">
        <v>233</v>
      </c>
      <c r="C64" s="148"/>
      <c r="D64" s="209">
        <v>200</v>
      </c>
      <c r="E64" s="149">
        <v>200</v>
      </c>
      <c r="F64" s="149"/>
      <c r="G64" s="149"/>
      <c r="H64" s="209">
        <v>200</v>
      </c>
      <c r="I64" s="149">
        <v>200</v>
      </c>
      <c r="J64" s="213"/>
      <c r="K64" s="149"/>
      <c r="L64" s="149"/>
      <c r="M64" s="149"/>
      <c r="N64" s="151"/>
      <c r="O64" s="152">
        <f t="shared" si="1"/>
        <v>800</v>
      </c>
      <c r="P64" s="148"/>
      <c r="Q64" s="209">
        <v>200</v>
      </c>
      <c r="R64" s="149"/>
      <c r="S64" s="209">
        <v>200</v>
      </c>
      <c r="T64" s="149"/>
      <c r="U64" s="155"/>
      <c r="V64" s="225">
        <v>200</v>
      </c>
      <c r="W64" s="152">
        <f t="shared" si="0"/>
        <v>600</v>
      </c>
    </row>
    <row r="65" spans="1:23" ht="24" customHeight="1">
      <c r="A65" s="464"/>
      <c r="B65" s="230" t="s">
        <v>234</v>
      </c>
      <c r="C65" s="148">
        <v>100</v>
      </c>
      <c r="D65" s="149">
        <v>100</v>
      </c>
      <c r="E65" s="149">
        <v>100</v>
      </c>
      <c r="F65" s="149">
        <v>100</v>
      </c>
      <c r="G65" s="149">
        <v>100</v>
      </c>
      <c r="H65" s="150"/>
      <c r="I65" s="149"/>
      <c r="J65" s="149">
        <v>100</v>
      </c>
      <c r="K65" s="149"/>
      <c r="L65" s="149"/>
      <c r="M65" s="149"/>
      <c r="N65" s="151">
        <v>100</v>
      </c>
      <c r="O65" s="152">
        <f t="shared" si="1"/>
        <v>700</v>
      </c>
      <c r="P65" s="148">
        <v>200</v>
      </c>
      <c r="Q65" s="149">
        <v>100</v>
      </c>
      <c r="R65" s="149">
        <v>100</v>
      </c>
      <c r="S65" s="149">
        <v>100</v>
      </c>
      <c r="T65" s="149">
        <v>100</v>
      </c>
      <c r="U65" s="151">
        <v>100</v>
      </c>
      <c r="V65" s="153">
        <v>300</v>
      </c>
      <c r="W65" s="152">
        <f t="shared" si="0"/>
        <v>1000</v>
      </c>
    </row>
    <row r="66" spans="1:23" ht="24" customHeight="1">
      <c r="A66" s="464"/>
      <c r="B66" s="230" t="s">
        <v>235</v>
      </c>
      <c r="C66" s="148">
        <v>100</v>
      </c>
      <c r="D66" s="149">
        <v>100</v>
      </c>
      <c r="E66" s="149"/>
      <c r="F66" s="149">
        <v>100</v>
      </c>
      <c r="G66" s="149"/>
      <c r="H66" s="150">
        <v>100</v>
      </c>
      <c r="I66" s="149">
        <v>100</v>
      </c>
      <c r="J66" s="149"/>
      <c r="K66" s="149">
        <v>100</v>
      </c>
      <c r="L66" s="149"/>
      <c r="M66" s="149"/>
      <c r="N66" s="151">
        <v>100</v>
      </c>
      <c r="O66" s="152">
        <f t="shared" si="1"/>
        <v>700</v>
      </c>
      <c r="P66" s="148">
        <v>100</v>
      </c>
      <c r="Q66" s="149">
        <v>100</v>
      </c>
      <c r="R66" s="149"/>
      <c r="S66" s="149"/>
      <c r="T66" s="149">
        <v>100</v>
      </c>
      <c r="U66" s="151"/>
      <c r="V66" s="153">
        <v>300</v>
      </c>
      <c r="W66" s="152">
        <f t="shared" si="0"/>
        <v>600</v>
      </c>
    </row>
    <row r="67" spans="1:23" s="168" customFormat="1" ht="24" customHeight="1">
      <c r="A67" s="466"/>
      <c r="B67" s="231" t="s">
        <v>236</v>
      </c>
      <c r="C67" s="156"/>
      <c r="D67" s="157"/>
      <c r="E67" s="157"/>
      <c r="F67" s="157"/>
      <c r="G67" s="157"/>
      <c r="H67" s="158"/>
      <c r="I67" s="157"/>
      <c r="J67" s="157"/>
      <c r="K67" s="157"/>
      <c r="L67" s="157"/>
      <c r="M67" s="157"/>
      <c r="N67" s="159"/>
      <c r="O67" s="272">
        <f t="shared" ref="O67" si="6">SUM(C67:N67)</f>
        <v>0</v>
      </c>
      <c r="P67" s="156"/>
      <c r="Q67" s="157"/>
      <c r="R67" s="157"/>
      <c r="S67" s="157"/>
      <c r="T67" s="157"/>
      <c r="U67" s="159"/>
      <c r="V67" s="160">
        <v>200</v>
      </c>
      <c r="W67" s="161">
        <f t="shared" si="0"/>
        <v>200</v>
      </c>
    </row>
    <row r="68" spans="1:23" ht="24" customHeight="1">
      <c r="A68" s="464" t="s">
        <v>39</v>
      </c>
      <c r="B68" s="230" t="s">
        <v>232</v>
      </c>
      <c r="C68" s="148"/>
      <c r="D68" s="149"/>
      <c r="E68" s="149"/>
      <c r="F68" s="149"/>
      <c r="G68" s="149">
        <v>100</v>
      </c>
      <c r="H68" s="150"/>
      <c r="I68" s="149"/>
      <c r="J68" s="149"/>
      <c r="K68" s="149"/>
      <c r="L68" s="149"/>
      <c r="M68" s="149"/>
      <c r="N68" s="151"/>
      <c r="O68" s="152">
        <f t="shared" si="1"/>
        <v>100</v>
      </c>
      <c r="P68" s="148"/>
      <c r="Q68" s="149"/>
      <c r="R68" s="149"/>
      <c r="S68" s="149">
        <v>100</v>
      </c>
      <c r="T68" s="149"/>
      <c r="U68" s="151"/>
      <c r="V68" s="153"/>
      <c r="W68" s="152">
        <f t="shared" si="0"/>
        <v>100</v>
      </c>
    </row>
    <row r="69" spans="1:23" ht="24" customHeight="1">
      <c r="A69" s="464"/>
      <c r="B69" s="230" t="s">
        <v>233</v>
      </c>
      <c r="C69" s="148">
        <v>150</v>
      </c>
      <c r="D69" s="149"/>
      <c r="E69" s="149"/>
      <c r="F69" s="149"/>
      <c r="G69" s="149"/>
      <c r="H69" s="150"/>
      <c r="I69" s="149"/>
      <c r="J69" s="149">
        <v>200</v>
      </c>
      <c r="K69" s="149"/>
      <c r="L69" s="149"/>
      <c r="M69" s="149"/>
      <c r="N69" s="151"/>
      <c r="O69" s="152">
        <f t="shared" si="1"/>
        <v>350</v>
      </c>
      <c r="P69" s="148">
        <v>150</v>
      </c>
      <c r="Q69" s="149"/>
      <c r="R69" s="149"/>
      <c r="S69" s="149"/>
      <c r="T69" s="149"/>
      <c r="U69" s="151"/>
      <c r="V69" s="153">
        <v>100</v>
      </c>
      <c r="W69" s="152">
        <f t="shared" si="0"/>
        <v>250</v>
      </c>
    </row>
    <row r="70" spans="1:23" ht="24" customHeight="1">
      <c r="A70" s="464"/>
      <c r="B70" s="230" t="s">
        <v>234</v>
      </c>
      <c r="C70" s="148">
        <v>150</v>
      </c>
      <c r="D70" s="149">
        <v>150</v>
      </c>
      <c r="E70" s="149">
        <v>150</v>
      </c>
      <c r="F70" s="149">
        <v>150</v>
      </c>
      <c r="G70" s="149">
        <v>150</v>
      </c>
      <c r="H70" s="150">
        <v>200</v>
      </c>
      <c r="I70" s="149">
        <v>150</v>
      </c>
      <c r="J70" s="149">
        <v>150</v>
      </c>
      <c r="K70" s="149">
        <v>150</v>
      </c>
      <c r="L70" s="149">
        <v>150</v>
      </c>
      <c r="M70" s="149">
        <v>200</v>
      </c>
      <c r="N70" s="151">
        <v>150</v>
      </c>
      <c r="O70" s="152">
        <f t="shared" si="1"/>
        <v>1900</v>
      </c>
      <c r="P70" s="148">
        <v>150</v>
      </c>
      <c r="Q70" s="149">
        <v>150</v>
      </c>
      <c r="R70" s="149">
        <v>150</v>
      </c>
      <c r="S70" s="149">
        <v>150</v>
      </c>
      <c r="T70" s="149">
        <v>150</v>
      </c>
      <c r="U70" s="151">
        <v>300</v>
      </c>
      <c r="V70" s="153">
        <v>950</v>
      </c>
      <c r="W70" s="152">
        <f t="shared" si="0"/>
        <v>2000</v>
      </c>
    </row>
    <row r="71" spans="1:23" ht="24" customHeight="1">
      <c r="A71" s="464"/>
      <c r="B71" s="230" t="s">
        <v>235</v>
      </c>
      <c r="C71" s="148"/>
      <c r="D71" s="149">
        <v>200</v>
      </c>
      <c r="E71" s="149"/>
      <c r="F71" s="149"/>
      <c r="G71" s="149"/>
      <c r="H71" s="150"/>
      <c r="I71" s="149">
        <v>150</v>
      </c>
      <c r="J71" s="149"/>
      <c r="K71" s="149"/>
      <c r="L71" s="149"/>
      <c r="M71" s="149"/>
      <c r="N71" s="151"/>
      <c r="O71" s="152">
        <f t="shared" si="1"/>
        <v>350</v>
      </c>
      <c r="P71" s="148"/>
      <c r="Q71" s="149">
        <v>300</v>
      </c>
      <c r="R71" s="149"/>
      <c r="S71" s="149"/>
      <c r="T71" s="149"/>
      <c r="U71" s="151"/>
      <c r="V71" s="153">
        <v>100</v>
      </c>
      <c r="W71" s="152">
        <f t="shared" si="0"/>
        <v>400</v>
      </c>
    </row>
    <row r="72" spans="1:23" s="168" customFormat="1" ht="24" customHeight="1">
      <c r="A72" s="466"/>
      <c r="B72" s="231" t="s">
        <v>236</v>
      </c>
      <c r="C72" s="156"/>
      <c r="D72" s="157"/>
      <c r="E72" s="157"/>
      <c r="F72" s="157"/>
      <c r="G72" s="157"/>
      <c r="H72" s="158"/>
      <c r="I72" s="157"/>
      <c r="J72" s="157"/>
      <c r="K72" s="157"/>
      <c r="L72" s="157"/>
      <c r="M72" s="157"/>
      <c r="N72" s="159"/>
      <c r="O72" s="272">
        <f t="shared" si="1"/>
        <v>0</v>
      </c>
      <c r="P72" s="156"/>
      <c r="Q72" s="157"/>
      <c r="R72" s="157"/>
      <c r="S72" s="157"/>
      <c r="T72" s="157"/>
      <c r="U72" s="159"/>
      <c r="V72" s="160">
        <v>350</v>
      </c>
      <c r="W72" s="161">
        <f t="shared" ref="W72:W132" si="7">SUM(P72:V72)</f>
        <v>350</v>
      </c>
    </row>
    <row r="73" spans="1:23" ht="24" customHeight="1">
      <c r="A73" s="463" t="s">
        <v>147</v>
      </c>
      <c r="B73" s="229" t="s">
        <v>234</v>
      </c>
      <c r="C73" s="143"/>
      <c r="D73" s="144"/>
      <c r="E73" s="144"/>
      <c r="F73" s="144"/>
      <c r="G73" s="144"/>
      <c r="H73" s="207"/>
      <c r="I73" s="144"/>
      <c r="J73" s="144"/>
      <c r="K73" s="144">
        <v>100</v>
      </c>
      <c r="L73" s="144"/>
      <c r="M73" s="144"/>
      <c r="N73" s="145"/>
      <c r="O73" s="146">
        <f t="shared" ref="O73:O132" si="8">SUM(C73:N73)</f>
        <v>100</v>
      </c>
      <c r="P73" s="143"/>
      <c r="Q73" s="144"/>
      <c r="R73" s="144"/>
      <c r="S73" s="144"/>
      <c r="T73" s="144"/>
      <c r="U73" s="145"/>
      <c r="V73" s="147">
        <v>100</v>
      </c>
      <c r="W73" s="152">
        <f t="shared" si="7"/>
        <v>100</v>
      </c>
    </row>
    <row r="74" spans="1:23" ht="24" customHeight="1">
      <c r="A74" s="465"/>
      <c r="B74" s="231" t="s">
        <v>235</v>
      </c>
      <c r="C74" s="156"/>
      <c r="D74" s="157"/>
      <c r="E74" s="157"/>
      <c r="F74" s="157"/>
      <c r="G74" s="157"/>
      <c r="H74" s="158"/>
      <c r="I74" s="157"/>
      <c r="J74" s="157"/>
      <c r="K74" s="157"/>
      <c r="L74" s="157"/>
      <c r="M74" s="157"/>
      <c r="N74" s="159"/>
      <c r="O74" s="161">
        <f t="shared" si="8"/>
        <v>0</v>
      </c>
      <c r="P74" s="156"/>
      <c r="Q74" s="157"/>
      <c r="R74" s="157"/>
      <c r="S74" s="157"/>
      <c r="T74" s="157"/>
      <c r="U74" s="159"/>
      <c r="V74" s="160"/>
      <c r="W74" s="161">
        <f t="shared" si="7"/>
        <v>0</v>
      </c>
    </row>
    <row r="75" spans="1:23" ht="24" customHeight="1">
      <c r="A75" s="463" t="s">
        <v>153</v>
      </c>
      <c r="B75" s="230" t="s">
        <v>234</v>
      </c>
      <c r="C75" s="148"/>
      <c r="D75" s="149"/>
      <c r="E75" s="149"/>
      <c r="F75" s="149"/>
      <c r="G75" s="149"/>
      <c r="H75" s="150"/>
      <c r="I75" s="149"/>
      <c r="J75" s="149">
        <v>100</v>
      </c>
      <c r="K75" s="149"/>
      <c r="L75" s="149"/>
      <c r="M75" s="149"/>
      <c r="N75" s="151"/>
      <c r="O75" s="152">
        <f t="shared" si="8"/>
        <v>100</v>
      </c>
      <c r="P75" s="148"/>
      <c r="Q75" s="149"/>
      <c r="R75" s="149"/>
      <c r="S75" s="149"/>
      <c r="T75" s="149"/>
      <c r="U75" s="151"/>
      <c r="V75" s="153">
        <v>100</v>
      </c>
      <c r="W75" s="152">
        <f t="shared" si="7"/>
        <v>100</v>
      </c>
    </row>
    <row r="76" spans="1:23" ht="24" customHeight="1">
      <c r="A76" s="465"/>
      <c r="B76" s="231" t="s">
        <v>235</v>
      </c>
      <c r="C76" s="156"/>
      <c r="D76" s="157"/>
      <c r="E76" s="157"/>
      <c r="F76" s="157"/>
      <c r="G76" s="157"/>
      <c r="H76" s="158"/>
      <c r="I76" s="157"/>
      <c r="J76" s="157"/>
      <c r="K76" s="157"/>
      <c r="L76" s="157"/>
      <c r="M76" s="157"/>
      <c r="N76" s="159"/>
      <c r="O76" s="161">
        <f t="shared" si="8"/>
        <v>0</v>
      </c>
      <c r="P76" s="156"/>
      <c r="Q76" s="157"/>
      <c r="R76" s="157"/>
      <c r="S76" s="157"/>
      <c r="T76" s="157"/>
      <c r="U76" s="159"/>
      <c r="V76" s="160"/>
      <c r="W76" s="161">
        <f t="shared" si="7"/>
        <v>0</v>
      </c>
    </row>
    <row r="77" spans="1:23" s="168" customFormat="1" ht="24" customHeight="1">
      <c r="A77" s="463" t="s">
        <v>40</v>
      </c>
      <c r="B77" s="229" t="s">
        <v>232</v>
      </c>
      <c r="C77" s="148"/>
      <c r="D77" s="149"/>
      <c r="E77" s="149"/>
      <c r="F77" s="149"/>
      <c r="G77" s="149"/>
      <c r="H77" s="150"/>
      <c r="I77" s="209">
        <v>100</v>
      </c>
      <c r="J77" s="149"/>
      <c r="K77" s="149"/>
      <c r="L77" s="149"/>
      <c r="M77" s="149"/>
      <c r="N77" s="151"/>
      <c r="O77" s="169">
        <f t="shared" si="8"/>
        <v>100</v>
      </c>
      <c r="P77" s="148"/>
      <c r="Q77" s="149"/>
      <c r="R77" s="149"/>
      <c r="S77" s="149"/>
      <c r="T77" s="149"/>
      <c r="U77" s="151"/>
      <c r="V77" s="199">
        <v>100</v>
      </c>
      <c r="W77" s="152">
        <f t="shared" si="7"/>
        <v>100</v>
      </c>
    </row>
    <row r="78" spans="1:23" s="168" customFormat="1" ht="24" customHeight="1">
      <c r="A78" s="464"/>
      <c r="B78" s="230" t="s">
        <v>233</v>
      </c>
      <c r="C78" s="148"/>
      <c r="D78" s="149"/>
      <c r="E78" s="149"/>
      <c r="F78" s="149"/>
      <c r="G78" s="149">
        <v>100</v>
      </c>
      <c r="H78" s="150"/>
      <c r="I78" s="209">
        <v>100</v>
      </c>
      <c r="J78" s="149"/>
      <c r="K78" s="149"/>
      <c r="L78" s="149"/>
      <c r="M78" s="149"/>
      <c r="N78" s="151"/>
      <c r="O78" s="152">
        <f t="shared" si="8"/>
        <v>200</v>
      </c>
      <c r="P78" s="216">
        <v>100</v>
      </c>
      <c r="Q78" s="149"/>
      <c r="R78" s="149"/>
      <c r="S78" s="149"/>
      <c r="T78" s="149">
        <v>100</v>
      </c>
      <c r="U78" s="151"/>
      <c r="V78" s="199">
        <v>100</v>
      </c>
      <c r="W78" s="152">
        <f t="shared" si="7"/>
        <v>300</v>
      </c>
    </row>
    <row r="79" spans="1:23" ht="24" customHeight="1">
      <c r="A79" s="464"/>
      <c r="B79" s="230" t="s">
        <v>238</v>
      </c>
      <c r="C79" s="148">
        <v>100</v>
      </c>
      <c r="D79" s="149"/>
      <c r="E79" s="149"/>
      <c r="F79" s="149"/>
      <c r="G79" s="149"/>
      <c r="H79" s="150"/>
      <c r="I79" s="149"/>
      <c r="J79" s="149"/>
      <c r="K79" s="149"/>
      <c r="L79" s="149"/>
      <c r="M79" s="149"/>
      <c r="N79" s="151"/>
      <c r="O79" s="152">
        <f t="shared" si="8"/>
        <v>100</v>
      </c>
      <c r="P79" s="148"/>
      <c r="Q79" s="149"/>
      <c r="R79" s="149"/>
      <c r="S79" s="149"/>
      <c r="T79" s="149"/>
      <c r="U79" s="151"/>
      <c r="V79" s="153"/>
      <c r="W79" s="152">
        <f t="shared" si="7"/>
        <v>0</v>
      </c>
    </row>
    <row r="80" spans="1:23" ht="24" customHeight="1">
      <c r="A80" s="464"/>
      <c r="B80" s="230" t="s">
        <v>234</v>
      </c>
      <c r="C80" s="148"/>
      <c r="D80" s="149"/>
      <c r="E80" s="149">
        <v>100</v>
      </c>
      <c r="F80" s="149"/>
      <c r="G80" s="149"/>
      <c r="H80" s="150">
        <v>100</v>
      </c>
      <c r="I80" s="149"/>
      <c r="J80" s="149"/>
      <c r="K80" s="149">
        <v>100</v>
      </c>
      <c r="L80" s="149"/>
      <c r="M80" s="149"/>
      <c r="N80" s="151">
        <v>100</v>
      </c>
      <c r="O80" s="152">
        <f t="shared" si="8"/>
        <v>400</v>
      </c>
      <c r="P80" s="148"/>
      <c r="Q80" s="149"/>
      <c r="R80" s="149">
        <v>100</v>
      </c>
      <c r="S80" s="149"/>
      <c r="T80" s="149"/>
      <c r="U80" s="151">
        <v>100</v>
      </c>
      <c r="V80" s="153">
        <v>200</v>
      </c>
      <c r="W80" s="152">
        <f t="shared" si="7"/>
        <v>400</v>
      </c>
    </row>
    <row r="81" spans="1:27" ht="24" customHeight="1">
      <c r="A81" s="464"/>
      <c r="B81" s="230" t="s">
        <v>235</v>
      </c>
      <c r="C81" s="148">
        <v>100</v>
      </c>
      <c r="D81" s="149"/>
      <c r="E81" s="149">
        <v>100</v>
      </c>
      <c r="F81" s="149"/>
      <c r="G81" s="149"/>
      <c r="H81" s="150">
        <v>100</v>
      </c>
      <c r="I81" s="149"/>
      <c r="J81" s="149"/>
      <c r="K81" s="149">
        <v>100</v>
      </c>
      <c r="L81" s="149"/>
      <c r="M81" s="149"/>
      <c r="N81" s="151">
        <v>100</v>
      </c>
      <c r="O81" s="152">
        <f t="shared" si="8"/>
        <v>500</v>
      </c>
      <c r="P81" s="148">
        <v>100</v>
      </c>
      <c r="Q81" s="149"/>
      <c r="R81" s="149">
        <v>100</v>
      </c>
      <c r="S81" s="149"/>
      <c r="T81" s="149"/>
      <c r="U81" s="151">
        <v>100</v>
      </c>
      <c r="V81" s="153">
        <v>200</v>
      </c>
      <c r="W81" s="152">
        <f t="shared" si="7"/>
        <v>500</v>
      </c>
    </row>
    <row r="82" spans="1:27" ht="24" customHeight="1">
      <c r="A82" s="466"/>
      <c r="B82" s="231" t="s">
        <v>236</v>
      </c>
      <c r="C82" s="156"/>
      <c r="D82" s="157"/>
      <c r="E82" s="157"/>
      <c r="F82" s="157"/>
      <c r="G82" s="157"/>
      <c r="H82" s="158"/>
      <c r="I82" s="170"/>
      <c r="J82" s="157"/>
      <c r="K82" s="157"/>
      <c r="L82" s="157"/>
      <c r="M82" s="157"/>
      <c r="N82" s="159"/>
      <c r="O82" s="272">
        <f t="shared" ref="O82" si="9">SUM(C82:N82)</f>
        <v>0</v>
      </c>
      <c r="P82" s="156"/>
      <c r="Q82" s="157"/>
      <c r="R82" s="157"/>
      <c r="S82" s="157"/>
      <c r="T82" s="157"/>
      <c r="U82" s="159"/>
      <c r="V82" s="160"/>
      <c r="W82" s="161">
        <f t="shared" ref="W82" si="10">SUM(P82:V82)</f>
        <v>0</v>
      </c>
    </row>
    <row r="83" spans="1:27" s="168" customFormat="1" ht="24" customHeight="1">
      <c r="A83" s="463" t="s">
        <v>41</v>
      </c>
      <c r="B83" s="229" t="s">
        <v>232</v>
      </c>
      <c r="C83" s="143"/>
      <c r="D83" s="144"/>
      <c r="E83" s="144"/>
      <c r="F83" s="144"/>
      <c r="G83" s="144"/>
      <c r="H83" s="220">
        <v>300</v>
      </c>
      <c r="I83" s="144"/>
      <c r="J83" s="144"/>
      <c r="K83" s="144"/>
      <c r="L83" s="144"/>
      <c r="M83" s="144"/>
      <c r="N83" s="145"/>
      <c r="O83" s="146">
        <f t="shared" si="8"/>
        <v>300</v>
      </c>
      <c r="P83" s="143"/>
      <c r="Q83" s="144"/>
      <c r="R83" s="144"/>
      <c r="S83" s="144"/>
      <c r="T83" s="144"/>
      <c r="U83" s="219">
        <v>300</v>
      </c>
      <c r="V83" s="169"/>
      <c r="W83" s="146">
        <f t="shared" si="7"/>
        <v>300</v>
      </c>
    </row>
    <row r="84" spans="1:27" s="168" customFormat="1" ht="24" customHeight="1">
      <c r="A84" s="464"/>
      <c r="B84" s="230" t="s">
        <v>233</v>
      </c>
      <c r="C84" s="148"/>
      <c r="D84" s="149"/>
      <c r="E84" s="149"/>
      <c r="F84" s="149"/>
      <c r="G84" s="149"/>
      <c r="H84" s="212">
        <v>300</v>
      </c>
      <c r="I84" s="149"/>
      <c r="J84" s="149"/>
      <c r="K84" s="149"/>
      <c r="L84" s="149"/>
      <c r="M84" s="149"/>
      <c r="N84" s="151"/>
      <c r="O84" s="152">
        <f t="shared" si="8"/>
        <v>300</v>
      </c>
      <c r="P84" s="148"/>
      <c r="Q84" s="149"/>
      <c r="R84" s="149"/>
      <c r="S84" s="149"/>
      <c r="T84" s="149"/>
      <c r="U84" s="155">
        <v>200</v>
      </c>
      <c r="V84" s="165"/>
      <c r="W84" s="152">
        <f t="shared" si="7"/>
        <v>200</v>
      </c>
    </row>
    <row r="85" spans="1:27" ht="24" customHeight="1">
      <c r="A85" s="467"/>
      <c r="B85" s="230" t="s">
        <v>234</v>
      </c>
      <c r="C85" s="148">
        <v>200</v>
      </c>
      <c r="D85" s="149">
        <v>200</v>
      </c>
      <c r="E85" s="149">
        <v>200</v>
      </c>
      <c r="F85" s="149">
        <v>200</v>
      </c>
      <c r="G85" s="149">
        <v>200</v>
      </c>
      <c r="H85" s="150">
        <v>200</v>
      </c>
      <c r="I85" s="149">
        <v>100</v>
      </c>
      <c r="J85" s="149">
        <v>100</v>
      </c>
      <c r="K85" s="149">
        <v>100</v>
      </c>
      <c r="L85" s="149">
        <v>200</v>
      </c>
      <c r="M85" s="149">
        <v>200</v>
      </c>
      <c r="N85" s="151">
        <v>200</v>
      </c>
      <c r="O85" s="152">
        <f t="shared" si="8"/>
        <v>2100</v>
      </c>
      <c r="P85" s="148">
        <v>200</v>
      </c>
      <c r="Q85" s="149">
        <v>200</v>
      </c>
      <c r="R85" s="149">
        <v>200</v>
      </c>
      <c r="S85" s="149">
        <v>200</v>
      </c>
      <c r="T85" s="149">
        <v>200</v>
      </c>
      <c r="U85" s="151">
        <v>200</v>
      </c>
      <c r="V85" s="153">
        <v>900</v>
      </c>
      <c r="W85" s="152">
        <f t="shared" si="7"/>
        <v>2100</v>
      </c>
    </row>
    <row r="86" spans="1:27" s="168" customFormat="1" ht="24" customHeight="1">
      <c r="A86" s="467"/>
      <c r="B86" s="230" t="s">
        <v>235</v>
      </c>
      <c r="C86" s="148">
        <v>200</v>
      </c>
      <c r="D86" s="149">
        <v>200</v>
      </c>
      <c r="E86" s="149">
        <v>200</v>
      </c>
      <c r="F86" s="149">
        <v>200</v>
      </c>
      <c r="G86" s="149">
        <v>200</v>
      </c>
      <c r="H86" s="150">
        <v>200</v>
      </c>
      <c r="I86" s="218">
        <v>200</v>
      </c>
      <c r="J86" s="149">
        <v>200</v>
      </c>
      <c r="K86" s="149">
        <v>200</v>
      </c>
      <c r="L86" s="149">
        <v>200</v>
      </c>
      <c r="M86" s="149">
        <v>200</v>
      </c>
      <c r="N86" s="151">
        <v>200</v>
      </c>
      <c r="O86" s="152">
        <f t="shared" si="8"/>
        <v>2400</v>
      </c>
      <c r="P86" s="148">
        <v>200</v>
      </c>
      <c r="Q86" s="149">
        <v>200</v>
      </c>
      <c r="R86" s="149">
        <v>200</v>
      </c>
      <c r="S86" s="149">
        <v>200</v>
      </c>
      <c r="T86" s="149">
        <v>200</v>
      </c>
      <c r="U86" s="151">
        <v>200</v>
      </c>
      <c r="V86" s="153">
        <v>1200</v>
      </c>
      <c r="W86" s="152">
        <f t="shared" si="7"/>
        <v>2400</v>
      </c>
    </row>
    <row r="87" spans="1:27" ht="24" customHeight="1">
      <c r="A87" s="465"/>
      <c r="B87" s="231" t="s">
        <v>236</v>
      </c>
      <c r="C87" s="156"/>
      <c r="D87" s="157"/>
      <c r="E87" s="157"/>
      <c r="F87" s="157"/>
      <c r="G87" s="157"/>
      <c r="H87" s="158"/>
      <c r="I87" s="170"/>
      <c r="J87" s="157"/>
      <c r="K87" s="157"/>
      <c r="L87" s="157"/>
      <c r="M87" s="157"/>
      <c r="N87" s="159"/>
      <c r="O87" s="272">
        <f t="shared" si="8"/>
        <v>0</v>
      </c>
      <c r="P87" s="156"/>
      <c r="Q87" s="157"/>
      <c r="R87" s="157"/>
      <c r="S87" s="157"/>
      <c r="T87" s="157"/>
      <c r="U87" s="159"/>
      <c r="V87" s="160">
        <v>200</v>
      </c>
      <c r="W87" s="161">
        <f t="shared" si="7"/>
        <v>200</v>
      </c>
    </row>
    <row r="88" spans="1:27" ht="24" customHeight="1">
      <c r="A88" s="467" t="s">
        <v>42</v>
      </c>
      <c r="B88" s="230" t="s">
        <v>232</v>
      </c>
      <c r="C88" s="148"/>
      <c r="D88" s="213"/>
      <c r="E88" s="209">
        <v>250</v>
      </c>
      <c r="F88" s="149"/>
      <c r="G88" s="149"/>
      <c r="H88" s="212"/>
      <c r="I88" s="221">
        <v>200</v>
      </c>
      <c r="J88" s="149"/>
      <c r="K88" s="149"/>
      <c r="L88" s="149"/>
      <c r="M88" s="149"/>
      <c r="N88" s="151"/>
      <c r="O88" s="169">
        <f t="shared" si="8"/>
        <v>450</v>
      </c>
      <c r="P88" s="216">
        <v>250</v>
      </c>
      <c r="Q88" s="213"/>
      <c r="R88" s="213"/>
      <c r="S88" s="149"/>
      <c r="T88" s="149"/>
      <c r="U88" s="155"/>
      <c r="V88" s="163"/>
      <c r="W88" s="152">
        <f t="shared" si="7"/>
        <v>250</v>
      </c>
    </row>
    <row r="89" spans="1:27" ht="24" customHeight="1">
      <c r="A89" s="467"/>
      <c r="B89" s="230" t="s">
        <v>233</v>
      </c>
      <c r="C89" s="148"/>
      <c r="D89" s="149">
        <v>150</v>
      </c>
      <c r="E89" s="149"/>
      <c r="F89" s="149">
        <v>300</v>
      </c>
      <c r="G89" s="209">
        <v>150</v>
      </c>
      <c r="H89" s="150"/>
      <c r="I89" s="218"/>
      <c r="J89" s="149">
        <v>150</v>
      </c>
      <c r="K89" s="149"/>
      <c r="L89" s="213"/>
      <c r="M89" s="149"/>
      <c r="N89" s="151"/>
      <c r="O89" s="152">
        <f t="shared" si="8"/>
        <v>750</v>
      </c>
      <c r="P89" s="148"/>
      <c r="Q89" s="149">
        <v>150</v>
      </c>
      <c r="R89" s="149"/>
      <c r="S89" s="149">
        <v>250</v>
      </c>
      <c r="T89" s="213"/>
      <c r="U89" s="209">
        <v>200</v>
      </c>
      <c r="V89" s="153"/>
      <c r="W89" s="152">
        <f t="shared" si="7"/>
        <v>600</v>
      </c>
    </row>
    <row r="90" spans="1:27" ht="24" customHeight="1">
      <c r="A90" s="467"/>
      <c r="B90" s="230" t="s">
        <v>238</v>
      </c>
      <c r="C90" s="148"/>
      <c r="D90" s="149">
        <v>100</v>
      </c>
      <c r="E90" s="149"/>
      <c r="F90" s="149"/>
      <c r="G90" s="149"/>
      <c r="H90" s="150"/>
      <c r="I90" s="149"/>
      <c r="J90" s="149"/>
      <c r="K90" s="149"/>
      <c r="L90" s="149"/>
      <c r="M90" s="149"/>
      <c r="N90" s="151"/>
      <c r="O90" s="152">
        <f t="shared" si="8"/>
        <v>100</v>
      </c>
      <c r="P90" s="148"/>
      <c r="Q90" s="149"/>
      <c r="R90" s="149"/>
      <c r="S90" s="209">
        <v>100</v>
      </c>
      <c r="T90" s="149"/>
      <c r="U90" s="151"/>
      <c r="V90" s="153"/>
      <c r="W90" s="152">
        <f t="shared" si="7"/>
        <v>100</v>
      </c>
    </row>
    <row r="91" spans="1:27" ht="24" customHeight="1">
      <c r="A91" s="467"/>
      <c r="B91" s="230" t="s">
        <v>234</v>
      </c>
      <c r="C91" s="148"/>
      <c r="D91" s="149">
        <v>100</v>
      </c>
      <c r="E91" s="149"/>
      <c r="F91" s="149">
        <v>100</v>
      </c>
      <c r="G91" s="149"/>
      <c r="H91" s="150"/>
      <c r="I91" s="149"/>
      <c r="J91" s="149">
        <v>100</v>
      </c>
      <c r="K91" s="149"/>
      <c r="L91" s="149">
        <v>100</v>
      </c>
      <c r="M91" s="149"/>
      <c r="N91" s="151"/>
      <c r="O91" s="152">
        <f t="shared" si="8"/>
        <v>400</v>
      </c>
      <c r="P91" s="148"/>
      <c r="Q91" s="149"/>
      <c r="R91" s="149">
        <v>100</v>
      </c>
      <c r="S91" s="149"/>
      <c r="T91" s="149"/>
      <c r="U91" s="151"/>
      <c r="V91" s="153">
        <v>200</v>
      </c>
      <c r="W91" s="152">
        <f t="shared" si="7"/>
        <v>300</v>
      </c>
    </row>
    <row r="92" spans="1:27" ht="24" customHeight="1">
      <c r="A92" s="467"/>
      <c r="B92" s="230" t="s">
        <v>235</v>
      </c>
      <c r="C92" s="148"/>
      <c r="D92" s="149"/>
      <c r="E92" s="149"/>
      <c r="F92" s="149"/>
      <c r="G92" s="149"/>
      <c r="H92" s="150"/>
      <c r="I92" s="149"/>
      <c r="J92" s="149"/>
      <c r="K92" s="149"/>
      <c r="L92" s="149"/>
      <c r="M92" s="209"/>
      <c r="N92" s="151"/>
      <c r="O92" s="152">
        <f t="shared" si="8"/>
        <v>0</v>
      </c>
      <c r="P92" s="148"/>
      <c r="Q92" s="149"/>
      <c r="R92" s="149"/>
      <c r="S92" s="149"/>
      <c r="T92" s="149"/>
      <c r="U92" s="151"/>
      <c r="V92" s="153"/>
      <c r="W92" s="152">
        <f t="shared" si="7"/>
        <v>0</v>
      </c>
    </row>
    <row r="93" spans="1:27" ht="24" customHeight="1">
      <c r="A93" s="232"/>
      <c r="B93" s="231" t="s">
        <v>236</v>
      </c>
      <c r="C93" s="156"/>
      <c r="D93" s="157"/>
      <c r="E93" s="157"/>
      <c r="F93" s="157"/>
      <c r="G93" s="157"/>
      <c r="H93" s="158"/>
      <c r="I93" s="170"/>
      <c r="J93" s="157"/>
      <c r="K93" s="157"/>
      <c r="L93" s="157"/>
      <c r="M93" s="157"/>
      <c r="N93" s="159"/>
      <c r="O93" s="272">
        <f t="shared" ref="O93" si="11">SUM(C93:N93)</f>
        <v>0</v>
      </c>
      <c r="P93" s="156"/>
      <c r="Q93" s="157"/>
      <c r="R93" s="157"/>
      <c r="S93" s="157"/>
      <c r="T93" s="157"/>
      <c r="U93" s="159"/>
      <c r="V93" s="160">
        <v>250</v>
      </c>
      <c r="W93" s="161">
        <f t="shared" ref="W93" si="12">SUM(P93:V93)</f>
        <v>250</v>
      </c>
    </row>
    <row r="94" spans="1:27" ht="24" customHeight="1">
      <c r="A94" s="463" t="s">
        <v>145</v>
      </c>
      <c r="B94" s="229" t="s">
        <v>233</v>
      </c>
      <c r="C94" s="143"/>
      <c r="D94" s="144"/>
      <c r="E94" s="144"/>
      <c r="F94" s="144"/>
      <c r="G94" s="144"/>
      <c r="H94" s="220">
        <v>100</v>
      </c>
      <c r="I94" s="144"/>
      <c r="J94" s="144"/>
      <c r="K94" s="144"/>
      <c r="L94" s="144"/>
      <c r="M94" s="144"/>
      <c r="N94" s="145"/>
      <c r="O94" s="146">
        <f t="shared" si="8"/>
        <v>100</v>
      </c>
      <c r="P94" s="143"/>
      <c r="Q94" s="144"/>
      <c r="R94" s="144"/>
      <c r="S94" s="144"/>
      <c r="T94" s="144"/>
      <c r="U94" s="219">
        <v>100</v>
      </c>
      <c r="V94" s="147"/>
      <c r="W94" s="152">
        <f t="shared" si="7"/>
        <v>100</v>
      </c>
      <c r="X94" s="168"/>
      <c r="Y94" s="168"/>
      <c r="Z94" s="168"/>
      <c r="AA94" s="168"/>
    </row>
    <row r="95" spans="1:27" ht="24" customHeight="1">
      <c r="A95" s="464"/>
      <c r="B95" s="230" t="s">
        <v>242</v>
      </c>
      <c r="C95" s="148"/>
      <c r="D95" s="149"/>
      <c r="E95" s="149"/>
      <c r="F95" s="149"/>
      <c r="G95" s="149"/>
      <c r="H95" s="150"/>
      <c r="I95" s="149"/>
      <c r="J95" s="149"/>
      <c r="K95" s="149"/>
      <c r="L95" s="149"/>
      <c r="M95" s="149"/>
      <c r="N95" s="151"/>
      <c r="O95" s="152">
        <f t="shared" si="8"/>
        <v>0</v>
      </c>
      <c r="P95" s="148"/>
      <c r="Q95" s="149"/>
      <c r="R95" s="149"/>
      <c r="S95" s="149"/>
      <c r="T95" s="149"/>
      <c r="U95" s="151"/>
      <c r="V95" s="153"/>
      <c r="W95" s="152">
        <f t="shared" si="7"/>
        <v>0</v>
      </c>
      <c r="X95" s="168"/>
      <c r="Y95" s="168"/>
      <c r="Z95" s="168"/>
      <c r="AA95" s="168"/>
    </row>
    <row r="96" spans="1:27" ht="24" customHeight="1">
      <c r="A96" s="465"/>
      <c r="B96" s="231" t="s">
        <v>235</v>
      </c>
      <c r="C96" s="171"/>
      <c r="D96" s="157"/>
      <c r="E96" s="157"/>
      <c r="F96" s="157"/>
      <c r="G96" s="157"/>
      <c r="H96" s="172"/>
      <c r="I96" s="157"/>
      <c r="J96" s="157">
        <v>100</v>
      </c>
      <c r="K96" s="157"/>
      <c r="L96" s="157"/>
      <c r="M96" s="157"/>
      <c r="N96" s="159"/>
      <c r="O96" s="161">
        <f t="shared" si="8"/>
        <v>100</v>
      </c>
      <c r="P96" s="171"/>
      <c r="Q96" s="157"/>
      <c r="R96" s="157"/>
      <c r="S96" s="157"/>
      <c r="T96" s="157"/>
      <c r="U96" s="173"/>
      <c r="V96" s="161">
        <v>100</v>
      </c>
      <c r="W96" s="161">
        <f t="shared" si="7"/>
        <v>100</v>
      </c>
    </row>
    <row r="97" spans="1:27" ht="24" customHeight="1">
      <c r="A97" s="463" t="s">
        <v>43</v>
      </c>
      <c r="B97" s="229" t="s">
        <v>232</v>
      </c>
      <c r="C97" s="143"/>
      <c r="D97" s="144"/>
      <c r="E97" s="144"/>
      <c r="F97" s="144"/>
      <c r="G97" s="144"/>
      <c r="H97" s="207">
        <v>120</v>
      </c>
      <c r="I97" s="144"/>
      <c r="J97" s="144"/>
      <c r="K97" s="144"/>
      <c r="L97" s="144"/>
      <c r="M97" s="144"/>
      <c r="N97" s="145"/>
      <c r="O97" s="146">
        <f t="shared" si="8"/>
        <v>120</v>
      </c>
      <c r="P97" s="143"/>
      <c r="Q97" s="144"/>
      <c r="R97" s="144"/>
      <c r="S97" s="144"/>
      <c r="T97" s="144"/>
      <c r="U97" s="219">
        <v>150</v>
      </c>
      <c r="V97" s="146"/>
      <c r="W97" s="152">
        <f t="shared" si="7"/>
        <v>150</v>
      </c>
    </row>
    <row r="98" spans="1:27" ht="24" customHeight="1">
      <c r="A98" s="464"/>
      <c r="B98" s="230" t="s">
        <v>233</v>
      </c>
      <c r="C98" s="148"/>
      <c r="D98" s="149"/>
      <c r="E98" s="149"/>
      <c r="F98" s="149"/>
      <c r="G98" s="149"/>
      <c r="H98" s="150">
        <v>180</v>
      </c>
      <c r="I98" s="149"/>
      <c r="J98" s="149"/>
      <c r="K98" s="149"/>
      <c r="L98" s="149"/>
      <c r="M98" s="149"/>
      <c r="N98" s="151"/>
      <c r="O98" s="152">
        <f t="shared" si="8"/>
        <v>180</v>
      </c>
      <c r="P98" s="148"/>
      <c r="Q98" s="149"/>
      <c r="R98" s="149"/>
      <c r="S98" s="149"/>
      <c r="T98" s="149"/>
      <c r="U98" s="151">
        <v>150</v>
      </c>
      <c r="V98" s="153"/>
      <c r="W98" s="152">
        <f t="shared" si="7"/>
        <v>150</v>
      </c>
    </row>
    <row r="99" spans="1:27" ht="24" customHeight="1">
      <c r="A99" s="464"/>
      <c r="B99" s="230" t="s">
        <v>234</v>
      </c>
      <c r="C99" s="148"/>
      <c r="D99" s="149"/>
      <c r="E99" s="149"/>
      <c r="F99" s="149"/>
      <c r="G99" s="149"/>
      <c r="H99" s="150"/>
      <c r="I99" s="149"/>
      <c r="J99" s="149"/>
      <c r="K99" s="149"/>
      <c r="L99" s="149"/>
      <c r="M99" s="149"/>
      <c r="N99" s="151"/>
      <c r="O99" s="152">
        <f t="shared" si="8"/>
        <v>0</v>
      </c>
      <c r="P99" s="148"/>
      <c r="Q99" s="149"/>
      <c r="R99" s="149"/>
      <c r="S99" s="149"/>
      <c r="T99" s="149"/>
      <c r="U99" s="151"/>
      <c r="V99" s="153"/>
      <c r="W99" s="152">
        <f t="shared" si="7"/>
        <v>0</v>
      </c>
      <c r="X99" s="168"/>
      <c r="Y99" s="168"/>
      <c r="Z99" s="168"/>
      <c r="AA99" s="168"/>
    </row>
    <row r="100" spans="1:27" ht="24" customHeight="1">
      <c r="A100" s="464"/>
      <c r="B100" s="230" t="s">
        <v>235</v>
      </c>
      <c r="C100" s="222"/>
      <c r="D100" s="149"/>
      <c r="E100" s="149"/>
      <c r="F100" s="149"/>
      <c r="G100" s="149"/>
      <c r="H100" s="223"/>
      <c r="I100" s="149"/>
      <c r="J100" s="149">
        <v>100</v>
      </c>
      <c r="K100" s="149"/>
      <c r="L100" s="149"/>
      <c r="M100" s="149"/>
      <c r="N100" s="151"/>
      <c r="O100" s="152">
        <f t="shared" si="8"/>
        <v>100</v>
      </c>
      <c r="P100" s="222"/>
      <c r="Q100" s="149"/>
      <c r="R100" s="149"/>
      <c r="S100" s="149"/>
      <c r="T100" s="149"/>
      <c r="U100" s="200"/>
      <c r="V100" s="152">
        <v>100</v>
      </c>
      <c r="W100" s="152">
        <f t="shared" si="7"/>
        <v>100</v>
      </c>
    </row>
    <row r="101" spans="1:27" ht="24" customHeight="1">
      <c r="A101" s="466"/>
      <c r="B101" s="231" t="s">
        <v>236</v>
      </c>
      <c r="C101" s="156"/>
      <c r="D101" s="157"/>
      <c r="E101" s="157"/>
      <c r="F101" s="157"/>
      <c r="G101" s="157"/>
      <c r="H101" s="158"/>
      <c r="I101" s="170"/>
      <c r="J101" s="157"/>
      <c r="K101" s="157"/>
      <c r="L101" s="157"/>
      <c r="M101" s="157"/>
      <c r="N101" s="159"/>
      <c r="O101" s="272">
        <f t="shared" si="8"/>
        <v>0</v>
      </c>
      <c r="P101" s="156"/>
      <c r="Q101" s="157"/>
      <c r="R101" s="157"/>
      <c r="S101" s="157"/>
      <c r="T101" s="157"/>
      <c r="U101" s="159"/>
      <c r="V101" s="160">
        <v>100</v>
      </c>
      <c r="W101" s="161">
        <f t="shared" si="7"/>
        <v>100</v>
      </c>
    </row>
    <row r="102" spans="1:27" ht="24" customHeight="1">
      <c r="A102" s="463" t="s">
        <v>82</v>
      </c>
      <c r="B102" s="229" t="s">
        <v>233</v>
      </c>
      <c r="C102" s="143"/>
      <c r="D102" s="144"/>
      <c r="E102" s="144"/>
      <c r="F102" s="144"/>
      <c r="G102" s="144"/>
      <c r="H102" s="207"/>
      <c r="I102" s="144"/>
      <c r="J102" s="144"/>
      <c r="K102" s="220">
        <v>100</v>
      </c>
      <c r="L102" s="144"/>
      <c r="M102" s="144"/>
      <c r="N102" s="145"/>
      <c r="O102" s="146">
        <f t="shared" si="8"/>
        <v>100</v>
      </c>
      <c r="P102" s="143"/>
      <c r="Q102" s="144"/>
      <c r="R102" s="144"/>
      <c r="S102" s="144"/>
      <c r="T102" s="144"/>
      <c r="U102" s="145"/>
      <c r="V102" s="146"/>
      <c r="W102" s="146">
        <f t="shared" si="7"/>
        <v>0</v>
      </c>
      <c r="X102" s="168"/>
      <c r="Y102" s="168"/>
      <c r="Z102" s="168"/>
      <c r="AA102" s="168"/>
    </row>
    <row r="103" spans="1:27" ht="24" customHeight="1">
      <c r="A103" s="464"/>
      <c r="B103" s="230" t="s">
        <v>234</v>
      </c>
      <c r="C103" s="148"/>
      <c r="D103" s="149"/>
      <c r="E103" s="149"/>
      <c r="F103" s="149"/>
      <c r="G103" s="149"/>
      <c r="H103" s="150"/>
      <c r="I103" s="149"/>
      <c r="J103" s="149"/>
      <c r="K103" s="149"/>
      <c r="L103" s="149">
        <v>100</v>
      </c>
      <c r="M103" s="149"/>
      <c r="N103" s="151">
        <v>100</v>
      </c>
      <c r="O103" s="152">
        <f t="shared" si="8"/>
        <v>200</v>
      </c>
      <c r="P103" s="148"/>
      <c r="Q103" s="149"/>
      <c r="R103" s="149"/>
      <c r="S103" s="149"/>
      <c r="T103" s="149"/>
      <c r="U103" s="151"/>
      <c r="V103" s="153">
        <v>200</v>
      </c>
      <c r="W103" s="152">
        <f t="shared" si="7"/>
        <v>200</v>
      </c>
      <c r="X103" s="168"/>
      <c r="Y103" s="168"/>
      <c r="Z103" s="168"/>
      <c r="AA103" s="168"/>
    </row>
    <row r="104" spans="1:27" ht="24" customHeight="1">
      <c r="A104" s="464"/>
      <c r="B104" s="230" t="s">
        <v>235</v>
      </c>
      <c r="C104" s="222"/>
      <c r="D104" s="149"/>
      <c r="E104" s="149"/>
      <c r="F104" s="149"/>
      <c r="G104" s="149"/>
      <c r="H104" s="223"/>
      <c r="I104" s="149"/>
      <c r="J104" s="149"/>
      <c r="K104" s="149"/>
      <c r="L104" s="149"/>
      <c r="M104" s="149"/>
      <c r="N104" s="151"/>
      <c r="O104" s="152">
        <f t="shared" si="8"/>
        <v>0</v>
      </c>
      <c r="P104" s="222"/>
      <c r="Q104" s="149"/>
      <c r="R104" s="149"/>
      <c r="S104" s="149"/>
      <c r="T104" s="149"/>
      <c r="U104" s="200"/>
      <c r="V104" s="152"/>
      <c r="W104" s="152">
        <f t="shared" si="7"/>
        <v>0</v>
      </c>
    </row>
    <row r="105" spans="1:27" ht="24" customHeight="1">
      <c r="A105" s="466"/>
      <c r="B105" s="231" t="s">
        <v>236</v>
      </c>
      <c r="C105" s="156"/>
      <c r="D105" s="157"/>
      <c r="E105" s="157"/>
      <c r="F105" s="157"/>
      <c r="G105" s="157"/>
      <c r="H105" s="158"/>
      <c r="I105" s="170"/>
      <c r="J105" s="157"/>
      <c r="K105" s="157"/>
      <c r="L105" s="157"/>
      <c r="M105" s="157"/>
      <c r="N105" s="159"/>
      <c r="O105" s="272">
        <f t="shared" ref="O105" si="13">SUM(C105:N105)</f>
        <v>0</v>
      </c>
      <c r="P105" s="156"/>
      <c r="Q105" s="157"/>
      <c r="R105" s="157"/>
      <c r="S105" s="157"/>
      <c r="T105" s="157"/>
      <c r="U105" s="159"/>
      <c r="V105" s="201">
        <v>100</v>
      </c>
      <c r="W105" s="161">
        <f t="shared" ref="W105" si="14">SUM(P105:V105)</f>
        <v>100</v>
      </c>
    </row>
    <row r="106" spans="1:27" ht="24" customHeight="1">
      <c r="A106" s="463" t="s">
        <v>45</v>
      </c>
      <c r="B106" s="229" t="s">
        <v>240</v>
      </c>
      <c r="C106" s="148"/>
      <c r="D106" s="149">
        <v>100</v>
      </c>
      <c r="E106" s="149"/>
      <c r="F106" s="149"/>
      <c r="G106" s="149"/>
      <c r="H106" s="150">
        <v>100</v>
      </c>
      <c r="I106" s="149"/>
      <c r="J106" s="149"/>
      <c r="K106" s="149"/>
      <c r="L106" s="149"/>
      <c r="M106" s="149"/>
      <c r="N106" s="151"/>
      <c r="O106" s="152">
        <f t="shared" si="8"/>
        <v>200</v>
      </c>
      <c r="P106" s="148"/>
      <c r="Q106" s="149">
        <v>200</v>
      </c>
      <c r="R106" s="149"/>
      <c r="S106" s="149"/>
      <c r="T106" s="149"/>
      <c r="U106" s="151">
        <v>100</v>
      </c>
      <c r="V106" s="153"/>
      <c r="W106" s="152">
        <f t="shared" si="7"/>
        <v>300</v>
      </c>
    </row>
    <row r="107" spans="1:27" ht="24" customHeight="1">
      <c r="A107" s="464"/>
      <c r="B107" s="230" t="s">
        <v>234</v>
      </c>
      <c r="C107" s="148"/>
      <c r="D107" s="149">
        <v>100</v>
      </c>
      <c r="E107" s="149"/>
      <c r="F107" s="149">
        <v>100</v>
      </c>
      <c r="G107" s="149"/>
      <c r="H107" s="150">
        <v>100</v>
      </c>
      <c r="I107" s="149"/>
      <c r="J107" s="149">
        <v>100</v>
      </c>
      <c r="K107" s="149"/>
      <c r="L107" s="149">
        <v>100</v>
      </c>
      <c r="M107" s="149"/>
      <c r="N107" s="151">
        <v>100</v>
      </c>
      <c r="O107" s="152">
        <f t="shared" si="8"/>
        <v>600</v>
      </c>
      <c r="P107" s="148"/>
      <c r="Q107" s="149">
        <v>100</v>
      </c>
      <c r="R107" s="149"/>
      <c r="S107" s="149">
        <v>100</v>
      </c>
      <c r="T107" s="149"/>
      <c r="U107" s="151">
        <v>100</v>
      </c>
      <c r="V107" s="153">
        <v>300</v>
      </c>
      <c r="W107" s="152">
        <f t="shared" si="7"/>
        <v>600</v>
      </c>
    </row>
    <row r="108" spans="1:27" ht="24" customHeight="1">
      <c r="A108" s="464"/>
      <c r="B108" s="230" t="s">
        <v>235</v>
      </c>
      <c r="C108" s="148"/>
      <c r="D108" s="149"/>
      <c r="E108" s="149"/>
      <c r="F108" s="149"/>
      <c r="G108" s="149"/>
      <c r="H108" s="150"/>
      <c r="I108" s="149"/>
      <c r="J108" s="149"/>
      <c r="K108" s="149"/>
      <c r="L108" s="149"/>
      <c r="M108" s="149">
        <v>70</v>
      </c>
      <c r="N108" s="151"/>
      <c r="O108" s="152">
        <f t="shared" si="8"/>
        <v>70</v>
      </c>
      <c r="P108" s="148"/>
      <c r="Q108" s="149"/>
      <c r="R108" s="149"/>
      <c r="S108" s="149"/>
      <c r="T108" s="149"/>
      <c r="U108" s="151"/>
      <c r="V108" s="153">
        <v>70</v>
      </c>
      <c r="W108" s="152">
        <f t="shared" si="7"/>
        <v>70</v>
      </c>
      <c r="X108" s="168"/>
      <c r="Y108" s="168"/>
      <c r="Z108" s="168"/>
      <c r="AA108" s="168"/>
    </row>
    <row r="109" spans="1:27" ht="24" customHeight="1">
      <c r="A109" s="466"/>
      <c r="B109" s="231" t="s">
        <v>236</v>
      </c>
      <c r="C109" s="156"/>
      <c r="D109" s="157"/>
      <c r="E109" s="157"/>
      <c r="F109" s="157"/>
      <c r="G109" s="157"/>
      <c r="H109" s="158"/>
      <c r="I109" s="170"/>
      <c r="J109" s="157"/>
      <c r="K109" s="157"/>
      <c r="L109" s="157"/>
      <c r="M109" s="157"/>
      <c r="N109" s="159"/>
      <c r="O109" s="272">
        <f t="shared" ref="O109" si="15">SUM(C109:N109)</f>
        <v>0</v>
      </c>
      <c r="P109" s="156"/>
      <c r="Q109" s="157"/>
      <c r="R109" s="157"/>
      <c r="S109" s="157"/>
      <c r="T109" s="157"/>
      <c r="U109" s="159"/>
      <c r="V109" s="160">
        <v>200</v>
      </c>
      <c r="W109" s="161">
        <f t="shared" ref="W109" si="16">SUM(P109:V109)</f>
        <v>200</v>
      </c>
    </row>
    <row r="110" spans="1:27" ht="24" customHeight="1">
      <c r="A110" s="463" t="s">
        <v>88</v>
      </c>
      <c r="B110" s="229" t="s">
        <v>233</v>
      </c>
      <c r="C110" s="143"/>
      <c r="D110" s="144"/>
      <c r="E110" s="144"/>
      <c r="F110" s="208">
        <v>50</v>
      </c>
      <c r="G110" s="144"/>
      <c r="H110" s="207"/>
      <c r="I110" s="144"/>
      <c r="J110" s="144"/>
      <c r="K110" s="144"/>
      <c r="L110" s="144"/>
      <c r="M110" s="144"/>
      <c r="N110" s="145"/>
      <c r="O110" s="146">
        <f t="shared" si="8"/>
        <v>50</v>
      </c>
      <c r="P110" s="143"/>
      <c r="Q110" s="144"/>
      <c r="R110" s="144"/>
      <c r="S110" s="208">
        <v>100</v>
      </c>
      <c r="T110" s="144"/>
      <c r="U110" s="145"/>
      <c r="V110" s="147"/>
      <c r="W110" s="152">
        <f t="shared" si="7"/>
        <v>100</v>
      </c>
      <c r="X110" s="168"/>
      <c r="Y110" s="168"/>
      <c r="Z110" s="168"/>
      <c r="AA110" s="168"/>
    </row>
    <row r="111" spans="1:27" ht="24" customHeight="1">
      <c r="A111" s="464"/>
      <c r="B111" s="230" t="s">
        <v>234</v>
      </c>
      <c r="C111" s="148"/>
      <c r="D111" s="149"/>
      <c r="E111" s="149"/>
      <c r="F111" s="149"/>
      <c r="G111" s="149"/>
      <c r="H111" s="150"/>
      <c r="I111" s="149"/>
      <c r="J111" s="149">
        <v>100</v>
      </c>
      <c r="K111" s="149"/>
      <c r="L111" s="149"/>
      <c r="M111" s="149"/>
      <c r="N111" s="151"/>
      <c r="O111" s="152">
        <f t="shared" si="8"/>
        <v>100</v>
      </c>
      <c r="P111" s="148"/>
      <c r="Q111" s="149"/>
      <c r="R111" s="149"/>
      <c r="S111" s="149"/>
      <c r="T111" s="149"/>
      <c r="U111" s="151"/>
      <c r="V111" s="153">
        <v>100</v>
      </c>
      <c r="W111" s="152">
        <f t="shared" si="7"/>
        <v>100</v>
      </c>
      <c r="X111" s="168"/>
      <c r="Y111" s="168"/>
      <c r="Z111" s="168"/>
      <c r="AA111" s="168"/>
    </row>
    <row r="112" spans="1:27" ht="24" customHeight="1">
      <c r="A112" s="465"/>
      <c r="B112" s="231" t="s">
        <v>235</v>
      </c>
      <c r="C112" s="171"/>
      <c r="D112" s="157"/>
      <c r="E112" s="157"/>
      <c r="F112" s="157"/>
      <c r="G112" s="157"/>
      <c r="H112" s="172"/>
      <c r="I112" s="157"/>
      <c r="J112" s="157"/>
      <c r="K112" s="157"/>
      <c r="L112" s="157"/>
      <c r="M112" s="157"/>
      <c r="N112" s="159"/>
      <c r="O112" s="161">
        <f t="shared" si="8"/>
        <v>0</v>
      </c>
      <c r="P112" s="171"/>
      <c r="Q112" s="157"/>
      <c r="R112" s="157"/>
      <c r="S112" s="157"/>
      <c r="T112" s="157"/>
      <c r="U112" s="173"/>
      <c r="V112" s="161"/>
      <c r="W112" s="161">
        <f t="shared" si="7"/>
        <v>0</v>
      </c>
    </row>
    <row r="113" spans="1:27" ht="24" customHeight="1">
      <c r="A113" s="463" t="s">
        <v>197</v>
      </c>
      <c r="B113" s="229" t="s">
        <v>234</v>
      </c>
      <c r="C113" s="143"/>
      <c r="D113" s="144"/>
      <c r="E113" s="144"/>
      <c r="F113" s="144"/>
      <c r="G113" s="144"/>
      <c r="H113" s="207"/>
      <c r="I113" s="144"/>
      <c r="J113" s="144">
        <v>100</v>
      </c>
      <c r="K113" s="144"/>
      <c r="L113" s="144"/>
      <c r="M113" s="144"/>
      <c r="N113" s="145"/>
      <c r="O113" s="146">
        <f t="shared" si="8"/>
        <v>100</v>
      </c>
      <c r="P113" s="143"/>
      <c r="Q113" s="144"/>
      <c r="R113" s="144"/>
      <c r="S113" s="144"/>
      <c r="T113" s="144"/>
      <c r="U113" s="145"/>
      <c r="V113" s="147">
        <v>100</v>
      </c>
      <c r="W113" s="152">
        <f t="shared" si="7"/>
        <v>100</v>
      </c>
      <c r="X113" s="168"/>
      <c r="Y113" s="168"/>
      <c r="Z113" s="168"/>
      <c r="AA113" s="168"/>
    </row>
    <row r="114" spans="1:27" ht="24" customHeight="1">
      <c r="A114" s="465"/>
      <c r="B114" s="231" t="s">
        <v>235</v>
      </c>
      <c r="C114" s="171"/>
      <c r="D114" s="157"/>
      <c r="E114" s="157"/>
      <c r="F114" s="157"/>
      <c r="G114" s="157"/>
      <c r="H114" s="172"/>
      <c r="I114" s="157"/>
      <c r="J114" s="157"/>
      <c r="K114" s="157"/>
      <c r="L114" s="157"/>
      <c r="M114" s="157"/>
      <c r="N114" s="159"/>
      <c r="O114" s="161">
        <f t="shared" si="8"/>
        <v>0</v>
      </c>
      <c r="P114" s="171"/>
      <c r="Q114" s="157"/>
      <c r="R114" s="157"/>
      <c r="S114" s="157"/>
      <c r="T114" s="157"/>
      <c r="U114" s="173"/>
      <c r="V114" s="161"/>
      <c r="W114" s="161">
        <f t="shared" si="7"/>
        <v>0</v>
      </c>
    </row>
    <row r="115" spans="1:27" ht="24" customHeight="1">
      <c r="A115" s="463" t="s">
        <v>46</v>
      </c>
      <c r="B115" s="229" t="s">
        <v>232</v>
      </c>
      <c r="C115" s="143"/>
      <c r="D115" s="144"/>
      <c r="E115" s="144"/>
      <c r="F115" s="209">
        <v>300</v>
      </c>
      <c r="G115" s="144"/>
      <c r="H115" s="207"/>
      <c r="I115" s="144"/>
      <c r="J115" s="144"/>
      <c r="K115" s="144"/>
      <c r="L115" s="144">
        <v>100</v>
      </c>
      <c r="M115" s="144"/>
      <c r="N115" s="145"/>
      <c r="O115" s="146">
        <f t="shared" si="8"/>
        <v>400</v>
      </c>
      <c r="P115" s="143"/>
      <c r="Q115" s="144"/>
      <c r="R115" s="144"/>
      <c r="S115" s="213">
        <v>100</v>
      </c>
      <c r="T115" s="209">
        <v>200</v>
      </c>
      <c r="U115" s="145"/>
      <c r="V115" s="174"/>
      <c r="W115" s="290">
        <f t="shared" si="7"/>
        <v>300</v>
      </c>
      <c r="X115" s="168"/>
      <c r="Y115" s="168"/>
      <c r="Z115" s="168"/>
      <c r="AA115" s="168"/>
    </row>
    <row r="116" spans="1:27" ht="24" customHeight="1">
      <c r="A116" s="464"/>
      <c r="B116" s="230" t="s">
        <v>233</v>
      </c>
      <c r="C116" s="148"/>
      <c r="D116" s="209">
        <v>400</v>
      </c>
      <c r="E116" s="149"/>
      <c r="F116" s="149"/>
      <c r="G116" s="224"/>
      <c r="H116" s="217">
        <v>200</v>
      </c>
      <c r="I116" s="149"/>
      <c r="J116" s="149"/>
      <c r="K116" s="149"/>
      <c r="L116" s="149"/>
      <c r="M116" s="209">
        <v>100</v>
      </c>
      <c r="N116" s="151"/>
      <c r="O116" s="152">
        <f t="shared" si="8"/>
        <v>700</v>
      </c>
      <c r="P116" s="148"/>
      <c r="Q116" s="209"/>
      <c r="R116" s="149"/>
      <c r="S116" s="149"/>
      <c r="T116" s="149">
        <v>150</v>
      </c>
      <c r="U116" s="155"/>
      <c r="V116" s="175"/>
      <c r="W116" s="291">
        <f t="shared" si="7"/>
        <v>150</v>
      </c>
      <c r="X116" s="168"/>
      <c r="Y116" s="168"/>
      <c r="Z116" s="168"/>
      <c r="AA116" s="168"/>
    </row>
    <row r="117" spans="1:27" ht="24" customHeight="1">
      <c r="A117" s="464"/>
      <c r="B117" s="230" t="s">
        <v>238</v>
      </c>
      <c r="C117" s="148"/>
      <c r="D117" s="209"/>
      <c r="E117" s="149"/>
      <c r="F117" s="149"/>
      <c r="G117" s="224"/>
      <c r="H117" s="212"/>
      <c r="I117" s="149"/>
      <c r="J117" s="149">
        <v>200</v>
      </c>
      <c r="K117" s="149"/>
      <c r="L117" s="149"/>
      <c r="M117" s="209"/>
      <c r="N117" s="151"/>
      <c r="O117" s="152">
        <f t="shared" si="8"/>
        <v>200</v>
      </c>
      <c r="P117" s="148"/>
      <c r="Q117" s="209"/>
      <c r="R117" s="149"/>
      <c r="S117" s="149">
        <v>100</v>
      </c>
      <c r="T117" s="224"/>
      <c r="U117" s="155"/>
      <c r="V117" s="190"/>
      <c r="W117" s="291">
        <f t="shared" si="7"/>
        <v>100</v>
      </c>
      <c r="X117" s="168"/>
      <c r="Y117" s="168"/>
      <c r="Z117" s="168"/>
      <c r="AA117" s="168"/>
    </row>
    <row r="118" spans="1:27" ht="24" customHeight="1">
      <c r="A118" s="464"/>
      <c r="B118" s="230" t="s">
        <v>234</v>
      </c>
      <c r="C118" s="148"/>
      <c r="D118" s="149"/>
      <c r="E118" s="149">
        <v>150</v>
      </c>
      <c r="F118" s="149"/>
      <c r="G118" s="149">
        <v>150</v>
      </c>
      <c r="H118" s="150"/>
      <c r="I118" s="149">
        <v>150</v>
      </c>
      <c r="J118" s="209">
        <v>200</v>
      </c>
      <c r="K118" s="149">
        <v>150</v>
      </c>
      <c r="L118" s="149"/>
      <c r="M118" s="149">
        <v>150</v>
      </c>
      <c r="N118" s="151"/>
      <c r="O118" s="152">
        <f t="shared" si="8"/>
        <v>950</v>
      </c>
      <c r="P118" s="148"/>
      <c r="Q118" s="149"/>
      <c r="R118" s="149">
        <v>200</v>
      </c>
      <c r="S118" s="149"/>
      <c r="T118" s="149">
        <v>200</v>
      </c>
      <c r="U118" s="215">
        <v>200</v>
      </c>
      <c r="V118" s="153">
        <v>450</v>
      </c>
      <c r="W118" s="152">
        <f t="shared" si="7"/>
        <v>1050</v>
      </c>
      <c r="X118" s="168"/>
      <c r="Y118" s="168"/>
      <c r="Z118" s="168"/>
      <c r="AA118" s="168"/>
    </row>
    <row r="119" spans="1:27" ht="24" customHeight="1">
      <c r="A119" s="464"/>
      <c r="B119" s="230" t="s">
        <v>235</v>
      </c>
      <c r="C119" s="148"/>
      <c r="D119" s="149"/>
      <c r="E119" s="149"/>
      <c r="F119" s="149">
        <v>150</v>
      </c>
      <c r="G119" s="149"/>
      <c r="H119" s="150"/>
      <c r="I119" s="149"/>
      <c r="J119" s="213"/>
      <c r="K119" s="149"/>
      <c r="L119" s="149">
        <v>150</v>
      </c>
      <c r="M119" s="149"/>
      <c r="N119" s="151"/>
      <c r="O119" s="152">
        <f t="shared" si="8"/>
        <v>300</v>
      </c>
      <c r="P119" s="148"/>
      <c r="Q119" s="149"/>
      <c r="R119" s="149"/>
      <c r="S119" s="149">
        <v>150</v>
      </c>
      <c r="T119" s="149"/>
      <c r="U119" s="151"/>
      <c r="V119" s="153">
        <v>150</v>
      </c>
      <c r="W119" s="152">
        <f t="shared" si="7"/>
        <v>300</v>
      </c>
      <c r="X119" s="168"/>
      <c r="Y119" s="168"/>
      <c r="Z119" s="168"/>
      <c r="AA119" s="168"/>
    </row>
    <row r="120" spans="1:27" ht="24" customHeight="1">
      <c r="A120" s="466"/>
      <c r="B120" s="231" t="s">
        <v>236</v>
      </c>
      <c r="C120" s="171"/>
      <c r="D120" s="157"/>
      <c r="E120" s="157"/>
      <c r="F120" s="157"/>
      <c r="G120" s="157"/>
      <c r="H120" s="172"/>
      <c r="I120" s="157"/>
      <c r="J120" s="157"/>
      <c r="K120" s="157"/>
      <c r="L120" s="157"/>
      <c r="M120" s="157"/>
      <c r="N120" s="159"/>
      <c r="O120" s="161">
        <f t="shared" si="8"/>
        <v>0</v>
      </c>
      <c r="P120" s="171"/>
      <c r="Q120" s="157"/>
      <c r="R120" s="157"/>
      <c r="S120" s="157"/>
      <c r="T120" s="157"/>
      <c r="U120" s="173"/>
      <c r="V120" s="202">
        <v>550</v>
      </c>
      <c r="W120" s="161">
        <f t="shared" si="7"/>
        <v>550</v>
      </c>
    </row>
    <row r="121" spans="1:27" ht="24" customHeight="1">
      <c r="A121" s="464" t="s">
        <v>196</v>
      </c>
      <c r="B121" s="230" t="s">
        <v>234</v>
      </c>
      <c r="C121" s="148"/>
      <c r="D121" s="149"/>
      <c r="E121" s="149"/>
      <c r="F121" s="149"/>
      <c r="G121" s="149"/>
      <c r="H121" s="150"/>
      <c r="I121" s="149"/>
      <c r="J121" s="149">
        <v>100</v>
      </c>
      <c r="K121" s="149"/>
      <c r="L121" s="149"/>
      <c r="M121" s="149"/>
      <c r="N121" s="151"/>
      <c r="O121" s="152">
        <f t="shared" si="8"/>
        <v>100</v>
      </c>
      <c r="P121" s="148"/>
      <c r="Q121" s="149"/>
      <c r="R121" s="149"/>
      <c r="S121" s="149"/>
      <c r="T121" s="149"/>
      <c r="U121" s="151"/>
      <c r="V121" s="153">
        <v>100</v>
      </c>
      <c r="W121" s="152">
        <f t="shared" si="7"/>
        <v>100</v>
      </c>
      <c r="X121" s="168"/>
      <c r="Y121" s="168"/>
      <c r="Z121" s="168"/>
      <c r="AA121" s="168"/>
    </row>
    <row r="122" spans="1:27" ht="24" customHeight="1">
      <c r="A122" s="465"/>
      <c r="B122" s="231" t="s">
        <v>235</v>
      </c>
      <c r="C122" s="171"/>
      <c r="D122" s="157"/>
      <c r="E122" s="157"/>
      <c r="F122" s="157"/>
      <c r="G122" s="157"/>
      <c r="H122" s="172"/>
      <c r="I122" s="157"/>
      <c r="J122" s="157"/>
      <c r="K122" s="157"/>
      <c r="L122" s="157"/>
      <c r="M122" s="157"/>
      <c r="N122" s="159"/>
      <c r="O122" s="161">
        <f t="shared" si="8"/>
        <v>0</v>
      </c>
      <c r="P122" s="171"/>
      <c r="Q122" s="157"/>
      <c r="R122" s="157"/>
      <c r="S122" s="157"/>
      <c r="T122" s="157"/>
      <c r="U122" s="173"/>
      <c r="V122" s="161"/>
      <c r="W122" s="161">
        <f t="shared" si="7"/>
        <v>0</v>
      </c>
    </row>
    <row r="123" spans="1:27" ht="24" customHeight="1">
      <c r="A123" s="463" t="s">
        <v>150</v>
      </c>
      <c r="B123" s="230" t="s">
        <v>233</v>
      </c>
      <c r="C123" s="148"/>
      <c r="D123" s="149"/>
      <c r="E123" s="149"/>
      <c r="F123" s="149"/>
      <c r="G123" s="149"/>
      <c r="H123" s="150"/>
      <c r="I123" s="149"/>
      <c r="J123" s="149"/>
      <c r="K123" s="149"/>
      <c r="L123" s="149"/>
      <c r="M123" s="149"/>
      <c r="N123" s="151"/>
      <c r="O123" s="152">
        <f t="shared" si="8"/>
        <v>0</v>
      </c>
      <c r="P123" s="148"/>
      <c r="Q123" s="149"/>
      <c r="R123" s="149"/>
      <c r="S123" s="149"/>
      <c r="T123" s="209">
        <v>100</v>
      </c>
      <c r="U123" s="151"/>
      <c r="V123" s="153"/>
      <c r="W123" s="152">
        <f t="shared" si="7"/>
        <v>100</v>
      </c>
    </row>
    <row r="124" spans="1:27" ht="24" customHeight="1">
      <c r="A124" s="464"/>
      <c r="B124" s="230" t="s">
        <v>234</v>
      </c>
      <c r="C124" s="148"/>
      <c r="D124" s="149"/>
      <c r="E124" s="149"/>
      <c r="F124" s="149"/>
      <c r="G124" s="149"/>
      <c r="H124" s="150">
        <v>100</v>
      </c>
      <c r="I124" s="149"/>
      <c r="J124" s="149"/>
      <c r="K124" s="149"/>
      <c r="L124" s="149"/>
      <c r="M124" s="149"/>
      <c r="N124" s="151"/>
      <c r="O124" s="152">
        <f t="shared" si="8"/>
        <v>100</v>
      </c>
      <c r="P124" s="148"/>
      <c r="Q124" s="149"/>
      <c r="R124" s="149"/>
      <c r="S124" s="149"/>
      <c r="T124" s="149"/>
      <c r="U124" s="151">
        <v>100</v>
      </c>
      <c r="V124" s="153"/>
      <c r="W124" s="152">
        <f t="shared" si="7"/>
        <v>100</v>
      </c>
    </row>
    <row r="125" spans="1:27" ht="24" customHeight="1">
      <c r="A125" s="466"/>
      <c r="B125" s="231" t="s">
        <v>235</v>
      </c>
      <c r="C125" s="156"/>
      <c r="D125" s="157"/>
      <c r="E125" s="157">
        <v>100</v>
      </c>
      <c r="F125" s="157"/>
      <c r="G125" s="157"/>
      <c r="H125" s="158"/>
      <c r="I125" s="157"/>
      <c r="J125" s="157"/>
      <c r="K125" s="157"/>
      <c r="L125" s="157"/>
      <c r="M125" s="157"/>
      <c r="N125" s="159"/>
      <c r="O125" s="161">
        <f t="shared" si="8"/>
        <v>100</v>
      </c>
      <c r="P125" s="156"/>
      <c r="Q125" s="157"/>
      <c r="R125" s="157">
        <v>100</v>
      </c>
      <c r="S125" s="157"/>
      <c r="T125" s="157"/>
      <c r="U125" s="159"/>
      <c r="V125" s="160"/>
      <c r="W125" s="161">
        <f t="shared" si="7"/>
        <v>100</v>
      </c>
    </row>
    <row r="126" spans="1:27" ht="24" customHeight="1">
      <c r="A126" s="463" t="s">
        <v>47</v>
      </c>
      <c r="B126" s="229" t="s">
        <v>234</v>
      </c>
      <c r="C126" s="143"/>
      <c r="D126" s="144"/>
      <c r="E126" s="144"/>
      <c r="F126" s="144"/>
      <c r="G126" s="144"/>
      <c r="H126" s="207"/>
      <c r="I126" s="144">
        <v>100</v>
      </c>
      <c r="J126" s="144"/>
      <c r="K126" s="144"/>
      <c r="L126" s="144"/>
      <c r="M126" s="144"/>
      <c r="N126" s="145"/>
      <c r="O126" s="146">
        <f t="shared" si="8"/>
        <v>100</v>
      </c>
      <c r="P126" s="143"/>
      <c r="Q126" s="144"/>
      <c r="R126" s="144"/>
      <c r="S126" s="144"/>
      <c r="T126" s="144"/>
      <c r="U126" s="145"/>
      <c r="V126" s="147">
        <v>100</v>
      </c>
      <c r="W126" s="152">
        <f t="shared" si="7"/>
        <v>100</v>
      </c>
      <c r="X126" s="168"/>
      <c r="Y126" s="168"/>
      <c r="Z126" s="168"/>
      <c r="AA126" s="168"/>
    </row>
    <row r="127" spans="1:27" ht="24" customHeight="1">
      <c r="A127" s="465"/>
      <c r="B127" s="231" t="s">
        <v>235</v>
      </c>
      <c r="C127" s="171"/>
      <c r="D127" s="157"/>
      <c r="E127" s="157"/>
      <c r="F127" s="157">
        <v>100</v>
      </c>
      <c r="G127" s="157"/>
      <c r="H127" s="172"/>
      <c r="I127" s="157"/>
      <c r="J127" s="157"/>
      <c r="K127" s="157"/>
      <c r="L127" s="157"/>
      <c r="M127" s="157"/>
      <c r="N127" s="159"/>
      <c r="O127" s="161">
        <f t="shared" si="8"/>
        <v>100</v>
      </c>
      <c r="P127" s="171"/>
      <c r="Q127" s="157"/>
      <c r="R127" s="157"/>
      <c r="S127" s="157">
        <v>100</v>
      </c>
      <c r="T127" s="157"/>
      <c r="U127" s="173"/>
      <c r="V127" s="161"/>
      <c r="W127" s="161">
        <f t="shared" si="7"/>
        <v>100</v>
      </c>
    </row>
    <row r="128" spans="1:27" ht="24" customHeight="1">
      <c r="A128" s="463" t="s">
        <v>48</v>
      </c>
      <c r="B128" s="229" t="s">
        <v>233</v>
      </c>
      <c r="C128" s="143"/>
      <c r="D128" s="144"/>
      <c r="E128" s="144"/>
      <c r="F128" s="208">
        <v>50</v>
      </c>
      <c r="G128" s="144"/>
      <c r="H128" s="207"/>
      <c r="I128" s="144"/>
      <c r="J128" s="144"/>
      <c r="K128" s="144"/>
      <c r="L128" s="144"/>
      <c r="M128" s="144"/>
      <c r="N128" s="145"/>
      <c r="O128" s="146">
        <f t="shared" si="8"/>
        <v>50</v>
      </c>
      <c r="P128" s="143"/>
      <c r="Q128" s="144"/>
      <c r="R128" s="144"/>
      <c r="S128" s="208">
        <v>100</v>
      </c>
      <c r="T128" s="144"/>
      <c r="U128" s="145"/>
      <c r="V128" s="147"/>
      <c r="W128" s="152">
        <f t="shared" si="7"/>
        <v>100</v>
      </c>
      <c r="X128" s="168"/>
      <c r="Y128" s="168"/>
      <c r="Z128" s="168"/>
      <c r="AA128" s="168"/>
    </row>
    <row r="129" spans="1:27" ht="24" customHeight="1">
      <c r="A129" s="464"/>
      <c r="B129" s="230" t="s">
        <v>234</v>
      </c>
      <c r="C129" s="148"/>
      <c r="D129" s="149"/>
      <c r="E129" s="149"/>
      <c r="F129" s="149"/>
      <c r="G129" s="149"/>
      <c r="H129" s="150"/>
      <c r="I129" s="149">
        <v>100</v>
      </c>
      <c r="J129" s="149"/>
      <c r="K129" s="149"/>
      <c r="L129" s="149"/>
      <c r="M129" s="149"/>
      <c r="N129" s="151"/>
      <c r="O129" s="152">
        <f t="shared" si="8"/>
        <v>100</v>
      </c>
      <c r="P129" s="148"/>
      <c r="Q129" s="149"/>
      <c r="R129" s="149"/>
      <c r="S129" s="149"/>
      <c r="T129" s="149"/>
      <c r="U129" s="151"/>
      <c r="V129" s="153">
        <v>100</v>
      </c>
      <c r="W129" s="152">
        <f t="shared" si="7"/>
        <v>100</v>
      </c>
      <c r="X129" s="168"/>
      <c r="Y129" s="168"/>
      <c r="Z129" s="168"/>
      <c r="AA129" s="168"/>
    </row>
    <row r="130" spans="1:27" ht="24" customHeight="1">
      <c r="A130" s="465"/>
      <c r="B130" s="231" t="s">
        <v>235</v>
      </c>
      <c r="C130" s="171"/>
      <c r="D130" s="157"/>
      <c r="E130" s="157"/>
      <c r="F130" s="157"/>
      <c r="G130" s="157"/>
      <c r="H130" s="172"/>
      <c r="I130" s="157"/>
      <c r="J130" s="157"/>
      <c r="K130" s="157"/>
      <c r="L130" s="157"/>
      <c r="M130" s="157"/>
      <c r="N130" s="159"/>
      <c r="O130" s="161">
        <f t="shared" si="8"/>
        <v>0</v>
      </c>
      <c r="P130" s="171"/>
      <c r="Q130" s="157"/>
      <c r="R130" s="157"/>
      <c r="S130" s="157"/>
      <c r="T130" s="157"/>
      <c r="U130" s="173"/>
      <c r="V130" s="161"/>
      <c r="W130" s="161">
        <f t="shared" si="7"/>
        <v>0</v>
      </c>
    </row>
    <row r="131" spans="1:27" ht="24" customHeight="1">
      <c r="A131" s="463" t="s">
        <v>49</v>
      </c>
      <c r="B131" s="229" t="s">
        <v>234</v>
      </c>
      <c r="C131" s="143"/>
      <c r="D131" s="144"/>
      <c r="E131" s="144"/>
      <c r="F131" s="144"/>
      <c r="G131" s="144"/>
      <c r="H131" s="207"/>
      <c r="I131" s="144"/>
      <c r="J131" s="144"/>
      <c r="K131" s="144"/>
      <c r="L131" s="144"/>
      <c r="M131" s="144"/>
      <c r="N131" s="145"/>
      <c r="O131" s="146">
        <f t="shared" si="8"/>
        <v>0</v>
      </c>
      <c r="P131" s="143"/>
      <c r="Q131" s="144"/>
      <c r="R131" s="144"/>
      <c r="S131" s="144"/>
      <c r="T131" s="144"/>
      <c r="U131" s="145"/>
      <c r="V131" s="147"/>
      <c r="W131" s="152">
        <f t="shared" si="7"/>
        <v>0</v>
      </c>
      <c r="X131" s="168"/>
      <c r="Y131" s="168"/>
      <c r="Z131" s="168"/>
      <c r="AA131" s="168"/>
    </row>
    <row r="132" spans="1:27" ht="24" customHeight="1">
      <c r="A132" s="465"/>
      <c r="B132" s="231" t="s">
        <v>235</v>
      </c>
      <c r="C132" s="171"/>
      <c r="D132" s="157"/>
      <c r="E132" s="157"/>
      <c r="F132" s="157"/>
      <c r="G132" s="157"/>
      <c r="H132" s="172"/>
      <c r="I132" s="157">
        <v>120</v>
      </c>
      <c r="J132" s="157"/>
      <c r="K132" s="157"/>
      <c r="L132" s="157"/>
      <c r="M132" s="157"/>
      <c r="N132" s="159"/>
      <c r="O132" s="161">
        <f t="shared" si="8"/>
        <v>120</v>
      </c>
      <c r="P132" s="171"/>
      <c r="Q132" s="157"/>
      <c r="R132" s="157"/>
      <c r="S132" s="157"/>
      <c r="T132" s="157"/>
      <c r="U132" s="173"/>
      <c r="V132" s="161">
        <v>120</v>
      </c>
      <c r="W132" s="161">
        <f t="shared" si="7"/>
        <v>120</v>
      </c>
    </row>
    <row r="133" spans="1:27">
      <c r="A133" s="137" t="s">
        <v>244</v>
      </c>
      <c r="B133" s="168"/>
      <c r="C133" s="168"/>
      <c r="D133" s="168"/>
      <c r="E133" s="168"/>
      <c r="F133" s="168"/>
      <c r="G133" s="168"/>
      <c r="H133" s="168"/>
      <c r="I133" s="168"/>
      <c r="J133" s="168"/>
      <c r="K133" s="168"/>
      <c r="L133" s="168"/>
      <c r="M133" s="168"/>
      <c r="N133" s="168"/>
      <c r="O133" s="176"/>
      <c r="P133" s="168"/>
      <c r="Q133" s="168"/>
      <c r="R133" s="168"/>
      <c r="S133" s="168"/>
      <c r="T133" s="168"/>
      <c r="U133" s="168"/>
      <c r="V133" s="177"/>
      <c r="W133" s="168"/>
    </row>
    <row r="134" spans="1:27">
      <c r="A134" s="150" t="s">
        <v>245</v>
      </c>
      <c r="B134" s="178"/>
      <c r="C134" s="168"/>
      <c r="D134" s="168"/>
      <c r="E134" s="168"/>
      <c r="F134" s="168"/>
      <c r="G134" s="168"/>
      <c r="H134" s="168"/>
      <c r="I134" s="168"/>
      <c r="J134" s="168"/>
      <c r="K134" s="168"/>
      <c r="L134" s="168"/>
      <c r="M134" s="168"/>
      <c r="N134" s="168"/>
      <c r="O134" s="168"/>
      <c r="P134" s="168"/>
      <c r="Q134" s="168"/>
      <c r="R134" s="168"/>
      <c r="S134" s="168"/>
      <c r="T134" s="168"/>
      <c r="U134" s="168"/>
      <c r="V134" s="177"/>
      <c r="W134" s="168"/>
    </row>
    <row r="135" spans="1:27">
      <c r="A135" s="179" t="s">
        <v>246</v>
      </c>
    </row>
  </sheetData>
  <dataConsolidate/>
  <mergeCells count="40">
    <mergeCell ref="A126:A127"/>
    <mergeCell ref="A128:A130"/>
    <mergeCell ref="A131:A132"/>
    <mergeCell ref="A110:A112"/>
    <mergeCell ref="A113:A114"/>
    <mergeCell ref="A115:A120"/>
    <mergeCell ref="A121:A122"/>
    <mergeCell ref="A123:A125"/>
    <mergeCell ref="A102:A105"/>
    <mergeCell ref="A106:A109"/>
    <mergeCell ref="A83:A87"/>
    <mergeCell ref="A88:A92"/>
    <mergeCell ref="A94:A96"/>
    <mergeCell ref="A77:A82"/>
    <mergeCell ref="A97:A101"/>
    <mergeCell ref="A61:A62"/>
    <mergeCell ref="A68:A72"/>
    <mergeCell ref="A73:A74"/>
    <mergeCell ref="A75:A76"/>
    <mergeCell ref="A63:A67"/>
    <mergeCell ref="A46:A48"/>
    <mergeCell ref="A49:A51"/>
    <mergeCell ref="A52:A56"/>
    <mergeCell ref="A57:A58"/>
    <mergeCell ref="A59:A60"/>
    <mergeCell ref="A25:A27"/>
    <mergeCell ref="A28:A34"/>
    <mergeCell ref="A40:A45"/>
    <mergeCell ref="A22:A24"/>
    <mergeCell ref="A35:A39"/>
    <mergeCell ref="A5:A9"/>
    <mergeCell ref="A10:A14"/>
    <mergeCell ref="A15:A16"/>
    <mergeCell ref="A17:A18"/>
    <mergeCell ref="A19:A21"/>
    <mergeCell ref="V2:W2"/>
    <mergeCell ref="A3:A4"/>
    <mergeCell ref="B3:B4"/>
    <mergeCell ref="C3:O3"/>
    <mergeCell ref="P3:W3"/>
  </mergeCells>
  <phoneticPr fontId="2"/>
  <printOptions horizontalCentered="1"/>
  <pageMargins left="0.59055118110236227" right="0.59055118110236227" top="0.47244094488188981" bottom="0.11811023622047245" header="0.51181102362204722" footer="0.51181102362204722"/>
  <pageSetup paperSize="9" scale="26" firstPageNumber="10" orientation="portrait" useFirstPageNumber="1" r:id="rId1"/>
  <headerFooter alignWithMargins="0"/>
  <rowBreaks count="1" manualBreakCount="1">
    <brk id="101" max="22" man="1"/>
  </rowBreaks>
  <colBreaks count="1" manualBreakCount="1">
    <brk id="22" max="12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W175"/>
  <sheetViews>
    <sheetView showGridLines="0" view="pageBreakPreview" zoomScaleNormal="100" zoomScaleSheetLayoutView="100" workbookViewId="0">
      <pane xSplit="2" ySplit="4" topLeftCell="C5" activePane="bottomRight" state="frozen"/>
      <selection activeCell="N21" sqref="N21"/>
      <selection pane="topRight" activeCell="N21" sqref="N21"/>
      <selection pane="bottomLeft" activeCell="N21" sqref="N21"/>
      <selection pane="bottomRight" activeCell="C5" sqref="C5"/>
    </sheetView>
  </sheetViews>
  <sheetFormatPr defaultRowHeight="17.25"/>
  <cols>
    <col min="1" max="2" width="14.625" style="137" customWidth="1"/>
    <col min="3" max="23" width="14.125" style="137" customWidth="1"/>
    <col min="24" max="16384" width="9" style="137"/>
  </cols>
  <sheetData>
    <row r="1" spans="1:23" ht="18.75" customHeight="1">
      <c r="A1" s="150"/>
      <c r="B1" s="178"/>
      <c r="C1" s="168"/>
      <c r="D1" s="168"/>
      <c r="E1" s="168"/>
      <c r="F1" s="168"/>
      <c r="G1" s="168"/>
      <c r="H1" s="168"/>
      <c r="I1" s="168"/>
      <c r="J1" s="168"/>
      <c r="K1" s="168"/>
      <c r="L1" s="168"/>
      <c r="M1" s="168"/>
      <c r="N1" s="168"/>
      <c r="O1" s="168"/>
      <c r="P1" s="168"/>
      <c r="Q1" s="168"/>
      <c r="R1" s="168"/>
      <c r="S1" s="168"/>
      <c r="T1" s="168"/>
      <c r="U1" s="168"/>
      <c r="V1" s="168"/>
      <c r="W1" s="168"/>
    </row>
    <row r="2" spans="1:23" ht="17.25" customHeight="1">
      <c r="A2" s="264" t="s">
        <v>2</v>
      </c>
      <c r="B2" s="265"/>
      <c r="C2" s="266"/>
      <c r="D2" s="266"/>
      <c r="E2" s="266"/>
      <c r="F2" s="266"/>
      <c r="G2" s="266"/>
      <c r="H2" s="266"/>
      <c r="I2" s="266"/>
      <c r="J2" s="266"/>
      <c r="K2" s="266"/>
      <c r="L2" s="266"/>
      <c r="M2" s="266"/>
      <c r="N2" s="266"/>
      <c r="O2" s="266"/>
      <c r="P2" s="266"/>
      <c r="Q2" s="266"/>
      <c r="R2" s="266"/>
      <c r="S2" s="266"/>
      <c r="T2" s="267"/>
      <c r="U2" s="266"/>
      <c r="V2" s="457" t="s">
        <v>209</v>
      </c>
      <c r="W2" s="457"/>
    </row>
    <row r="3" spans="1:23" ht="17.25" customHeight="1">
      <c r="A3" s="468" t="s">
        <v>12</v>
      </c>
      <c r="B3" s="468" t="s">
        <v>210</v>
      </c>
      <c r="C3" s="460" t="s">
        <v>211</v>
      </c>
      <c r="D3" s="461"/>
      <c r="E3" s="461"/>
      <c r="F3" s="461"/>
      <c r="G3" s="461"/>
      <c r="H3" s="461"/>
      <c r="I3" s="461"/>
      <c r="J3" s="461"/>
      <c r="K3" s="461"/>
      <c r="L3" s="461"/>
      <c r="M3" s="461"/>
      <c r="N3" s="461"/>
      <c r="O3" s="462"/>
      <c r="P3" s="460" t="s">
        <v>275</v>
      </c>
      <c r="Q3" s="461"/>
      <c r="R3" s="461"/>
      <c r="S3" s="461"/>
      <c r="T3" s="461"/>
      <c r="U3" s="461"/>
      <c r="V3" s="461"/>
      <c r="W3" s="462"/>
    </row>
    <row r="4" spans="1:23" ht="34.5" customHeight="1">
      <c r="A4" s="459"/>
      <c r="B4" s="459"/>
      <c r="C4" s="227" t="s">
        <v>247</v>
      </c>
      <c r="D4" s="139" t="s">
        <v>213</v>
      </c>
      <c r="E4" s="139" t="s">
        <v>248</v>
      </c>
      <c r="F4" s="139" t="s">
        <v>249</v>
      </c>
      <c r="G4" s="139" t="s">
        <v>251</v>
      </c>
      <c r="H4" s="140" t="s">
        <v>252</v>
      </c>
      <c r="I4" s="139" t="s">
        <v>253</v>
      </c>
      <c r="J4" s="139" t="s">
        <v>254</v>
      </c>
      <c r="K4" s="139" t="s">
        <v>255</v>
      </c>
      <c r="L4" s="139" t="s">
        <v>256</v>
      </c>
      <c r="M4" s="139" t="s">
        <v>257</v>
      </c>
      <c r="N4" s="228" t="s">
        <v>224</v>
      </c>
      <c r="O4" s="141" t="s">
        <v>226</v>
      </c>
      <c r="P4" s="227" t="s">
        <v>258</v>
      </c>
      <c r="Q4" s="139" t="s">
        <v>259</v>
      </c>
      <c r="R4" s="139" t="s">
        <v>215</v>
      </c>
      <c r="S4" s="139" t="s">
        <v>260</v>
      </c>
      <c r="T4" s="139" t="s">
        <v>250</v>
      </c>
      <c r="U4" s="205" t="s">
        <v>252</v>
      </c>
      <c r="V4" s="268" t="s">
        <v>261</v>
      </c>
      <c r="W4" s="141" t="s">
        <v>226</v>
      </c>
    </row>
    <row r="5" spans="1:23" ht="30" customHeight="1">
      <c r="A5" s="464" t="s">
        <v>262</v>
      </c>
      <c r="B5" s="230" t="s">
        <v>232</v>
      </c>
      <c r="C5" s="148"/>
      <c r="D5" s="209">
        <v>200</v>
      </c>
      <c r="E5" s="209"/>
      <c r="F5" s="149"/>
      <c r="G5" s="209">
        <v>200</v>
      </c>
      <c r="H5" s="150"/>
      <c r="I5" s="149"/>
      <c r="J5" s="209"/>
      <c r="K5" s="213"/>
      <c r="L5" s="149"/>
      <c r="M5" s="149"/>
      <c r="N5" s="151"/>
      <c r="O5" s="146">
        <f t="shared" ref="O5:O69" si="0">SUM(C5:N5)</f>
        <v>400</v>
      </c>
      <c r="P5" s="269"/>
      <c r="Q5" s="209">
        <v>200</v>
      </c>
      <c r="R5" s="213"/>
      <c r="S5" s="213"/>
      <c r="T5" s="209"/>
      <c r="U5" s="151"/>
      <c r="V5" s="148"/>
      <c r="W5" s="146">
        <f>SUM(P5:V5)</f>
        <v>200</v>
      </c>
    </row>
    <row r="6" spans="1:23" ht="30" customHeight="1">
      <c r="A6" s="464"/>
      <c r="B6" s="230" t="s">
        <v>233</v>
      </c>
      <c r="C6" s="148"/>
      <c r="D6" s="149"/>
      <c r="E6" s="149"/>
      <c r="F6" s="149"/>
      <c r="G6" s="149"/>
      <c r="H6" s="150">
        <v>200</v>
      </c>
      <c r="I6" s="149"/>
      <c r="J6" s="149"/>
      <c r="K6" s="213"/>
      <c r="L6" s="149"/>
      <c r="M6" s="149"/>
      <c r="N6" s="151"/>
      <c r="O6" s="152">
        <f t="shared" si="0"/>
        <v>200</v>
      </c>
      <c r="P6" s="269"/>
      <c r="Q6" s="209">
        <v>150</v>
      </c>
      <c r="R6" s="149"/>
      <c r="S6" s="149"/>
      <c r="T6" s="149"/>
      <c r="U6" s="151"/>
      <c r="V6" s="148"/>
      <c r="W6" s="271">
        <f t="shared" ref="W6:W70" si="1">SUM(P6:V6)</f>
        <v>150</v>
      </c>
    </row>
    <row r="7" spans="1:23" ht="30" customHeight="1">
      <c r="A7" s="464"/>
      <c r="B7" s="230" t="s">
        <v>234</v>
      </c>
      <c r="C7" s="148"/>
      <c r="D7" s="149"/>
      <c r="E7" s="149"/>
      <c r="F7" s="149">
        <v>100</v>
      </c>
      <c r="G7" s="149"/>
      <c r="H7" s="150"/>
      <c r="I7" s="149"/>
      <c r="J7" s="149">
        <v>100</v>
      </c>
      <c r="K7" s="149"/>
      <c r="L7" s="149"/>
      <c r="M7" s="149"/>
      <c r="N7" s="151">
        <v>100</v>
      </c>
      <c r="O7" s="152">
        <f t="shared" si="0"/>
        <v>300</v>
      </c>
      <c r="P7" s="148"/>
      <c r="Q7" s="149"/>
      <c r="R7" s="149"/>
      <c r="S7" s="149">
        <v>100</v>
      </c>
      <c r="T7" s="149"/>
      <c r="U7" s="151"/>
      <c r="V7" s="148">
        <v>200</v>
      </c>
      <c r="W7" s="271">
        <f t="shared" si="1"/>
        <v>300</v>
      </c>
    </row>
    <row r="8" spans="1:23" ht="30" customHeight="1">
      <c r="A8" s="464"/>
      <c r="B8" s="230" t="s">
        <v>235</v>
      </c>
      <c r="C8" s="148"/>
      <c r="D8" s="149"/>
      <c r="E8" s="149">
        <v>100</v>
      </c>
      <c r="F8" s="149"/>
      <c r="G8" s="149"/>
      <c r="H8" s="150"/>
      <c r="I8" s="149"/>
      <c r="J8" s="149"/>
      <c r="K8" s="149">
        <v>100</v>
      </c>
      <c r="L8" s="149"/>
      <c r="M8" s="149">
        <v>100</v>
      </c>
      <c r="N8" s="151"/>
      <c r="O8" s="152">
        <f t="shared" si="0"/>
        <v>300</v>
      </c>
      <c r="P8" s="148"/>
      <c r="Q8" s="149"/>
      <c r="R8" s="149">
        <v>100</v>
      </c>
      <c r="S8" s="149"/>
      <c r="T8" s="149"/>
      <c r="U8" s="151"/>
      <c r="V8" s="148">
        <v>200</v>
      </c>
      <c r="W8" s="271">
        <f t="shared" si="1"/>
        <v>300</v>
      </c>
    </row>
    <row r="9" spans="1:23" ht="30" customHeight="1">
      <c r="A9" s="230"/>
      <c r="B9" s="231" t="s">
        <v>236</v>
      </c>
      <c r="C9" s="148"/>
      <c r="D9" s="149"/>
      <c r="E9" s="149"/>
      <c r="F9" s="149"/>
      <c r="G9" s="149"/>
      <c r="H9" s="150"/>
      <c r="I9" s="149"/>
      <c r="J9" s="149"/>
      <c r="K9" s="149"/>
      <c r="L9" s="149"/>
      <c r="M9" s="149"/>
      <c r="N9" s="151"/>
      <c r="O9" s="272">
        <f t="shared" si="0"/>
        <v>0</v>
      </c>
      <c r="P9" s="148"/>
      <c r="Q9" s="149"/>
      <c r="R9" s="149"/>
      <c r="S9" s="149"/>
      <c r="T9" s="157"/>
      <c r="U9" s="151"/>
      <c r="V9" s="148">
        <v>250</v>
      </c>
      <c r="W9" s="271">
        <f t="shared" si="1"/>
        <v>250</v>
      </c>
    </row>
    <row r="10" spans="1:23" ht="30" customHeight="1">
      <c r="A10" s="463" t="s">
        <v>51</v>
      </c>
      <c r="B10" s="229" t="s">
        <v>233</v>
      </c>
      <c r="C10" s="143"/>
      <c r="D10" s="144"/>
      <c r="E10" s="144"/>
      <c r="F10" s="144"/>
      <c r="G10" s="144"/>
      <c r="H10" s="207"/>
      <c r="I10" s="144">
        <v>200</v>
      </c>
      <c r="J10" s="144"/>
      <c r="K10" s="144"/>
      <c r="L10" s="144"/>
      <c r="M10" s="144"/>
      <c r="N10" s="193"/>
      <c r="O10" s="146">
        <f t="shared" si="0"/>
        <v>200</v>
      </c>
      <c r="P10" s="273"/>
      <c r="Q10" s="144"/>
      <c r="R10" s="144"/>
      <c r="S10" s="144"/>
      <c r="T10" s="209">
        <v>100</v>
      </c>
      <c r="U10" s="145"/>
      <c r="V10" s="143">
        <v>100</v>
      </c>
      <c r="W10" s="274">
        <f t="shared" si="1"/>
        <v>200</v>
      </c>
    </row>
    <row r="11" spans="1:23" ht="30" customHeight="1">
      <c r="A11" s="464"/>
      <c r="B11" s="230" t="s">
        <v>234</v>
      </c>
      <c r="C11" s="148"/>
      <c r="D11" s="149"/>
      <c r="E11" s="149"/>
      <c r="F11" s="149"/>
      <c r="G11" s="149"/>
      <c r="H11" s="150"/>
      <c r="I11" s="149"/>
      <c r="J11" s="149"/>
      <c r="K11" s="149"/>
      <c r="L11" s="149"/>
      <c r="M11" s="149"/>
      <c r="N11" s="151"/>
      <c r="O11" s="152">
        <f t="shared" si="0"/>
        <v>0</v>
      </c>
      <c r="P11" s="269"/>
      <c r="Q11" s="149"/>
      <c r="R11" s="149"/>
      <c r="S11" s="149"/>
      <c r="T11" s="149"/>
      <c r="U11" s="151"/>
      <c r="V11" s="148"/>
      <c r="W11" s="271">
        <f t="shared" si="1"/>
        <v>0</v>
      </c>
    </row>
    <row r="12" spans="1:23" ht="30" customHeight="1">
      <c r="A12" s="464"/>
      <c r="B12" s="230" t="s">
        <v>235</v>
      </c>
      <c r="C12" s="148"/>
      <c r="D12" s="149"/>
      <c r="E12" s="149"/>
      <c r="F12" s="149"/>
      <c r="G12" s="149"/>
      <c r="H12" s="150"/>
      <c r="I12" s="149"/>
      <c r="J12" s="149"/>
      <c r="K12" s="149"/>
      <c r="L12" s="149">
        <v>150</v>
      </c>
      <c r="M12" s="149"/>
      <c r="N12" s="151"/>
      <c r="O12" s="152">
        <f t="shared" si="0"/>
        <v>150</v>
      </c>
      <c r="P12" s="148"/>
      <c r="Q12" s="149"/>
      <c r="R12" s="149"/>
      <c r="S12" s="149"/>
      <c r="T12" s="149"/>
      <c r="U12" s="151"/>
      <c r="V12" s="148">
        <v>150</v>
      </c>
      <c r="W12" s="271">
        <f t="shared" si="1"/>
        <v>150</v>
      </c>
    </row>
    <row r="13" spans="1:23" ht="30" customHeight="1">
      <c r="A13" s="466"/>
      <c r="B13" s="231" t="s">
        <v>236</v>
      </c>
      <c r="C13" s="156"/>
      <c r="D13" s="157"/>
      <c r="E13" s="157"/>
      <c r="F13" s="157"/>
      <c r="G13" s="157"/>
      <c r="H13" s="158"/>
      <c r="I13" s="157"/>
      <c r="J13" s="157"/>
      <c r="K13" s="157"/>
      <c r="L13" s="157"/>
      <c r="M13" s="157"/>
      <c r="N13" s="159"/>
      <c r="O13" s="272">
        <f t="shared" ref="O13" si="2">SUM(C13:N13)</f>
        <v>0</v>
      </c>
      <c r="P13" s="156"/>
      <c r="Q13" s="157"/>
      <c r="R13" s="157"/>
      <c r="S13" s="157"/>
      <c r="T13" s="157"/>
      <c r="U13" s="159"/>
      <c r="V13" s="156"/>
      <c r="W13" s="275">
        <f t="shared" ref="W13" si="3">SUM(P13:V13)</f>
        <v>0</v>
      </c>
    </row>
    <row r="14" spans="1:23" ht="30" customHeight="1">
      <c r="A14" s="469" t="s">
        <v>52</v>
      </c>
      <c r="B14" s="230" t="s">
        <v>234</v>
      </c>
      <c r="C14" s="148"/>
      <c r="D14" s="149"/>
      <c r="E14" s="149"/>
      <c r="F14" s="149"/>
      <c r="G14" s="149"/>
      <c r="H14" s="150"/>
      <c r="I14" s="149"/>
      <c r="K14" s="149">
        <v>100</v>
      </c>
      <c r="L14" s="149"/>
      <c r="M14" s="149"/>
      <c r="N14" s="151"/>
      <c r="O14" s="152">
        <f t="shared" si="0"/>
        <v>100</v>
      </c>
      <c r="P14" s="269"/>
      <c r="Q14" s="149"/>
      <c r="R14" s="149"/>
      <c r="S14" s="149"/>
      <c r="T14" s="149"/>
      <c r="U14" s="151"/>
      <c r="V14" s="148">
        <v>100</v>
      </c>
      <c r="W14" s="271">
        <f t="shared" si="1"/>
        <v>100</v>
      </c>
    </row>
    <row r="15" spans="1:23" ht="30" customHeight="1">
      <c r="A15" s="470"/>
      <c r="B15" s="231" t="s">
        <v>235</v>
      </c>
      <c r="C15" s="156"/>
      <c r="D15" s="157"/>
      <c r="E15" s="157"/>
      <c r="F15" s="157"/>
      <c r="G15" s="157"/>
      <c r="H15" s="158"/>
      <c r="I15" s="157"/>
      <c r="J15" s="157"/>
      <c r="K15" s="157"/>
      <c r="L15" s="157"/>
      <c r="M15" s="157"/>
      <c r="N15" s="159"/>
      <c r="O15" s="161">
        <f t="shared" si="0"/>
        <v>0</v>
      </c>
      <c r="P15" s="156"/>
      <c r="Q15" s="157"/>
      <c r="R15" s="157"/>
      <c r="S15" s="157"/>
      <c r="T15" s="157"/>
      <c r="U15" s="159"/>
      <c r="V15" s="156"/>
      <c r="W15" s="275">
        <f t="shared" si="1"/>
        <v>0</v>
      </c>
    </row>
    <row r="16" spans="1:23" ht="30" customHeight="1">
      <c r="A16" s="463" t="s">
        <v>53</v>
      </c>
      <c r="B16" s="229" t="s">
        <v>234</v>
      </c>
      <c r="C16" s="143">
        <v>100</v>
      </c>
      <c r="D16" s="144"/>
      <c r="E16" s="144"/>
      <c r="F16" s="144"/>
      <c r="G16" s="144"/>
      <c r="H16" s="207"/>
      <c r="I16" s="144"/>
      <c r="J16" s="144">
        <v>100</v>
      </c>
      <c r="K16" s="144">
        <v>100</v>
      </c>
      <c r="L16" s="144"/>
      <c r="M16" s="144"/>
      <c r="N16" s="145"/>
      <c r="O16" s="152">
        <f t="shared" si="0"/>
        <v>300</v>
      </c>
      <c r="P16" s="273">
        <v>100</v>
      </c>
      <c r="Q16" s="144"/>
      <c r="R16" s="144"/>
      <c r="S16" s="144"/>
      <c r="T16" s="144"/>
      <c r="U16" s="145"/>
      <c r="V16" s="143">
        <v>200</v>
      </c>
      <c r="W16" s="271">
        <f t="shared" si="1"/>
        <v>300</v>
      </c>
    </row>
    <row r="17" spans="1:23" ht="30" customHeight="1">
      <c r="A17" s="465"/>
      <c r="B17" s="231" t="s">
        <v>235</v>
      </c>
      <c r="C17" s="156"/>
      <c r="D17" s="157">
        <v>100</v>
      </c>
      <c r="E17" s="157"/>
      <c r="F17" s="157"/>
      <c r="G17" s="157"/>
      <c r="H17" s="158"/>
      <c r="I17" s="157"/>
      <c r="J17" s="157"/>
      <c r="K17" s="157"/>
      <c r="L17" s="157"/>
      <c r="M17" s="157"/>
      <c r="N17" s="159"/>
      <c r="O17" s="161">
        <f t="shared" si="0"/>
        <v>100</v>
      </c>
      <c r="P17" s="156"/>
      <c r="Q17" s="157">
        <v>100</v>
      </c>
      <c r="R17" s="157"/>
      <c r="S17" s="157"/>
      <c r="T17" s="157"/>
      <c r="U17" s="159"/>
      <c r="V17" s="156"/>
      <c r="W17" s="275">
        <f t="shared" si="1"/>
        <v>100</v>
      </c>
    </row>
    <row r="18" spans="1:23" ht="30" customHeight="1">
      <c r="A18" s="464" t="s">
        <v>55</v>
      </c>
      <c r="B18" s="230" t="s">
        <v>232</v>
      </c>
      <c r="C18" s="148"/>
      <c r="D18" s="149"/>
      <c r="E18" s="149"/>
      <c r="F18" s="209">
        <v>100</v>
      </c>
      <c r="G18" s="149"/>
      <c r="H18" s="150"/>
      <c r="I18" s="209">
        <v>200</v>
      </c>
      <c r="J18" s="209"/>
      <c r="K18" s="209">
        <v>100</v>
      </c>
      <c r="L18" s="149"/>
      <c r="M18" s="149"/>
      <c r="N18" s="151"/>
      <c r="O18" s="152">
        <f t="shared" si="0"/>
        <v>400</v>
      </c>
      <c r="P18" s="269"/>
      <c r="Q18" s="149"/>
      <c r="R18" s="149"/>
      <c r="S18" s="209"/>
      <c r="T18" s="209">
        <v>200</v>
      </c>
      <c r="U18" s="151"/>
      <c r="V18" s="276"/>
      <c r="W18" s="271">
        <f t="shared" si="1"/>
        <v>200</v>
      </c>
    </row>
    <row r="19" spans="1:23" ht="30" customHeight="1">
      <c r="A19" s="464"/>
      <c r="B19" s="230" t="s">
        <v>233</v>
      </c>
      <c r="C19" s="148">
        <v>100</v>
      </c>
      <c r="D19" s="149"/>
      <c r="E19" s="209"/>
      <c r="F19" s="149"/>
      <c r="G19" s="149"/>
      <c r="H19" s="150"/>
      <c r="I19" s="149"/>
      <c r="J19" s="150">
        <v>100</v>
      </c>
      <c r="K19" s="209"/>
      <c r="L19" s="149"/>
      <c r="M19" s="209"/>
      <c r="N19" s="151"/>
      <c r="O19" s="152">
        <f t="shared" si="0"/>
        <v>200</v>
      </c>
      <c r="P19" s="269">
        <v>100</v>
      </c>
      <c r="Q19" s="149"/>
      <c r="R19" s="213"/>
      <c r="S19" s="149"/>
      <c r="T19" s="149"/>
      <c r="U19" s="151"/>
      <c r="V19" s="148"/>
      <c r="W19" s="271">
        <f t="shared" si="1"/>
        <v>100</v>
      </c>
    </row>
    <row r="20" spans="1:23" ht="30" customHeight="1">
      <c r="A20" s="464"/>
      <c r="B20" s="230" t="s">
        <v>238</v>
      </c>
      <c r="C20" s="148"/>
      <c r="D20" s="149"/>
      <c r="E20" s="209">
        <v>100</v>
      </c>
      <c r="F20" s="149"/>
      <c r="G20" s="149"/>
      <c r="H20" s="150"/>
      <c r="I20" s="149"/>
      <c r="J20" s="150"/>
      <c r="K20" s="149"/>
      <c r="L20" s="149"/>
      <c r="M20" s="149"/>
      <c r="N20" s="151"/>
      <c r="O20" s="152">
        <f t="shared" si="0"/>
        <v>100</v>
      </c>
      <c r="P20" s="277">
        <v>300</v>
      </c>
      <c r="Q20" s="149"/>
      <c r="R20" s="209"/>
      <c r="S20" s="209">
        <v>200</v>
      </c>
      <c r="T20" s="149"/>
      <c r="U20" s="151"/>
      <c r="V20" s="148"/>
      <c r="W20" s="271">
        <f t="shared" si="1"/>
        <v>500</v>
      </c>
    </row>
    <row r="21" spans="1:23" ht="30" customHeight="1">
      <c r="A21" s="464"/>
      <c r="B21" s="230" t="s">
        <v>234</v>
      </c>
      <c r="C21" s="148">
        <v>100</v>
      </c>
      <c r="D21" s="149"/>
      <c r="E21" s="149"/>
      <c r="F21" s="149">
        <v>100</v>
      </c>
      <c r="G21" s="149">
        <v>100</v>
      </c>
      <c r="H21" s="150"/>
      <c r="I21" s="149">
        <v>200</v>
      </c>
      <c r="J21" s="278"/>
      <c r="K21" s="149"/>
      <c r="L21" s="149">
        <v>100</v>
      </c>
      <c r="M21" s="149"/>
      <c r="N21" s="151"/>
      <c r="O21" s="152">
        <f t="shared" si="0"/>
        <v>600</v>
      </c>
      <c r="P21" s="148">
        <v>150</v>
      </c>
      <c r="Q21" s="149"/>
      <c r="R21" s="149">
        <v>100</v>
      </c>
      <c r="S21" s="209">
        <v>150</v>
      </c>
      <c r="T21" s="149"/>
      <c r="U21" s="151"/>
      <c r="V21" s="148">
        <v>300</v>
      </c>
      <c r="W21" s="152">
        <f t="shared" si="1"/>
        <v>700</v>
      </c>
    </row>
    <row r="22" spans="1:23" ht="30" customHeight="1">
      <c r="A22" s="464"/>
      <c r="B22" s="230" t="s">
        <v>235</v>
      </c>
      <c r="C22" s="148">
        <v>100</v>
      </c>
      <c r="D22" s="149"/>
      <c r="E22" s="149"/>
      <c r="F22" s="149"/>
      <c r="G22" s="149"/>
      <c r="H22" s="150"/>
      <c r="I22" s="149"/>
      <c r="J22" s="149"/>
      <c r="K22" s="149"/>
      <c r="L22" s="149">
        <v>100</v>
      </c>
      <c r="M22" s="149"/>
      <c r="N22" s="151"/>
      <c r="O22" s="152">
        <f t="shared" si="0"/>
        <v>200</v>
      </c>
      <c r="P22" s="148"/>
      <c r="Q22" s="149">
        <v>100</v>
      </c>
      <c r="R22" s="149"/>
      <c r="S22" s="149"/>
      <c r="T22" s="149"/>
      <c r="U22" s="151"/>
      <c r="V22" s="148"/>
      <c r="W22" s="271">
        <f t="shared" si="1"/>
        <v>100</v>
      </c>
    </row>
    <row r="23" spans="1:23" ht="30" customHeight="1">
      <c r="A23" s="466"/>
      <c r="B23" s="231" t="s">
        <v>236</v>
      </c>
      <c r="C23" s="156"/>
      <c r="D23" s="157"/>
      <c r="E23" s="157"/>
      <c r="F23" s="157"/>
      <c r="G23" s="157"/>
      <c r="H23" s="158"/>
      <c r="I23" s="157"/>
      <c r="J23" s="157"/>
      <c r="K23" s="157"/>
      <c r="L23" s="157"/>
      <c r="M23" s="157"/>
      <c r="N23" s="159"/>
      <c r="O23" s="272">
        <f t="shared" si="0"/>
        <v>0</v>
      </c>
      <c r="P23" s="156"/>
      <c r="Q23" s="157"/>
      <c r="R23" s="157"/>
      <c r="S23" s="157"/>
      <c r="T23" s="157"/>
      <c r="U23" s="159"/>
      <c r="V23" s="156">
        <v>600</v>
      </c>
      <c r="W23" s="275">
        <f t="shared" si="1"/>
        <v>600</v>
      </c>
    </row>
    <row r="24" spans="1:23" ht="30" customHeight="1">
      <c r="A24" s="463" t="s">
        <v>54</v>
      </c>
      <c r="B24" s="229" t="s">
        <v>232</v>
      </c>
      <c r="C24" s="143"/>
      <c r="D24" s="144"/>
      <c r="E24" s="144"/>
      <c r="F24" s="144"/>
      <c r="G24" s="144">
        <v>100</v>
      </c>
      <c r="H24" s="207"/>
      <c r="I24" s="144"/>
      <c r="J24" s="144"/>
      <c r="K24" s="144"/>
      <c r="L24" s="144"/>
      <c r="M24" s="144"/>
      <c r="N24" s="145"/>
      <c r="O24" s="146">
        <f t="shared" si="0"/>
        <v>100</v>
      </c>
      <c r="P24" s="273"/>
      <c r="Q24" s="144"/>
      <c r="R24" s="144"/>
      <c r="S24" s="144">
        <v>200</v>
      </c>
      <c r="T24" s="144"/>
      <c r="U24" s="145"/>
      <c r="V24" s="143"/>
      <c r="W24" s="274">
        <f t="shared" si="1"/>
        <v>200</v>
      </c>
    </row>
    <row r="25" spans="1:23" ht="30" customHeight="1">
      <c r="A25" s="464"/>
      <c r="B25" s="230" t="s">
        <v>233</v>
      </c>
      <c r="C25" s="148">
        <v>200</v>
      </c>
      <c r="D25" s="149"/>
      <c r="E25" s="149"/>
      <c r="F25" s="209">
        <v>150</v>
      </c>
      <c r="G25" s="149"/>
      <c r="H25" s="150"/>
      <c r="I25" s="149">
        <v>100</v>
      </c>
      <c r="J25" s="149"/>
      <c r="K25" s="149"/>
      <c r="L25" s="149"/>
      <c r="M25" s="149"/>
      <c r="N25" s="151"/>
      <c r="O25" s="152">
        <f t="shared" si="0"/>
        <v>450</v>
      </c>
      <c r="P25" s="148">
        <v>100</v>
      </c>
      <c r="Q25" s="149"/>
      <c r="R25" s="149"/>
      <c r="S25" s="209"/>
      <c r="T25" s="149"/>
      <c r="U25" s="151"/>
      <c r="V25" s="279"/>
      <c r="W25" s="152">
        <f t="shared" si="1"/>
        <v>100</v>
      </c>
    </row>
    <row r="26" spans="1:23" ht="30" customHeight="1">
      <c r="A26" s="467"/>
      <c r="B26" s="230" t="s">
        <v>234</v>
      </c>
      <c r="C26" s="148"/>
      <c r="D26" s="149"/>
      <c r="E26" s="149"/>
      <c r="F26" s="149"/>
      <c r="G26" s="149"/>
      <c r="H26" s="150"/>
      <c r="I26" s="149"/>
      <c r="J26" s="149"/>
      <c r="K26" s="149">
        <v>100</v>
      </c>
      <c r="L26" s="149"/>
      <c r="M26" s="149"/>
      <c r="N26" s="151"/>
      <c r="O26" s="152">
        <f t="shared" si="0"/>
        <v>100</v>
      </c>
      <c r="P26" s="148"/>
      <c r="Q26" s="149"/>
      <c r="R26" s="149"/>
      <c r="S26" s="149"/>
      <c r="T26" s="149"/>
      <c r="U26" s="151"/>
      <c r="V26" s="148">
        <v>100</v>
      </c>
      <c r="W26" s="271">
        <f t="shared" si="1"/>
        <v>100</v>
      </c>
    </row>
    <row r="27" spans="1:23" ht="30" customHeight="1">
      <c r="A27" s="467"/>
      <c r="B27" s="230" t="s">
        <v>235</v>
      </c>
      <c r="C27" s="148">
        <v>70</v>
      </c>
      <c r="D27" s="149"/>
      <c r="E27" s="149"/>
      <c r="F27" s="149">
        <v>70</v>
      </c>
      <c r="G27" s="149"/>
      <c r="H27" s="150"/>
      <c r="I27" s="149">
        <v>70</v>
      </c>
      <c r="J27" s="149"/>
      <c r="K27" s="149"/>
      <c r="L27" s="149"/>
      <c r="M27" s="149"/>
      <c r="N27" s="151"/>
      <c r="O27" s="152">
        <f t="shared" si="0"/>
        <v>210</v>
      </c>
      <c r="P27" s="148">
        <v>100</v>
      </c>
      <c r="Q27" s="149"/>
      <c r="R27" s="149"/>
      <c r="S27" s="149">
        <v>100</v>
      </c>
      <c r="T27" s="149"/>
      <c r="U27" s="151"/>
      <c r="V27" s="148">
        <v>100</v>
      </c>
      <c r="W27" s="271">
        <f t="shared" si="1"/>
        <v>300</v>
      </c>
    </row>
    <row r="28" spans="1:23" ht="30" customHeight="1">
      <c r="A28" s="465"/>
      <c r="B28" s="231" t="s">
        <v>236</v>
      </c>
      <c r="C28" s="156"/>
      <c r="D28" s="157"/>
      <c r="E28" s="157"/>
      <c r="F28" s="157"/>
      <c r="G28" s="157"/>
      <c r="H28" s="158"/>
      <c r="I28" s="157"/>
      <c r="J28" s="157"/>
      <c r="K28" s="157"/>
      <c r="L28" s="157"/>
      <c r="M28" s="157"/>
      <c r="N28" s="159"/>
      <c r="O28" s="161">
        <f t="shared" si="0"/>
        <v>0</v>
      </c>
      <c r="P28" s="156"/>
      <c r="Q28" s="157"/>
      <c r="R28" s="157"/>
      <c r="S28" s="157"/>
      <c r="T28" s="157"/>
      <c r="U28" s="159"/>
      <c r="V28" s="156">
        <v>100</v>
      </c>
      <c r="W28" s="275">
        <f t="shared" si="1"/>
        <v>100</v>
      </c>
    </row>
    <row r="29" spans="1:23" ht="30" customHeight="1">
      <c r="A29" s="464" t="s">
        <v>149</v>
      </c>
      <c r="B29" s="230" t="s">
        <v>234</v>
      </c>
      <c r="C29" s="148"/>
      <c r="D29" s="149"/>
      <c r="E29" s="149"/>
      <c r="F29" s="149"/>
      <c r="G29" s="149"/>
      <c r="H29" s="150"/>
      <c r="I29" s="149">
        <v>100</v>
      </c>
      <c r="K29" s="149"/>
      <c r="L29" s="149"/>
      <c r="M29" s="149"/>
      <c r="N29" s="151"/>
      <c r="O29" s="152">
        <f t="shared" si="0"/>
        <v>100</v>
      </c>
      <c r="P29" s="269"/>
      <c r="Q29" s="149"/>
      <c r="R29" s="149"/>
      <c r="S29" s="149"/>
      <c r="T29" s="149"/>
      <c r="U29" s="151"/>
      <c r="V29" s="148">
        <v>100</v>
      </c>
      <c r="W29" s="271">
        <f t="shared" si="1"/>
        <v>100</v>
      </c>
    </row>
    <row r="30" spans="1:23" ht="30" customHeight="1">
      <c r="A30" s="465"/>
      <c r="B30" s="231" t="s">
        <v>235</v>
      </c>
      <c r="C30" s="156"/>
      <c r="D30" s="157"/>
      <c r="E30" s="157"/>
      <c r="F30" s="157"/>
      <c r="G30" s="157"/>
      <c r="H30" s="158"/>
      <c r="I30" s="157"/>
      <c r="J30" s="157"/>
      <c r="K30" s="157"/>
      <c r="L30" s="157"/>
      <c r="M30" s="157"/>
      <c r="N30" s="159"/>
      <c r="O30" s="161">
        <f t="shared" si="0"/>
        <v>0</v>
      </c>
      <c r="P30" s="156"/>
      <c r="Q30" s="157"/>
      <c r="R30" s="157"/>
      <c r="S30" s="157"/>
      <c r="T30" s="157"/>
      <c r="U30" s="159"/>
      <c r="V30" s="156"/>
      <c r="W30" s="275">
        <f t="shared" si="1"/>
        <v>0</v>
      </c>
    </row>
    <row r="31" spans="1:23" ht="30" customHeight="1">
      <c r="A31" s="463" t="s">
        <v>94</v>
      </c>
      <c r="B31" s="229" t="s">
        <v>234</v>
      </c>
      <c r="C31" s="143"/>
      <c r="D31" s="144"/>
      <c r="E31" s="144"/>
      <c r="F31" s="144"/>
      <c r="G31" s="144"/>
      <c r="H31" s="207"/>
      <c r="I31" s="144"/>
      <c r="K31" s="144">
        <v>100</v>
      </c>
      <c r="L31" s="144"/>
      <c r="M31" s="144"/>
      <c r="N31" s="145"/>
      <c r="O31" s="152">
        <f t="shared" si="0"/>
        <v>100</v>
      </c>
      <c r="P31" s="273"/>
      <c r="Q31" s="144"/>
      <c r="R31" s="144"/>
      <c r="S31" s="144"/>
      <c r="T31" s="144"/>
      <c r="U31" s="145"/>
      <c r="V31" s="143">
        <v>100</v>
      </c>
      <c r="W31" s="271">
        <f t="shared" si="1"/>
        <v>100</v>
      </c>
    </row>
    <row r="32" spans="1:23" ht="30" customHeight="1">
      <c r="A32" s="465"/>
      <c r="B32" s="231" t="s">
        <v>235</v>
      </c>
      <c r="C32" s="156"/>
      <c r="D32" s="157"/>
      <c r="E32" s="157"/>
      <c r="F32" s="157"/>
      <c r="G32" s="157"/>
      <c r="H32" s="158"/>
      <c r="I32" s="157"/>
      <c r="J32" s="157"/>
      <c r="K32" s="157"/>
      <c r="L32" s="157"/>
      <c r="M32" s="157"/>
      <c r="N32" s="159"/>
      <c r="O32" s="161">
        <f t="shared" si="0"/>
        <v>0</v>
      </c>
      <c r="P32" s="156"/>
      <c r="Q32" s="157"/>
      <c r="R32" s="157"/>
      <c r="S32" s="157"/>
      <c r="T32" s="157"/>
      <c r="U32" s="159"/>
      <c r="V32" s="156"/>
      <c r="W32" s="275">
        <f t="shared" si="1"/>
        <v>0</v>
      </c>
    </row>
    <row r="33" spans="1:23" ht="30" customHeight="1">
      <c r="A33" s="464" t="s">
        <v>57</v>
      </c>
      <c r="B33" s="230" t="s">
        <v>234</v>
      </c>
      <c r="C33" s="148"/>
      <c r="D33" s="149"/>
      <c r="E33" s="149"/>
      <c r="F33" s="149"/>
      <c r="G33" s="149"/>
      <c r="H33" s="150"/>
      <c r="I33" s="149"/>
      <c r="J33" s="149">
        <v>200</v>
      </c>
      <c r="K33" s="149"/>
      <c r="L33" s="149"/>
      <c r="M33" s="149"/>
      <c r="N33" s="151"/>
      <c r="O33" s="152">
        <f t="shared" si="0"/>
        <v>200</v>
      </c>
      <c r="P33" s="269"/>
      <c r="Q33" s="149"/>
      <c r="R33" s="149"/>
      <c r="S33" s="149"/>
      <c r="T33" s="149"/>
      <c r="U33" s="151"/>
      <c r="V33" s="148">
        <v>200</v>
      </c>
      <c r="W33" s="271">
        <f t="shared" si="1"/>
        <v>200</v>
      </c>
    </row>
    <row r="34" spans="1:23" ht="30" customHeight="1">
      <c r="A34" s="465"/>
      <c r="B34" s="231" t="s">
        <v>235</v>
      </c>
      <c r="C34" s="156"/>
      <c r="D34" s="157"/>
      <c r="E34" s="157"/>
      <c r="F34" s="157"/>
      <c r="G34" s="157"/>
      <c r="H34" s="158"/>
      <c r="I34" s="157"/>
      <c r="J34" s="157"/>
      <c r="K34" s="157"/>
      <c r="L34" s="157"/>
      <c r="M34" s="157"/>
      <c r="N34" s="159"/>
      <c r="O34" s="161">
        <f t="shared" si="0"/>
        <v>0</v>
      </c>
      <c r="P34" s="156"/>
      <c r="Q34" s="157"/>
      <c r="R34" s="157"/>
      <c r="S34" s="157"/>
      <c r="T34" s="157"/>
      <c r="U34" s="159"/>
      <c r="V34" s="156"/>
      <c r="W34" s="275">
        <f t="shared" si="1"/>
        <v>0</v>
      </c>
    </row>
    <row r="35" spans="1:23" s="168" customFormat="1" ht="30" customHeight="1">
      <c r="A35" s="463" t="s">
        <v>95</v>
      </c>
      <c r="B35" s="229" t="s">
        <v>263</v>
      </c>
      <c r="C35" s="143"/>
      <c r="D35" s="144"/>
      <c r="E35" s="144"/>
      <c r="F35" s="144"/>
      <c r="G35" s="144"/>
      <c r="H35" s="207"/>
      <c r="I35" s="144"/>
      <c r="J35" s="144"/>
      <c r="K35" s="144"/>
      <c r="L35" s="144">
        <v>200</v>
      </c>
      <c r="M35" s="144"/>
      <c r="N35" s="145"/>
      <c r="O35" s="152">
        <f t="shared" si="0"/>
        <v>200</v>
      </c>
      <c r="P35" s="273"/>
      <c r="Q35" s="144"/>
      <c r="R35" s="144"/>
      <c r="S35" s="144"/>
      <c r="T35" s="144"/>
      <c r="U35" s="145"/>
      <c r="V35" s="274">
        <v>200</v>
      </c>
      <c r="W35" s="271">
        <f t="shared" si="1"/>
        <v>200</v>
      </c>
    </row>
    <row r="36" spans="1:23" ht="30" customHeight="1">
      <c r="A36" s="465"/>
      <c r="B36" s="231" t="s">
        <v>235</v>
      </c>
      <c r="C36" s="156"/>
      <c r="D36" s="157"/>
      <c r="E36" s="157"/>
      <c r="F36" s="157"/>
      <c r="G36" s="157"/>
      <c r="H36" s="158"/>
      <c r="I36" s="157"/>
      <c r="J36" s="157"/>
      <c r="K36" s="157"/>
      <c r="L36" s="157"/>
      <c r="M36" s="157"/>
      <c r="N36" s="159"/>
      <c r="O36" s="161">
        <f t="shared" si="0"/>
        <v>0</v>
      </c>
      <c r="P36" s="156"/>
      <c r="Q36" s="157"/>
      <c r="R36" s="157"/>
      <c r="S36" s="157"/>
      <c r="T36" s="157"/>
      <c r="U36" s="159"/>
      <c r="V36" s="156"/>
      <c r="W36" s="275">
        <f t="shared" si="1"/>
        <v>0</v>
      </c>
    </row>
    <row r="37" spans="1:23" ht="30" customHeight="1">
      <c r="A37" s="463" t="s">
        <v>59</v>
      </c>
      <c r="B37" s="229" t="s">
        <v>232</v>
      </c>
      <c r="C37" s="148"/>
      <c r="D37" s="149"/>
      <c r="E37" s="149"/>
      <c r="F37" s="149"/>
      <c r="G37" s="149"/>
      <c r="H37" s="150"/>
      <c r="I37" s="149"/>
      <c r="J37" s="149">
        <v>100</v>
      </c>
      <c r="K37" s="149"/>
      <c r="L37" s="149"/>
      <c r="M37" s="149"/>
      <c r="N37" s="151"/>
      <c r="O37" s="152">
        <f t="shared" si="0"/>
        <v>100</v>
      </c>
      <c r="P37" s="269"/>
      <c r="Q37" s="149"/>
      <c r="R37" s="149"/>
      <c r="S37" s="149"/>
      <c r="T37" s="149"/>
      <c r="U37" s="151"/>
      <c r="V37" s="148"/>
      <c r="W37" s="271">
        <f t="shared" si="1"/>
        <v>0</v>
      </c>
    </row>
    <row r="38" spans="1:23" ht="30" customHeight="1">
      <c r="A38" s="464"/>
      <c r="B38" s="230" t="s">
        <v>233</v>
      </c>
      <c r="C38" s="148"/>
      <c r="D38" s="149">
        <v>150</v>
      </c>
      <c r="E38" s="149"/>
      <c r="F38" s="149"/>
      <c r="G38" s="149"/>
      <c r="H38" s="150"/>
      <c r="I38" s="149"/>
      <c r="J38" s="149"/>
      <c r="K38" s="149"/>
      <c r="L38" s="149"/>
      <c r="M38" s="149"/>
      <c r="N38" s="151"/>
      <c r="O38" s="152">
        <f t="shared" si="0"/>
        <v>150</v>
      </c>
      <c r="P38" s="148"/>
      <c r="Q38" s="149">
        <v>200</v>
      </c>
      <c r="R38" s="149"/>
      <c r="S38" s="149"/>
      <c r="T38" s="149"/>
      <c r="U38" s="151"/>
      <c r="V38" s="148"/>
      <c r="W38" s="271">
        <f t="shared" si="1"/>
        <v>200</v>
      </c>
    </row>
    <row r="39" spans="1:23" ht="30" customHeight="1">
      <c r="A39" s="464"/>
      <c r="B39" s="230" t="s">
        <v>234</v>
      </c>
      <c r="C39" s="148"/>
      <c r="D39" s="149"/>
      <c r="E39" s="149">
        <v>150</v>
      </c>
      <c r="F39" s="213"/>
      <c r="G39" s="149"/>
      <c r="H39" s="150">
        <v>200</v>
      </c>
      <c r="I39" s="209">
        <v>130</v>
      </c>
      <c r="J39" s="278"/>
      <c r="K39" s="149">
        <v>200</v>
      </c>
      <c r="L39" s="149"/>
      <c r="M39" s="149"/>
      <c r="N39" s="151">
        <v>200</v>
      </c>
      <c r="O39" s="152">
        <f t="shared" si="0"/>
        <v>880</v>
      </c>
      <c r="P39" s="148"/>
      <c r="Q39" s="149"/>
      <c r="R39" s="149">
        <v>100</v>
      </c>
      <c r="S39" s="149"/>
      <c r="T39" s="149"/>
      <c r="U39" s="151">
        <v>200</v>
      </c>
      <c r="V39" s="203">
        <v>300</v>
      </c>
      <c r="W39" s="271">
        <f t="shared" si="1"/>
        <v>600</v>
      </c>
    </row>
    <row r="40" spans="1:23" ht="30" customHeight="1">
      <c r="A40" s="464"/>
      <c r="B40" s="230" t="s">
        <v>235</v>
      </c>
      <c r="C40" s="148"/>
      <c r="D40" s="149"/>
      <c r="E40" s="149"/>
      <c r="F40" s="149"/>
      <c r="G40" s="149"/>
      <c r="H40" s="150"/>
      <c r="I40" s="149"/>
      <c r="J40" s="149"/>
      <c r="K40" s="149">
        <v>100</v>
      </c>
      <c r="L40" s="149"/>
      <c r="M40" s="149"/>
      <c r="N40" s="151"/>
      <c r="O40" s="152">
        <f t="shared" si="0"/>
        <v>100</v>
      </c>
      <c r="P40" s="148"/>
      <c r="Q40" s="149"/>
      <c r="R40" s="149"/>
      <c r="S40" s="149"/>
      <c r="T40" s="149"/>
      <c r="U40" s="151"/>
      <c r="V40" s="148"/>
      <c r="W40" s="271">
        <f t="shared" si="1"/>
        <v>0</v>
      </c>
    </row>
    <row r="41" spans="1:23" ht="30" customHeight="1">
      <c r="A41" s="466"/>
      <c r="B41" s="231" t="s">
        <v>236</v>
      </c>
      <c r="C41" s="156"/>
      <c r="D41" s="157"/>
      <c r="E41" s="157"/>
      <c r="F41" s="157"/>
      <c r="G41" s="157"/>
      <c r="H41" s="158"/>
      <c r="I41" s="157"/>
      <c r="J41" s="157"/>
      <c r="K41" s="157"/>
      <c r="L41" s="157"/>
      <c r="M41" s="157"/>
      <c r="N41" s="159"/>
      <c r="O41" s="272">
        <f t="shared" si="0"/>
        <v>0</v>
      </c>
      <c r="P41" s="156"/>
      <c r="Q41" s="157"/>
      <c r="R41" s="157"/>
      <c r="S41" s="157"/>
      <c r="T41" s="157"/>
      <c r="U41" s="159"/>
      <c r="V41" s="156">
        <v>500</v>
      </c>
      <c r="W41" s="275">
        <f t="shared" si="1"/>
        <v>500</v>
      </c>
    </row>
    <row r="42" spans="1:23" ht="30" customHeight="1">
      <c r="A42" s="464" t="s">
        <v>60</v>
      </c>
      <c r="B42" s="229" t="s">
        <v>232</v>
      </c>
      <c r="C42" s="143"/>
      <c r="D42" s="144"/>
      <c r="E42" s="144"/>
      <c r="F42" s="144"/>
      <c r="G42" s="144"/>
      <c r="H42" s="207"/>
      <c r="I42" s="144"/>
      <c r="J42" s="144"/>
      <c r="K42" s="208">
        <v>100</v>
      </c>
      <c r="L42" s="144"/>
      <c r="M42" s="144"/>
      <c r="N42" s="145"/>
      <c r="O42" s="146">
        <f t="shared" si="0"/>
        <v>100</v>
      </c>
      <c r="P42" s="273"/>
      <c r="Q42" s="144"/>
      <c r="R42" s="144"/>
      <c r="S42" s="144"/>
      <c r="T42" s="144"/>
      <c r="U42" s="219">
        <v>150</v>
      </c>
      <c r="V42" s="280"/>
      <c r="W42" s="281">
        <f t="shared" si="1"/>
        <v>150</v>
      </c>
    </row>
    <row r="43" spans="1:23" ht="30" customHeight="1">
      <c r="A43" s="464"/>
      <c r="B43" s="230" t="s">
        <v>233</v>
      </c>
      <c r="C43" s="148"/>
      <c r="D43" s="149"/>
      <c r="E43" s="149"/>
      <c r="F43" s="209">
        <v>100</v>
      </c>
      <c r="G43" s="149"/>
      <c r="H43" s="150"/>
      <c r="I43" s="149"/>
      <c r="J43" s="150">
        <v>150</v>
      </c>
      <c r="K43" s="149"/>
      <c r="L43" s="149"/>
      <c r="M43" s="149"/>
      <c r="N43" s="151"/>
      <c r="O43" s="152">
        <f t="shared" si="0"/>
        <v>250</v>
      </c>
      <c r="P43" s="269"/>
      <c r="Q43" s="149"/>
      <c r="R43" s="149"/>
      <c r="S43" s="209">
        <v>100</v>
      </c>
      <c r="T43" s="149"/>
      <c r="U43" s="151"/>
      <c r="V43" s="203"/>
      <c r="W43" s="271">
        <f t="shared" si="1"/>
        <v>100</v>
      </c>
    </row>
    <row r="44" spans="1:23" ht="30" customHeight="1">
      <c r="A44" s="464"/>
      <c r="B44" s="230" t="s">
        <v>234</v>
      </c>
      <c r="C44" s="148"/>
      <c r="D44" s="149"/>
      <c r="E44" s="149"/>
      <c r="F44" s="149"/>
      <c r="G44" s="149">
        <v>100</v>
      </c>
      <c r="H44" s="150"/>
      <c r="I44" s="149">
        <v>200</v>
      </c>
      <c r="K44" s="149"/>
      <c r="L44" s="149">
        <v>100</v>
      </c>
      <c r="M44" s="149"/>
      <c r="N44" s="151"/>
      <c r="O44" s="152">
        <f t="shared" si="0"/>
        <v>400</v>
      </c>
      <c r="P44" s="148"/>
      <c r="Q44" s="149"/>
      <c r="R44" s="149"/>
      <c r="S44" s="149"/>
      <c r="T44" s="149">
        <v>100</v>
      </c>
      <c r="U44" s="151"/>
      <c r="V44" s="148">
        <v>100</v>
      </c>
      <c r="W44" s="271">
        <f t="shared" si="1"/>
        <v>200</v>
      </c>
    </row>
    <row r="45" spans="1:23" ht="30" customHeight="1">
      <c r="A45" s="464"/>
      <c r="B45" s="230" t="s">
        <v>235</v>
      </c>
      <c r="C45" s="148"/>
      <c r="D45" s="149"/>
      <c r="E45" s="149"/>
      <c r="F45" s="149"/>
      <c r="G45" s="149"/>
      <c r="H45" s="150">
        <v>100</v>
      </c>
      <c r="I45" s="149"/>
      <c r="J45" s="149"/>
      <c r="K45" s="149"/>
      <c r="L45" s="149"/>
      <c r="M45" s="149"/>
      <c r="N45" s="151">
        <v>100</v>
      </c>
      <c r="O45" s="152">
        <f t="shared" si="0"/>
        <v>200</v>
      </c>
      <c r="P45" s="148"/>
      <c r="Q45" s="149"/>
      <c r="R45" s="149"/>
      <c r="S45" s="149"/>
      <c r="T45" s="149"/>
      <c r="U45" s="151">
        <v>100</v>
      </c>
      <c r="V45" s="148">
        <v>100</v>
      </c>
      <c r="W45" s="271">
        <f t="shared" si="1"/>
        <v>200</v>
      </c>
    </row>
    <row r="46" spans="1:23" ht="30" customHeight="1">
      <c r="A46" s="466"/>
      <c r="B46" s="231" t="s">
        <v>236</v>
      </c>
      <c r="C46" s="156"/>
      <c r="D46" s="157"/>
      <c r="E46" s="157"/>
      <c r="F46" s="157"/>
      <c r="G46" s="157"/>
      <c r="H46" s="158"/>
      <c r="I46" s="157"/>
      <c r="J46" s="157"/>
      <c r="K46" s="157"/>
      <c r="L46" s="157"/>
      <c r="M46" s="157"/>
      <c r="N46" s="159"/>
      <c r="O46" s="272">
        <f t="shared" si="0"/>
        <v>0</v>
      </c>
      <c r="P46" s="156"/>
      <c r="Q46" s="157"/>
      <c r="R46" s="157"/>
      <c r="S46" s="157"/>
      <c r="T46" s="157"/>
      <c r="U46" s="159"/>
      <c r="V46" s="282">
        <v>500</v>
      </c>
      <c r="W46" s="283">
        <f t="shared" si="1"/>
        <v>500</v>
      </c>
    </row>
    <row r="47" spans="1:23" s="168" customFormat="1" ht="30" customHeight="1">
      <c r="A47" s="464" t="s">
        <v>61</v>
      </c>
      <c r="B47" s="230" t="s">
        <v>232</v>
      </c>
      <c r="C47" s="148"/>
      <c r="D47" s="149"/>
      <c r="E47" s="149"/>
      <c r="F47" s="149"/>
      <c r="G47" s="149"/>
      <c r="H47" s="150"/>
      <c r="I47" s="149">
        <v>150</v>
      </c>
      <c r="J47" s="149"/>
      <c r="K47" s="149"/>
      <c r="L47" s="149"/>
      <c r="M47" s="149"/>
      <c r="N47" s="151"/>
      <c r="O47" s="152">
        <f t="shared" si="0"/>
        <v>150</v>
      </c>
      <c r="P47" s="148"/>
      <c r="Q47" s="149"/>
      <c r="R47" s="149"/>
      <c r="S47" s="149"/>
      <c r="T47" s="209">
        <v>150</v>
      </c>
      <c r="U47" s="151"/>
      <c r="V47" s="143"/>
      <c r="W47" s="274">
        <f t="shared" si="1"/>
        <v>150</v>
      </c>
    </row>
    <row r="48" spans="1:23" s="168" customFormat="1" ht="30" customHeight="1">
      <c r="A48" s="464"/>
      <c r="B48" s="230" t="s">
        <v>233</v>
      </c>
      <c r="C48" s="148">
        <v>200</v>
      </c>
      <c r="D48" s="149"/>
      <c r="E48" s="149"/>
      <c r="F48" s="149"/>
      <c r="G48" s="149"/>
      <c r="H48" s="217">
        <v>150</v>
      </c>
      <c r="I48" s="149">
        <v>150</v>
      </c>
      <c r="J48" s="149"/>
      <c r="K48" s="150"/>
      <c r="L48" s="149"/>
      <c r="M48" s="149"/>
      <c r="N48" s="151"/>
      <c r="O48" s="152">
        <f t="shared" si="0"/>
        <v>500</v>
      </c>
      <c r="P48" s="148">
        <v>100</v>
      </c>
      <c r="Q48" s="209">
        <v>200</v>
      </c>
      <c r="R48" s="149"/>
      <c r="S48" s="149"/>
      <c r="T48" s="149"/>
      <c r="U48" s="215"/>
      <c r="V48" s="284"/>
      <c r="W48" s="285">
        <f t="shared" si="1"/>
        <v>300</v>
      </c>
    </row>
    <row r="49" spans="1:23" ht="30" customHeight="1">
      <c r="A49" s="464"/>
      <c r="B49" s="230" t="s">
        <v>234</v>
      </c>
      <c r="C49" s="148"/>
      <c r="D49" s="149">
        <v>100</v>
      </c>
      <c r="E49" s="149"/>
      <c r="F49" s="149"/>
      <c r="G49" s="149"/>
      <c r="H49" s="150">
        <v>100</v>
      </c>
      <c r="I49" s="149"/>
      <c r="J49" s="149">
        <v>100</v>
      </c>
      <c r="L49" s="149">
        <v>100</v>
      </c>
      <c r="M49" s="149"/>
      <c r="N49" s="151"/>
      <c r="O49" s="152">
        <f t="shared" si="0"/>
        <v>400</v>
      </c>
      <c r="P49" s="148"/>
      <c r="Q49" s="149">
        <v>150</v>
      </c>
      <c r="R49" s="149"/>
      <c r="S49" s="149"/>
      <c r="T49" s="149"/>
      <c r="U49" s="151">
        <v>100</v>
      </c>
      <c r="V49" s="286">
        <v>200</v>
      </c>
      <c r="W49" s="286">
        <f t="shared" si="1"/>
        <v>450</v>
      </c>
    </row>
    <row r="50" spans="1:23" ht="30" customHeight="1">
      <c r="A50" s="464"/>
      <c r="B50" s="230" t="s">
        <v>235</v>
      </c>
      <c r="C50" s="148"/>
      <c r="D50" s="149">
        <v>200</v>
      </c>
      <c r="E50" s="149"/>
      <c r="F50" s="149"/>
      <c r="G50" s="149"/>
      <c r="H50" s="150">
        <v>100</v>
      </c>
      <c r="I50" s="149"/>
      <c r="J50" s="149">
        <v>100</v>
      </c>
      <c r="K50" s="149"/>
      <c r="L50" s="149">
        <v>100</v>
      </c>
      <c r="M50" s="149"/>
      <c r="N50" s="151"/>
      <c r="O50" s="152">
        <f t="shared" si="0"/>
        <v>500</v>
      </c>
      <c r="P50" s="148"/>
      <c r="Q50" s="149">
        <v>150</v>
      </c>
      <c r="R50" s="149"/>
      <c r="S50" s="149"/>
      <c r="T50" s="149"/>
      <c r="U50" s="151">
        <v>100</v>
      </c>
      <c r="V50" s="152">
        <v>200</v>
      </c>
      <c r="W50" s="152">
        <f t="shared" si="1"/>
        <v>450</v>
      </c>
    </row>
    <row r="51" spans="1:23" s="168" customFormat="1" ht="30" customHeight="1">
      <c r="A51" s="466"/>
      <c r="B51" s="231" t="s">
        <v>236</v>
      </c>
      <c r="C51" s="156"/>
      <c r="D51" s="157"/>
      <c r="E51" s="157"/>
      <c r="F51" s="157"/>
      <c r="G51" s="157"/>
      <c r="H51" s="158"/>
      <c r="I51" s="157"/>
      <c r="J51" s="157"/>
      <c r="K51" s="157"/>
      <c r="L51" s="157"/>
      <c r="M51" s="157"/>
      <c r="N51" s="159"/>
      <c r="O51" s="272">
        <f t="shared" si="0"/>
        <v>0</v>
      </c>
      <c r="P51" s="156"/>
      <c r="Q51" s="157"/>
      <c r="R51" s="157"/>
      <c r="S51" s="157"/>
      <c r="T51" s="157"/>
      <c r="U51" s="159"/>
      <c r="V51" s="156">
        <v>450</v>
      </c>
      <c r="W51" s="275">
        <f t="shared" si="1"/>
        <v>450</v>
      </c>
    </row>
    <row r="52" spans="1:23" ht="30" customHeight="1">
      <c r="A52" s="463" t="s">
        <v>62</v>
      </c>
      <c r="B52" s="229" t="s">
        <v>232</v>
      </c>
      <c r="C52" s="143"/>
      <c r="D52" s="144"/>
      <c r="E52" s="144"/>
      <c r="F52" s="144"/>
      <c r="G52" s="144"/>
      <c r="H52" s="207"/>
      <c r="I52" s="144"/>
      <c r="J52" s="144">
        <v>120</v>
      </c>
      <c r="K52" s="144"/>
      <c r="L52" s="144"/>
      <c r="M52" s="144"/>
      <c r="N52" s="145"/>
      <c r="O52" s="146">
        <f t="shared" si="0"/>
        <v>120</v>
      </c>
      <c r="P52" s="273"/>
      <c r="Q52" s="144"/>
      <c r="R52" s="144"/>
      <c r="S52" s="144"/>
      <c r="T52" s="144"/>
      <c r="U52" s="145"/>
      <c r="V52" s="274"/>
      <c r="W52" s="274">
        <f t="shared" si="1"/>
        <v>0</v>
      </c>
    </row>
    <row r="53" spans="1:23" ht="30" customHeight="1">
      <c r="A53" s="464"/>
      <c r="B53" s="230" t="s">
        <v>233</v>
      </c>
      <c r="C53" s="148"/>
      <c r="D53" s="149"/>
      <c r="E53" s="149"/>
      <c r="F53" s="149"/>
      <c r="G53" s="149"/>
      <c r="H53" s="150"/>
      <c r="I53" s="149"/>
      <c r="J53" s="217">
        <v>70</v>
      </c>
      <c r="K53" s="149"/>
      <c r="L53" s="149"/>
      <c r="M53" s="149"/>
      <c r="N53" s="151"/>
      <c r="O53" s="152">
        <f t="shared" si="0"/>
        <v>70</v>
      </c>
      <c r="P53" s="269"/>
      <c r="Q53" s="149"/>
      <c r="R53" s="149"/>
      <c r="S53" s="149"/>
      <c r="T53" s="149"/>
      <c r="U53" s="151"/>
      <c r="V53" s="148"/>
      <c r="W53" s="271">
        <f t="shared" si="1"/>
        <v>0</v>
      </c>
    </row>
    <row r="54" spans="1:23" ht="30" customHeight="1">
      <c r="A54" s="464"/>
      <c r="B54" s="230" t="s">
        <v>234</v>
      </c>
      <c r="C54" s="148"/>
      <c r="D54" s="149"/>
      <c r="E54" s="149"/>
      <c r="F54" s="149"/>
      <c r="G54" s="149"/>
      <c r="H54" s="150"/>
      <c r="I54" s="149"/>
      <c r="J54" s="278"/>
      <c r="K54" s="149">
        <v>100</v>
      </c>
      <c r="L54" s="149"/>
      <c r="M54" s="149"/>
      <c r="N54" s="151"/>
      <c r="O54" s="152">
        <f t="shared" si="0"/>
        <v>100</v>
      </c>
      <c r="P54" s="148"/>
      <c r="Q54" s="149"/>
      <c r="R54" s="149"/>
      <c r="S54" s="149"/>
      <c r="T54" s="149"/>
      <c r="U54" s="151"/>
      <c r="V54" s="148">
        <v>100</v>
      </c>
      <c r="W54" s="271">
        <f t="shared" si="1"/>
        <v>100</v>
      </c>
    </row>
    <row r="55" spans="1:23" ht="30" customHeight="1">
      <c r="A55" s="466"/>
      <c r="B55" s="231" t="s">
        <v>236</v>
      </c>
      <c r="C55" s="156"/>
      <c r="D55" s="157"/>
      <c r="E55" s="157"/>
      <c r="F55" s="157"/>
      <c r="G55" s="157"/>
      <c r="H55" s="158"/>
      <c r="I55" s="157"/>
      <c r="J55" s="157"/>
      <c r="K55" s="157"/>
      <c r="L55" s="157"/>
      <c r="M55" s="157"/>
      <c r="N55" s="159"/>
      <c r="O55" s="272">
        <f t="shared" si="0"/>
        <v>0</v>
      </c>
      <c r="P55" s="156"/>
      <c r="Q55" s="157"/>
      <c r="R55" s="157"/>
      <c r="S55" s="157"/>
      <c r="T55" s="157"/>
      <c r="U55" s="159"/>
      <c r="V55" s="204">
        <v>270</v>
      </c>
      <c r="W55" s="275">
        <f t="shared" si="1"/>
        <v>270</v>
      </c>
    </row>
    <row r="56" spans="1:23" ht="30" customHeight="1">
      <c r="A56" s="471" t="s">
        <v>63</v>
      </c>
      <c r="B56" s="230" t="s">
        <v>232</v>
      </c>
      <c r="C56" s="148"/>
      <c r="D56" s="149">
        <v>120</v>
      </c>
      <c r="E56" s="150"/>
      <c r="F56" s="149"/>
      <c r="G56" s="149"/>
      <c r="H56" s="150"/>
      <c r="I56" s="149"/>
      <c r="J56" s="149"/>
      <c r="K56" s="150"/>
      <c r="L56" s="149"/>
      <c r="M56" s="149"/>
      <c r="N56" s="150"/>
      <c r="O56" s="152">
        <f t="shared" si="0"/>
        <v>120</v>
      </c>
      <c r="P56" s="148"/>
      <c r="Q56" s="149">
        <v>150</v>
      </c>
      <c r="R56" s="150"/>
      <c r="S56" s="149"/>
      <c r="T56" s="149"/>
      <c r="U56" s="150"/>
      <c r="V56" s="148"/>
      <c r="W56" s="271">
        <f t="shared" si="1"/>
        <v>150</v>
      </c>
    </row>
    <row r="57" spans="1:23" ht="30" customHeight="1">
      <c r="A57" s="467"/>
      <c r="B57" s="230" t="s">
        <v>233</v>
      </c>
      <c r="C57" s="222"/>
      <c r="D57" s="149"/>
      <c r="E57" s="150"/>
      <c r="F57" s="149"/>
      <c r="G57" s="149"/>
      <c r="H57" s="150">
        <v>200</v>
      </c>
      <c r="I57" s="149"/>
      <c r="J57" s="149"/>
      <c r="K57" s="217">
        <v>100</v>
      </c>
      <c r="L57" s="149"/>
      <c r="M57" s="149"/>
      <c r="N57" s="150"/>
      <c r="O57" s="152">
        <f t="shared" si="0"/>
        <v>300</v>
      </c>
      <c r="P57" s="222"/>
      <c r="Q57" s="149"/>
      <c r="R57" s="150"/>
      <c r="S57" s="149"/>
      <c r="T57" s="149"/>
      <c r="U57" s="150">
        <v>100</v>
      </c>
      <c r="V57" s="279"/>
      <c r="W57" s="271">
        <f t="shared" si="1"/>
        <v>100</v>
      </c>
    </row>
    <row r="58" spans="1:23" ht="30" customHeight="1">
      <c r="A58" s="467"/>
      <c r="B58" s="287" t="s">
        <v>234</v>
      </c>
      <c r="C58" s="148"/>
      <c r="D58" s="149"/>
      <c r="E58" s="149"/>
      <c r="F58" s="149"/>
      <c r="G58" s="149">
        <v>100</v>
      </c>
      <c r="H58" s="150"/>
      <c r="I58" s="149">
        <v>100</v>
      </c>
      <c r="J58" s="149"/>
      <c r="K58" s="149"/>
      <c r="L58" s="149"/>
      <c r="M58" s="149"/>
      <c r="N58" s="151"/>
      <c r="O58" s="152">
        <f t="shared" si="0"/>
        <v>200</v>
      </c>
      <c r="P58" s="148">
        <v>100</v>
      </c>
      <c r="Q58" s="149"/>
      <c r="R58" s="149"/>
      <c r="S58" s="149"/>
      <c r="T58" s="149"/>
      <c r="U58" s="151">
        <v>150</v>
      </c>
      <c r="V58" s="148"/>
      <c r="W58" s="271">
        <f t="shared" si="1"/>
        <v>250</v>
      </c>
    </row>
    <row r="59" spans="1:23" ht="30" customHeight="1">
      <c r="A59" s="467"/>
      <c r="B59" s="287" t="s">
        <v>235</v>
      </c>
      <c r="C59" s="148">
        <v>200</v>
      </c>
      <c r="D59" s="149"/>
      <c r="E59" s="149"/>
      <c r="F59" s="149"/>
      <c r="G59" s="149"/>
      <c r="H59" s="150"/>
      <c r="I59" s="149">
        <v>100</v>
      </c>
      <c r="J59" s="149"/>
      <c r="K59" s="149"/>
      <c r="L59" s="149"/>
      <c r="M59" s="149"/>
      <c r="N59" s="151"/>
      <c r="O59" s="152">
        <f t="shared" si="0"/>
        <v>300</v>
      </c>
      <c r="P59" s="148"/>
      <c r="Q59" s="149"/>
      <c r="R59" s="149">
        <v>150</v>
      </c>
      <c r="S59" s="149"/>
      <c r="T59" s="149"/>
      <c r="U59" s="151"/>
      <c r="V59" s="148">
        <v>100</v>
      </c>
      <c r="W59" s="271">
        <f t="shared" si="1"/>
        <v>250</v>
      </c>
    </row>
    <row r="60" spans="1:23" ht="30" customHeight="1">
      <c r="A60" s="465"/>
      <c r="B60" s="231" t="s">
        <v>236</v>
      </c>
      <c r="C60" s="156"/>
      <c r="D60" s="157"/>
      <c r="E60" s="157"/>
      <c r="F60" s="157"/>
      <c r="G60" s="157"/>
      <c r="H60" s="158"/>
      <c r="I60" s="157"/>
      <c r="J60" s="157"/>
      <c r="K60" s="157"/>
      <c r="L60" s="157"/>
      <c r="M60" s="157"/>
      <c r="N60" s="159"/>
      <c r="O60" s="272">
        <f t="shared" si="0"/>
        <v>0</v>
      </c>
      <c r="P60" s="156"/>
      <c r="Q60" s="157"/>
      <c r="R60" s="157"/>
      <c r="S60" s="157"/>
      <c r="T60" s="157"/>
      <c r="U60" s="159"/>
      <c r="V60" s="156">
        <v>200</v>
      </c>
      <c r="W60" s="275">
        <f t="shared" si="1"/>
        <v>200</v>
      </c>
    </row>
    <row r="61" spans="1:23" ht="30" customHeight="1">
      <c r="A61" s="463" t="s">
        <v>144</v>
      </c>
      <c r="B61" s="230" t="s">
        <v>234</v>
      </c>
      <c r="C61" s="148"/>
      <c r="D61" s="149"/>
      <c r="E61" s="149"/>
      <c r="F61" s="149"/>
      <c r="G61" s="149"/>
      <c r="H61" s="150"/>
      <c r="I61" s="149"/>
      <c r="J61" s="149"/>
      <c r="L61" s="149">
        <v>100</v>
      </c>
      <c r="M61" s="149"/>
      <c r="N61" s="151"/>
      <c r="O61" s="152">
        <f t="shared" si="0"/>
        <v>100</v>
      </c>
      <c r="P61" s="269"/>
      <c r="Q61" s="149"/>
      <c r="R61" s="149"/>
      <c r="S61" s="149"/>
      <c r="T61" s="149"/>
      <c r="U61" s="151"/>
      <c r="V61" s="148">
        <v>100</v>
      </c>
      <c r="W61" s="271">
        <f t="shared" si="1"/>
        <v>100</v>
      </c>
    </row>
    <row r="62" spans="1:23" ht="30" customHeight="1">
      <c r="A62" s="465"/>
      <c r="B62" s="231" t="s">
        <v>235</v>
      </c>
      <c r="C62" s="156"/>
      <c r="D62" s="157"/>
      <c r="E62" s="157"/>
      <c r="F62" s="157"/>
      <c r="G62" s="157"/>
      <c r="H62" s="158"/>
      <c r="I62" s="157"/>
      <c r="J62" s="157"/>
      <c r="K62" s="157"/>
      <c r="L62" s="157"/>
      <c r="M62" s="157"/>
      <c r="N62" s="159"/>
      <c r="O62" s="161">
        <f t="shared" si="0"/>
        <v>0</v>
      </c>
      <c r="P62" s="156"/>
      <c r="Q62" s="157"/>
      <c r="R62" s="157"/>
      <c r="S62" s="157"/>
      <c r="T62" s="157"/>
      <c r="U62" s="159"/>
      <c r="V62" s="156"/>
      <c r="W62" s="275">
        <f t="shared" si="1"/>
        <v>0</v>
      </c>
    </row>
    <row r="63" spans="1:23" ht="30" customHeight="1">
      <c r="A63" s="463" t="s">
        <v>64</v>
      </c>
      <c r="B63" s="230" t="s">
        <v>233</v>
      </c>
      <c r="C63" s="148"/>
      <c r="D63" s="149"/>
      <c r="E63" s="149"/>
      <c r="F63" s="149"/>
      <c r="G63" s="149">
        <v>100</v>
      </c>
      <c r="H63" s="150"/>
      <c r="I63" s="149"/>
      <c r="J63" s="278">
        <v>100</v>
      </c>
      <c r="K63" s="149"/>
      <c r="L63" s="149"/>
      <c r="M63" s="149"/>
      <c r="N63" s="151"/>
      <c r="O63" s="152">
        <f t="shared" si="0"/>
        <v>200</v>
      </c>
      <c r="P63" s="269"/>
      <c r="Q63" s="149"/>
      <c r="R63" s="149"/>
      <c r="S63" s="149"/>
      <c r="T63" s="149">
        <v>100</v>
      </c>
      <c r="U63" s="151"/>
      <c r="V63" s="148">
        <v>100</v>
      </c>
      <c r="W63" s="271">
        <f t="shared" si="1"/>
        <v>200</v>
      </c>
    </row>
    <row r="64" spans="1:23" ht="30" customHeight="1">
      <c r="A64" s="464"/>
      <c r="B64" s="230" t="s">
        <v>234</v>
      </c>
      <c r="C64" s="148"/>
      <c r="D64" s="149"/>
      <c r="E64" s="149"/>
      <c r="F64" s="149"/>
      <c r="G64" s="149"/>
      <c r="H64" s="150"/>
      <c r="I64" s="149"/>
      <c r="J64" s="278"/>
      <c r="K64" s="149">
        <v>100</v>
      </c>
      <c r="L64" s="149"/>
      <c r="M64" s="149">
        <v>100</v>
      </c>
      <c r="N64" s="151"/>
      <c r="O64" s="152">
        <f t="shared" si="0"/>
        <v>200</v>
      </c>
      <c r="P64" s="269"/>
      <c r="Q64" s="149"/>
      <c r="R64" s="149"/>
      <c r="S64" s="149"/>
      <c r="T64" s="149"/>
      <c r="U64" s="151"/>
      <c r="V64" s="148">
        <v>200</v>
      </c>
      <c r="W64" s="271">
        <f t="shared" si="1"/>
        <v>200</v>
      </c>
    </row>
    <row r="65" spans="1:23" ht="30" customHeight="1">
      <c r="A65" s="465"/>
      <c r="B65" s="231" t="s">
        <v>235</v>
      </c>
      <c r="C65" s="156"/>
      <c r="D65" s="157"/>
      <c r="E65" s="157">
        <v>100</v>
      </c>
      <c r="F65" s="157"/>
      <c r="G65" s="157"/>
      <c r="H65" s="158"/>
      <c r="I65" s="157">
        <v>100</v>
      </c>
      <c r="J65" s="157"/>
      <c r="K65" s="157"/>
      <c r="L65" s="157"/>
      <c r="M65" s="157"/>
      <c r="N65" s="159"/>
      <c r="O65" s="161">
        <f t="shared" si="0"/>
        <v>200</v>
      </c>
      <c r="P65" s="156"/>
      <c r="Q65" s="157"/>
      <c r="R65" s="157">
        <v>100</v>
      </c>
      <c r="S65" s="157"/>
      <c r="T65" s="157"/>
      <c r="U65" s="159"/>
      <c r="V65" s="156">
        <v>100</v>
      </c>
      <c r="W65" s="275">
        <f t="shared" si="1"/>
        <v>200</v>
      </c>
    </row>
    <row r="66" spans="1:23" ht="30" customHeight="1">
      <c r="A66" s="463" t="s">
        <v>65</v>
      </c>
      <c r="B66" s="230" t="s">
        <v>232</v>
      </c>
      <c r="C66" s="143"/>
      <c r="D66" s="208">
        <v>200</v>
      </c>
      <c r="E66" s="208"/>
      <c r="F66" s="144"/>
      <c r="G66" s="144"/>
      <c r="H66" s="220"/>
      <c r="I66" s="211"/>
      <c r="J66" s="144"/>
      <c r="K66" s="144"/>
      <c r="L66" s="144"/>
      <c r="M66" s="144"/>
      <c r="N66" s="145"/>
      <c r="O66" s="152">
        <f t="shared" si="0"/>
        <v>200</v>
      </c>
      <c r="P66" s="273"/>
      <c r="Q66" s="208">
        <v>200</v>
      </c>
      <c r="R66" s="213"/>
      <c r="S66" s="144"/>
      <c r="T66" s="144"/>
      <c r="U66" s="213"/>
      <c r="V66" s="288"/>
      <c r="W66" s="271">
        <f t="shared" si="1"/>
        <v>200</v>
      </c>
    </row>
    <row r="67" spans="1:23" ht="30" customHeight="1">
      <c r="A67" s="464"/>
      <c r="B67" s="230" t="s">
        <v>233</v>
      </c>
      <c r="C67" s="148"/>
      <c r="D67" s="149"/>
      <c r="E67" s="209">
        <v>200</v>
      </c>
      <c r="F67" s="149"/>
      <c r="G67" s="149"/>
      <c r="H67" s="212"/>
      <c r="I67" s="149"/>
      <c r="J67" s="209"/>
      <c r="K67" s="149"/>
      <c r="L67" s="149"/>
      <c r="M67" s="149"/>
      <c r="N67" s="151"/>
      <c r="O67" s="152">
        <f t="shared" si="0"/>
        <v>200</v>
      </c>
      <c r="P67" s="269"/>
      <c r="Q67" s="149"/>
      <c r="R67" s="209">
        <v>200</v>
      </c>
      <c r="S67" s="149"/>
      <c r="T67" s="149"/>
      <c r="U67" s="151"/>
      <c r="V67" s="289"/>
      <c r="W67" s="271">
        <f t="shared" si="1"/>
        <v>200</v>
      </c>
    </row>
    <row r="68" spans="1:23" ht="30" customHeight="1">
      <c r="A68" s="464"/>
      <c r="B68" s="230" t="s">
        <v>234</v>
      </c>
      <c r="C68" s="148"/>
      <c r="D68" s="149"/>
      <c r="E68" s="149"/>
      <c r="F68" s="149"/>
      <c r="G68" s="149"/>
      <c r="H68" s="150"/>
      <c r="I68" s="149"/>
      <c r="J68" s="278"/>
      <c r="K68" s="149">
        <v>200</v>
      </c>
      <c r="L68" s="149"/>
      <c r="M68" s="149"/>
      <c r="N68" s="151"/>
      <c r="O68" s="152">
        <f t="shared" si="0"/>
        <v>200</v>
      </c>
      <c r="P68" s="148"/>
      <c r="Q68" s="149"/>
      <c r="R68" s="149"/>
      <c r="S68" s="149"/>
      <c r="T68" s="149"/>
      <c r="U68" s="151"/>
      <c r="V68" s="148">
        <v>150</v>
      </c>
      <c r="W68" s="271">
        <f t="shared" si="1"/>
        <v>150</v>
      </c>
    </row>
    <row r="69" spans="1:23" ht="30" customHeight="1">
      <c r="A69" s="465"/>
      <c r="B69" s="231" t="s">
        <v>235</v>
      </c>
      <c r="C69" s="156"/>
      <c r="D69" s="157"/>
      <c r="E69" s="157"/>
      <c r="F69" s="157"/>
      <c r="G69" s="157"/>
      <c r="H69" s="158">
        <v>150</v>
      </c>
      <c r="I69" s="157"/>
      <c r="J69" s="157"/>
      <c r="K69" s="157"/>
      <c r="L69" s="157"/>
      <c r="M69" s="157"/>
      <c r="N69" s="159"/>
      <c r="O69" s="161">
        <f t="shared" si="0"/>
        <v>150</v>
      </c>
      <c r="P69" s="156"/>
      <c r="Q69" s="157"/>
      <c r="R69" s="157"/>
      <c r="S69" s="157"/>
      <c r="T69" s="157"/>
      <c r="U69" s="159">
        <v>150</v>
      </c>
      <c r="V69" s="275"/>
      <c r="W69" s="275">
        <f t="shared" si="1"/>
        <v>150</v>
      </c>
    </row>
    <row r="70" spans="1:23" ht="30" customHeight="1">
      <c r="A70" s="464" t="s">
        <v>66</v>
      </c>
      <c r="B70" s="230" t="s">
        <v>232</v>
      </c>
      <c r="C70" s="148"/>
      <c r="D70" s="149"/>
      <c r="E70" s="149"/>
      <c r="F70" s="209">
        <v>100</v>
      </c>
      <c r="G70" s="149"/>
      <c r="H70" s="150"/>
      <c r="I70" s="149"/>
      <c r="J70" s="209">
        <v>100</v>
      </c>
      <c r="K70" s="149"/>
      <c r="L70" s="209"/>
      <c r="M70" s="209"/>
      <c r="N70" s="151"/>
      <c r="O70" s="152">
        <f t="shared" ref="O70:O76" si="4">SUM(C70:N70)</f>
        <v>200</v>
      </c>
      <c r="P70" s="148"/>
      <c r="Q70" s="149"/>
      <c r="R70" s="209">
        <v>100</v>
      </c>
      <c r="S70" s="209"/>
      <c r="T70" s="149"/>
      <c r="U70" s="151"/>
      <c r="V70" s="148"/>
      <c r="W70" s="271">
        <f t="shared" si="1"/>
        <v>100</v>
      </c>
    </row>
    <row r="71" spans="1:23" ht="30" customHeight="1">
      <c r="A71" s="464"/>
      <c r="B71" s="230" t="s">
        <v>233</v>
      </c>
      <c r="C71" s="216">
        <v>100</v>
      </c>
      <c r="D71" s="149"/>
      <c r="E71" s="149"/>
      <c r="F71" s="209"/>
      <c r="G71" s="149"/>
      <c r="H71" s="150"/>
      <c r="I71" s="149"/>
      <c r="J71" s="209">
        <v>150</v>
      </c>
      <c r="K71" s="149"/>
      <c r="L71" s="149"/>
      <c r="M71" s="149"/>
      <c r="N71" s="151"/>
      <c r="O71" s="152">
        <f t="shared" si="4"/>
        <v>250</v>
      </c>
      <c r="P71" s="216">
        <v>150</v>
      </c>
      <c r="Q71" s="149"/>
      <c r="R71" s="149"/>
      <c r="S71" s="149"/>
      <c r="T71" s="149"/>
      <c r="U71" s="151"/>
      <c r="V71" s="148"/>
      <c r="W71" s="271">
        <f t="shared" ref="W71:W76" si="5">SUM(P71:V71)</f>
        <v>150</v>
      </c>
    </row>
    <row r="72" spans="1:23" ht="30" customHeight="1">
      <c r="A72" s="464"/>
      <c r="B72" s="230" t="s">
        <v>234</v>
      </c>
      <c r="C72" s="148"/>
      <c r="D72" s="149"/>
      <c r="E72" s="149"/>
      <c r="F72" s="149"/>
      <c r="G72" s="209">
        <v>100</v>
      </c>
      <c r="H72" s="150"/>
      <c r="I72" s="149">
        <v>100</v>
      </c>
      <c r="J72" s="149"/>
      <c r="K72" s="149"/>
      <c r="L72" s="149"/>
      <c r="M72" s="149"/>
      <c r="N72" s="151">
        <v>100</v>
      </c>
      <c r="O72" s="152">
        <f t="shared" si="4"/>
        <v>300</v>
      </c>
      <c r="P72" s="148"/>
      <c r="Q72" s="149"/>
      <c r="R72" s="149"/>
      <c r="S72" s="209">
        <v>100</v>
      </c>
      <c r="T72" s="209"/>
      <c r="U72" s="151"/>
      <c r="V72" s="148">
        <v>200</v>
      </c>
      <c r="W72" s="271">
        <f t="shared" si="5"/>
        <v>300</v>
      </c>
    </row>
    <row r="73" spans="1:23" ht="30" customHeight="1">
      <c r="A73" s="464"/>
      <c r="B73" s="230" t="s">
        <v>235</v>
      </c>
      <c r="C73" s="148"/>
      <c r="D73" s="149"/>
      <c r="E73" s="149">
        <v>100</v>
      </c>
      <c r="F73" s="149">
        <v>100</v>
      </c>
      <c r="G73" s="149"/>
      <c r="H73" s="150">
        <v>100</v>
      </c>
      <c r="I73" s="149"/>
      <c r="J73" s="149"/>
      <c r="K73" s="149">
        <v>100</v>
      </c>
      <c r="L73" s="149"/>
      <c r="M73" s="149"/>
      <c r="N73" s="151">
        <v>100</v>
      </c>
      <c r="O73" s="152">
        <f t="shared" si="4"/>
        <v>500</v>
      </c>
      <c r="P73" s="148"/>
      <c r="Q73" s="149"/>
      <c r="R73" s="149">
        <v>100</v>
      </c>
      <c r="S73" s="149"/>
      <c r="T73" s="149">
        <v>100</v>
      </c>
      <c r="U73" s="151">
        <v>100</v>
      </c>
      <c r="V73" s="148">
        <v>100</v>
      </c>
      <c r="W73" s="271">
        <f t="shared" si="5"/>
        <v>400</v>
      </c>
    </row>
    <row r="74" spans="1:23" ht="30" customHeight="1">
      <c r="A74" s="466"/>
      <c r="B74" s="231" t="s">
        <v>236</v>
      </c>
      <c r="C74" s="156"/>
      <c r="D74" s="157"/>
      <c r="E74" s="157"/>
      <c r="F74" s="157"/>
      <c r="G74" s="157"/>
      <c r="H74" s="158"/>
      <c r="I74" s="157"/>
      <c r="J74" s="157"/>
      <c r="K74" s="157"/>
      <c r="L74" s="157"/>
      <c r="M74" s="157"/>
      <c r="N74" s="159"/>
      <c r="O74" s="272">
        <f t="shared" si="4"/>
        <v>0</v>
      </c>
      <c r="P74" s="156"/>
      <c r="Q74" s="157"/>
      <c r="R74" s="157"/>
      <c r="S74" s="157"/>
      <c r="T74" s="157"/>
      <c r="U74" s="159"/>
      <c r="V74" s="204">
        <v>350</v>
      </c>
      <c r="W74" s="275">
        <f t="shared" si="5"/>
        <v>350</v>
      </c>
    </row>
    <row r="75" spans="1:23" ht="30" customHeight="1">
      <c r="A75" s="463" t="s">
        <v>154</v>
      </c>
      <c r="B75" s="230" t="s">
        <v>234</v>
      </c>
      <c r="C75" s="148"/>
      <c r="D75" s="149"/>
      <c r="E75" s="149"/>
      <c r="F75" s="149"/>
      <c r="G75" s="149"/>
      <c r="H75" s="150"/>
      <c r="I75" s="149"/>
      <c r="J75" s="278">
        <v>100</v>
      </c>
      <c r="K75" s="149"/>
      <c r="L75" s="149"/>
      <c r="M75" s="149"/>
      <c r="N75" s="151"/>
      <c r="O75" s="152">
        <f t="shared" si="4"/>
        <v>100</v>
      </c>
      <c r="P75" s="269"/>
      <c r="Q75" s="149"/>
      <c r="R75" s="149"/>
      <c r="S75" s="149"/>
      <c r="T75" s="149"/>
      <c r="U75" s="151"/>
      <c r="V75" s="148">
        <v>100</v>
      </c>
      <c r="W75" s="271">
        <f t="shared" si="5"/>
        <v>100</v>
      </c>
    </row>
    <row r="76" spans="1:23" ht="30" customHeight="1">
      <c r="A76" s="465"/>
      <c r="B76" s="231" t="s">
        <v>235</v>
      </c>
      <c r="C76" s="156"/>
      <c r="D76" s="157"/>
      <c r="E76" s="157"/>
      <c r="F76" s="157"/>
      <c r="G76" s="157"/>
      <c r="H76" s="158"/>
      <c r="I76" s="157"/>
      <c r="J76" s="157"/>
      <c r="K76" s="157"/>
      <c r="L76" s="157"/>
      <c r="M76" s="157"/>
      <c r="N76" s="159"/>
      <c r="O76" s="161">
        <f t="shared" si="4"/>
        <v>0</v>
      </c>
      <c r="P76" s="156"/>
      <c r="Q76" s="157"/>
      <c r="R76" s="157"/>
      <c r="S76" s="157"/>
      <c r="T76" s="157"/>
      <c r="U76" s="159"/>
      <c r="V76" s="156"/>
      <c r="W76" s="275">
        <f t="shared" si="5"/>
        <v>0</v>
      </c>
    </row>
    <row r="77" spans="1:23">
      <c r="A77" s="137" t="s">
        <v>264</v>
      </c>
      <c r="O77" s="270"/>
      <c r="V77" s="168"/>
      <c r="W77" s="168"/>
    </row>
    <row r="78" spans="1:23">
      <c r="A78" s="150" t="s">
        <v>245</v>
      </c>
      <c r="V78" s="168"/>
      <c r="W78" s="168"/>
    </row>
    <row r="79" spans="1:23">
      <c r="A79" s="179" t="s">
        <v>246</v>
      </c>
      <c r="V79" s="168"/>
      <c r="W79" s="168"/>
    </row>
    <row r="80" spans="1:23">
      <c r="V80" s="168"/>
    </row>
    <row r="81" spans="22:22">
      <c r="V81" s="168"/>
    </row>
    <row r="82" spans="22:22">
      <c r="V82" s="168"/>
    </row>
    <row r="83" spans="22:22">
      <c r="V83" s="168"/>
    </row>
    <row r="84" spans="22:22">
      <c r="V84" s="168"/>
    </row>
    <row r="85" spans="22:22">
      <c r="V85" s="168"/>
    </row>
    <row r="86" spans="22:22">
      <c r="V86" s="168"/>
    </row>
    <row r="87" spans="22:22">
      <c r="V87" s="168"/>
    </row>
    <row r="88" spans="22:22">
      <c r="V88" s="168"/>
    </row>
    <row r="89" spans="22:22">
      <c r="V89" s="168"/>
    </row>
    <row r="90" spans="22:22">
      <c r="V90" s="168"/>
    </row>
    <row r="91" spans="22:22">
      <c r="V91" s="168"/>
    </row>
    <row r="92" spans="22:22">
      <c r="V92" s="168"/>
    </row>
    <row r="93" spans="22:22">
      <c r="V93" s="168"/>
    </row>
    <row r="94" spans="22:22">
      <c r="V94" s="168"/>
    </row>
    <row r="95" spans="22:22">
      <c r="V95" s="168"/>
    </row>
    <row r="96" spans="22:22">
      <c r="V96" s="168"/>
    </row>
    <row r="97" spans="22:22">
      <c r="V97" s="168"/>
    </row>
    <row r="98" spans="22:22">
      <c r="V98" s="168"/>
    </row>
    <row r="99" spans="22:22">
      <c r="V99" s="168"/>
    </row>
    <row r="100" spans="22:22">
      <c r="V100" s="168"/>
    </row>
    <row r="101" spans="22:22">
      <c r="V101" s="168"/>
    </row>
    <row r="102" spans="22:22">
      <c r="V102" s="168"/>
    </row>
    <row r="103" spans="22:22">
      <c r="V103" s="168"/>
    </row>
    <row r="104" spans="22:22">
      <c r="V104" s="168"/>
    </row>
    <row r="105" spans="22:22">
      <c r="V105" s="168"/>
    </row>
    <row r="106" spans="22:22">
      <c r="V106" s="168"/>
    </row>
    <row r="107" spans="22:22">
      <c r="V107" s="168"/>
    </row>
    <row r="108" spans="22:22">
      <c r="V108" s="168"/>
    </row>
    <row r="109" spans="22:22">
      <c r="V109" s="168"/>
    </row>
    <row r="110" spans="22:22">
      <c r="V110" s="168"/>
    </row>
    <row r="111" spans="22:22">
      <c r="V111" s="168"/>
    </row>
    <row r="112" spans="22:22">
      <c r="V112" s="168"/>
    </row>
    <row r="113" spans="22:22">
      <c r="V113" s="168"/>
    </row>
    <row r="114" spans="22:22">
      <c r="V114" s="168"/>
    </row>
    <row r="115" spans="22:22">
      <c r="V115" s="168"/>
    </row>
    <row r="116" spans="22:22">
      <c r="V116" s="168"/>
    </row>
    <row r="117" spans="22:22">
      <c r="V117" s="168"/>
    </row>
    <row r="118" spans="22:22">
      <c r="V118" s="168"/>
    </row>
    <row r="119" spans="22:22">
      <c r="V119" s="168"/>
    </row>
    <row r="120" spans="22:22">
      <c r="V120" s="168"/>
    </row>
    <row r="121" spans="22:22">
      <c r="V121" s="168"/>
    </row>
    <row r="122" spans="22:22">
      <c r="V122" s="168"/>
    </row>
    <row r="123" spans="22:22">
      <c r="V123" s="168"/>
    </row>
    <row r="124" spans="22:22">
      <c r="V124" s="168"/>
    </row>
    <row r="125" spans="22:22">
      <c r="V125" s="168"/>
    </row>
    <row r="126" spans="22:22">
      <c r="V126" s="168"/>
    </row>
    <row r="127" spans="22:22">
      <c r="V127" s="168"/>
    </row>
    <row r="128" spans="22:22">
      <c r="V128" s="168"/>
    </row>
    <row r="129" spans="22:22">
      <c r="V129" s="168"/>
    </row>
    <row r="130" spans="22:22">
      <c r="V130" s="168"/>
    </row>
    <row r="131" spans="22:22">
      <c r="V131" s="168"/>
    </row>
    <row r="132" spans="22:22">
      <c r="V132" s="168"/>
    </row>
    <row r="133" spans="22:22">
      <c r="V133" s="168"/>
    </row>
    <row r="134" spans="22:22">
      <c r="V134" s="168"/>
    </row>
    <row r="135" spans="22:22">
      <c r="V135" s="168"/>
    </row>
    <row r="136" spans="22:22">
      <c r="V136" s="168"/>
    </row>
    <row r="137" spans="22:22">
      <c r="V137" s="168"/>
    </row>
    <row r="138" spans="22:22">
      <c r="V138" s="168"/>
    </row>
    <row r="139" spans="22:22">
      <c r="V139" s="168"/>
    </row>
    <row r="140" spans="22:22">
      <c r="V140" s="168"/>
    </row>
    <row r="141" spans="22:22">
      <c r="V141" s="168"/>
    </row>
    <row r="142" spans="22:22">
      <c r="V142" s="168"/>
    </row>
    <row r="143" spans="22:22">
      <c r="V143" s="168"/>
    </row>
    <row r="144" spans="22:22">
      <c r="V144" s="168"/>
    </row>
    <row r="145" spans="22:22">
      <c r="V145" s="168"/>
    </row>
    <row r="146" spans="22:22">
      <c r="V146" s="168"/>
    </row>
    <row r="147" spans="22:22">
      <c r="V147" s="168"/>
    </row>
    <row r="148" spans="22:22">
      <c r="V148" s="168"/>
    </row>
    <row r="149" spans="22:22">
      <c r="V149" s="168"/>
    </row>
    <row r="150" spans="22:22">
      <c r="V150" s="168"/>
    </row>
    <row r="151" spans="22:22">
      <c r="V151" s="168"/>
    </row>
    <row r="152" spans="22:22">
      <c r="V152" s="168"/>
    </row>
    <row r="153" spans="22:22">
      <c r="V153" s="168"/>
    </row>
    <row r="154" spans="22:22">
      <c r="V154" s="168"/>
    </row>
    <row r="155" spans="22:22">
      <c r="V155" s="168"/>
    </row>
    <row r="156" spans="22:22">
      <c r="V156" s="168"/>
    </row>
    <row r="157" spans="22:22">
      <c r="V157" s="168"/>
    </row>
    <row r="158" spans="22:22">
      <c r="V158" s="168"/>
    </row>
    <row r="159" spans="22:22">
      <c r="V159" s="168"/>
    </row>
    <row r="160" spans="22:22">
      <c r="V160" s="168"/>
    </row>
    <row r="161" spans="22:22">
      <c r="V161" s="168"/>
    </row>
    <row r="162" spans="22:22">
      <c r="V162" s="168"/>
    </row>
    <row r="163" spans="22:22">
      <c r="V163" s="168"/>
    </row>
    <row r="164" spans="22:22">
      <c r="V164" s="168"/>
    </row>
    <row r="165" spans="22:22">
      <c r="V165" s="168"/>
    </row>
    <row r="166" spans="22:22">
      <c r="V166" s="168"/>
    </row>
    <row r="167" spans="22:22">
      <c r="V167" s="168"/>
    </row>
    <row r="168" spans="22:22">
      <c r="V168" s="168"/>
    </row>
    <row r="169" spans="22:22">
      <c r="V169" s="168"/>
    </row>
    <row r="170" spans="22:22">
      <c r="V170" s="168"/>
    </row>
    <row r="171" spans="22:22">
      <c r="V171" s="168"/>
    </row>
    <row r="172" spans="22:22">
      <c r="V172" s="168"/>
    </row>
    <row r="173" spans="22:22">
      <c r="V173" s="168"/>
    </row>
    <row r="174" spans="22:22">
      <c r="V174" s="168"/>
    </row>
    <row r="175" spans="22:22">
      <c r="V175" s="168"/>
    </row>
  </sheetData>
  <mergeCells count="25">
    <mergeCell ref="A37:A41"/>
    <mergeCell ref="A42:A46"/>
    <mergeCell ref="A47:A51"/>
    <mergeCell ref="A75:A76"/>
    <mergeCell ref="A52:A55"/>
    <mergeCell ref="A56:A60"/>
    <mergeCell ref="A61:A62"/>
    <mergeCell ref="A63:A65"/>
    <mergeCell ref="A66:A69"/>
    <mergeCell ref="A70:A74"/>
    <mergeCell ref="A24:A28"/>
    <mergeCell ref="A29:A30"/>
    <mergeCell ref="A31:A32"/>
    <mergeCell ref="A33:A34"/>
    <mergeCell ref="A35:A36"/>
    <mergeCell ref="A5:A8"/>
    <mergeCell ref="A14:A15"/>
    <mergeCell ref="A16:A17"/>
    <mergeCell ref="A18:A23"/>
    <mergeCell ref="A10:A13"/>
    <mergeCell ref="V2:W2"/>
    <mergeCell ref="A3:A4"/>
    <mergeCell ref="B3:B4"/>
    <mergeCell ref="C3:O3"/>
    <mergeCell ref="P3:W3"/>
  </mergeCells>
  <phoneticPr fontId="2"/>
  <pageMargins left="0.59055118110236227" right="0.59055118110236227" top="0.6692913385826772" bottom="0.31496062992125984" header="0.51181102362204722" footer="0.51181102362204722"/>
  <pageSetup paperSize="9" scale="28" firstPageNumber="11"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44"/>
  <sheetViews>
    <sheetView showGridLines="0" view="pageBreakPreview" zoomScaleNormal="85" zoomScaleSheetLayoutView="100" workbookViewId="0">
      <pane xSplit="4" ySplit="4" topLeftCell="E5" activePane="bottomRight" state="frozen"/>
      <selection activeCell="N21" sqref="N21"/>
      <selection pane="topRight" activeCell="N21" sqref="N21"/>
      <selection pane="bottomLeft" activeCell="N21" sqref="N21"/>
      <selection pane="bottomRight" activeCell="E5" sqref="E5"/>
    </sheetView>
  </sheetViews>
  <sheetFormatPr defaultColWidth="10.75" defaultRowHeight="14.25"/>
  <cols>
    <col min="1" max="1" width="1.25" style="189" customWidth="1"/>
    <col min="2" max="2" width="3.625" style="189" customWidth="1"/>
    <col min="3" max="3" width="11.625" style="189" customWidth="1"/>
    <col min="4" max="16" width="12.625" style="189" customWidth="1"/>
    <col min="17" max="17" width="11.5" style="189" customWidth="1"/>
    <col min="18" max="18" width="7.875" style="189" customWidth="1"/>
    <col min="19" max="16384" width="10.75" style="189"/>
  </cols>
  <sheetData>
    <row r="1" spans="1:19">
      <c r="A1" s="189" t="s">
        <v>285</v>
      </c>
    </row>
    <row r="2" spans="1:19" ht="15.75" customHeight="1">
      <c r="B2" s="189" t="s">
        <v>122</v>
      </c>
      <c r="P2" s="236" t="s">
        <v>120</v>
      </c>
      <c r="Q2" s="237"/>
      <c r="R2" s="237"/>
    </row>
    <row r="3" spans="1:19" ht="19.5" customHeight="1">
      <c r="B3" s="238"/>
      <c r="C3" s="239"/>
      <c r="D3" s="480" t="s">
        <v>121</v>
      </c>
      <c r="E3" s="477" t="s">
        <v>286</v>
      </c>
      <c r="F3" s="478"/>
      <c r="G3" s="478"/>
      <c r="H3" s="478"/>
      <c r="I3" s="478"/>
      <c r="J3" s="478"/>
      <c r="K3" s="478"/>
      <c r="L3" s="478"/>
      <c r="M3" s="478"/>
      <c r="N3" s="478"/>
      <c r="O3" s="478"/>
      <c r="P3" s="479"/>
      <c r="Q3" s="240"/>
      <c r="R3" s="240"/>
    </row>
    <row r="4" spans="1:19" s="241" customFormat="1" ht="19.5" customHeight="1">
      <c r="B4" s="242"/>
      <c r="C4" s="243"/>
      <c r="D4" s="481"/>
      <c r="E4" s="244" t="s">
        <v>123</v>
      </c>
      <c r="F4" s="245" t="s">
        <v>124</v>
      </c>
      <c r="G4" s="245" t="s">
        <v>125</v>
      </c>
      <c r="H4" s="245" t="s">
        <v>126</v>
      </c>
      <c r="I4" s="245" t="s">
        <v>127</v>
      </c>
      <c r="J4" s="246" t="s">
        <v>128</v>
      </c>
      <c r="K4" s="244" t="s">
        <v>129</v>
      </c>
      <c r="L4" s="245" t="s">
        <v>130</v>
      </c>
      <c r="M4" s="245" t="s">
        <v>131</v>
      </c>
      <c r="N4" s="245" t="s">
        <v>132</v>
      </c>
      <c r="O4" s="245" t="s">
        <v>133</v>
      </c>
      <c r="P4" s="247" t="s">
        <v>134</v>
      </c>
      <c r="Q4" s="248"/>
      <c r="R4" s="248"/>
    </row>
    <row r="5" spans="1:19" ht="20.100000000000001" customHeight="1">
      <c r="B5" s="474" t="s">
        <v>135</v>
      </c>
      <c r="C5" s="249" t="s">
        <v>155</v>
      </c>
      <c r="D5" s="250">
        <f t="shared" ref="D5:D40" si="0">SUM(E5:P5)</f>
        <v>800</v>
      </c>
      <c r="E5" s="251">
        <v>100</v>
      </c>
      <c r="F5" s="252">
        <v>100</v>
      </c>
      <c r="G5" s="253"/>
      <c r="H5" s="252">
        <v>100</v>
      </c>
      <c r="I5" s="253">
        <v>100</v>
      </c>
      <c r="J5" s="254">
        <v>100</v>
      </c>
      <c r="K5" s="255"/>
      <c r="L5" s="252">
        <v>100</v>
      </c>
      <c r="M5" s="253">
        <v>100</v>
      </c>
      <c r="N5" s="252">
        <v>100</v>
      </c>
      <c r="O5" s="253"/>
      <c r="P5" s="252"/>
      <c r="Q5" s="256"/>
      <c r="R5" s="256"/>
      <c r="S5" s="257"/>
    </row>
    <row r="6" spans="1:19" ht="20.100000000000001" customHeight="1">
      <c r="B6" s="482"/>
      <c r="C6" s="258" t="s">
        <v>156</v>
      </c>
      <c r="D6" s="259">
        <f t="shared" si="0"/>
        <v>350</v>
      </c>
      <c r="E6" s="259">
        <v>50</v>
      </c>
      <c r="F6" s="259"/>
      <c r="G6" s="259"/>
      <c r="H6" s="259"/>
      <c r="I6" s="259">
        <v>50</v>
      </c>
      <c r="J6" s="260"/>
      <c r="K6" s="261">
        <v>100</v>
      </c>
      <c r="L6" s="259"/>
      <c r="M6" s="259"/>
      <c r="N6" s="259">
        <v>100</v>
      </c>
      <c r="O6" s="259">
        <v>50</v>
      </c>
      <c r="P6" s="259"/>
      <c r="Q6" s="256"/>
      <c r="R6" s="256"/>
      <c r="S6" s="257"/>
    </row>
    <row r="7" spans="1:19" ht="20.100000000000001" customHeight="1">
      <c r="B7" s="482"/>
      <c r="C7" s="258" t="s">
        <v>157</v>
      </c>
      <c r="D7" s="259">
        <f t="shared" si="0"/>
        <v>310</v>
      </c>
      <c r="E7" s="259">
        <v>50</v>
      </c>
      <c r="F7" s="259">
        <v>50</v>
      </c>
      <c r="G7" s="259"/>
      <c r="H7" s="259"/>
      <c r="I7" s="259">
        <v>50</v>
      </c>
      <c r="J7" s="260"/>
      <c r="K7" s="261">
        <v>40</v>
      </c>
      <c r="L7" s="259"/>
      <c r="M7" s="259">
        <v>40</v>
      </c>
      <c r="N7" s="259">
        <v>40</v>
      </c>
      <c r="O7" s="259">
        <v>40</v>
      </c>
      <c r="P7" s="259"/>
      <c r="Q7" s="256"/>
      <c r="R7" s="256"/>
      <c r="S7" s="257"/>
    </row>
    <row r="8" spans="1:19" ht="20.100000000000001" customHeight="1">
      <c r="B8" s="482"/>
      <c r="C8" s="258" t="s">
        <v>158</v>
      </c>
      <c r="D8" s="259">
        <f t="shared" si="0"/>
        <v>300</v>
      </c>
      <c r="E8" s="259">
        <v>60</v>
      </c>
      <c r="F8" s="259">
        <v>60</v>
      </c>
      <c r="G8" s="259"/>
      <c r="H8" s="259">
        <v>60</v>
      </c>
      <c r="I8" s="259">
        <v>60</v>
      </c>
      <c r="J8" s="260"/>
      <c r="K8" s="261"/>
      <c r="L8" s="259">
        <v>30</v>
      </c>
      <c r="M8" s="259"/>
      <c r="N8" s="259">
        <v>30</v>
      </c>
      <c r="O8" s="259"/>
      <c r="P8" s="259"/>
      <c r="Q8" s="256"/>
      <c r="R8" s="256"/>
      <c r="S8" s="257"/>
    </row>
    <row r="9" spans="1:19" ht="20.100000000000001" customHeight="1">
      <c r="B9" s="482"/>
      <c r="C9" s="258" t="s">
        <v>159</v>
      </c>
      <c r="D9" s="259">
        <f t="shared" si="0"/>
        <v>500</v>
      </c>
      <c r="E9" s="259">
        <v>100</v>
      </c>
      <c r="F9" s="259">
        <v>50</v>
      </c>
      <c r="G9" s="259">
        <v>50</v>
      </c>
      <c r="H9" s="259">
        <v>50</v>
      </c>
      <c r="I9" s="259">
        <v>100</v>
      </c>
      <c r="J9" s="260"/>
      <c r="K9" s="261"/>
      <c r="L9" s="259">
        <v>50</v>
      </c>
      <c r="M9" s="259"/>
      <c r="N9" s="259">
        <v>20</v>
      </c>
      <c r="O9" s="259">
        <v>60</v>
      </c>
      <c r="P9" s="259">
        <v>20</v>
      </c>
      <c r="Q9" s="256"/>
      <c r="R9" s="256"/>
      <c r="S9" s="257"/>
    </row>
    <row r="10" spans="1:19" ht="20.100000000000001" customHeight="1">
      <c r="B10" s="482"/>
      <c r="C10" s="258" t="s">
        <v>160</v>
      </c>
      <c r="D10" s="259">
        <f t="shared" si="0"/>
        <v>300</v>
      </c>
      <c r="E10" s="259"/>
      <c r="F10" s="259">
        <v>50</v>
      </c>
      <c r="G10" s="259"/>
      <c r="H10" s="259"/>
      <c r="I10" s="259"/>
      <c r="J10" s="260">
        <v>100</v>
      </c>
      <c r="K10" s="261"/>
      <c r="L10" s="259"/>
      <c r="M10" s="259">
        <v>50</v>
      </c>
      <c r="N10" s="259"/>
      <c r="O10" s="259"/>
      <c r="P10" s="259">
        <v>100</v>
      </c>
      <c r="Q10" s="256"/>
      <c r="R10" s="256"/>
      <c r="S10" s="257"/>
    </row>
    <row r="11" spans="1:19" ht="20.100000000000001" customHeight="1">
      <c r="B11" s="482"/>
      <c r="C11" s="258" t="s">
        <v>161</v>
      </c>
      <c r="D11" s="259">
        <f t="shared" si="0"/>
        <v>300</v>
      </c>
      <c r="E11" s="259">
        <v>50</v>
      </c>
      <c r="F11" s="259"/>
      <c r="G11" s="259"/>
      <c r="H11" s="259">
        <v>50</v>
      </c>
      <c r="I11" s="259"/>
      <c r="J11" s="260"/>
      <c r="K11" s="261"/>
      <c r="L11" s="259">
        <v>100</v>
      </c>
      <c r="M11" s="259"/>
      <c r="N11" s="259">
        <v>100</v>
      </c>
      <c r="O11" s="259"/>
      <c r="P11" s="259"/>
      <c r="Q11" s="256"/>
      <c r="R11" s="256"/>
      <c r="S11" s="257"/>
    </row>
    <row r="12" spans="1:19" ht="20.100000000000001" customHeight="1">
      <c r="B12" s="482"/>
      <c r="C12" s="258" t="s">
        <v>162</v>
      </c>
      <c r="D12" s="259">
        <f t="shared" si="0"/>
        <v>600</v>
      </c>
      <c r="E12" s="259">
        <v>50</v>
      </c>
      <c r="F12" s="259">
        <v>70</v>
      </c>
      <c r="G12" s="259">
        <v>70</v>
      </c>
      <c r="H12" s="259">
        <v>90</v>
      </c>
      <c r="I12" s="259">
        <v>40</v>
      </c>
      <c r="J12" s="260">
        <v>40</v>
      </c>
      <c r="K12" s="261">
        <v>40</v>
      </c>
      <c r="L12" s="259">
        <v>40</v>
      </c>
      <c r="M12" s="259">
        <v>40</v>
      </c>
      <c r="N12" s="259">
        <v>40</v>
      </c>
      <c r="O12" s="259">
        <v>40</v>
      </c>
      <c r="P12" s="259">
        <v>40</v>
      </c>
      <c r="Q12" s="256"/>
      <c r="R12" s="256"/>
      <c r="S12" s="257"/>
    </row>
    <row r="13" spans="1:19" ht="20.100000000000001" customHeight="1">
      <c r="B13" s="482"/>
      <c r="C13" s="258" t="s">
        <v>163</v>
      </c>
      <c r="D13" s="259">
        <f t="shared" si="0"/>
        <v>100</v>
      </c>
      <c r="E13" s="259"/>
      <c r="F13" s="259"/>
      <c r="G13" s="259">
        <v>20</v>
      </c>
      <c r="H13" s="259"/>
      <c r="I13" s="259"/>
      <c r="J13" s="260">
        <v>20</v>
      </c>
      <c r="K13" s="261">
        <v>20</v>
      </c>
      <c r="L13" s="259"/>
      <c r="M13" s="259"/>
      <c r="N13" s="259"/>
      <c r="O13" s="259"/>
      <c r="P13" s="259">
        <v>40</v>
      </c>
      <c r="Q13" s="256"/>
      <c r="R13" s="256"/>
      <c r="S13" s="257"/>
    </row>
    <row r="14" spans="1:19" ht="20.100000000000001" customHeight="1">
      <c r="B14" s="482"/>
      <c r="C14" s="258" t="s">
        <v>164</v>
      </c>
      <c r="D14" s="259">
        <f t="shared" si="0"/>
        <v>510</v>
      </c>
      <c r="E14" s="259">
        <v>90</v>
      </c>
      <c r="F14" s="259">
        <v>60</v>
      </c>
      <c r="G14" s="259"/>
      <c r="H14" s="259">
        <v>90</v>
      </c>
      <c r="I14" s="259">
        <v>90</v>
      </c>
      <c r="J14" s="260"/>
      <c r="K14" s="261">
        <v>60</v>
      </c>
      <c r="L14" s="259">
        <v>60</v>
      </c>
      <c r="M14" s="259"/>
      <c r="N14" s="259">
        <v>60</v>
      </c>
      <c r="O14" s="259"/>
      <c r="P14" s="259"/>
      <c r="Q14" s="256"/>
      <c r="R14" s="256"/>
      <c r="S14" s="257"/>
    </row>
    <row r="15" spans="1:19" ht="19.5" customHeight="1">
      <c r="B15" s="482"/>
      <c r="C15" s="258" t="s">
        <v>165</v>
      </c>
      <c r="D15" s="259">
        <f t="shared" si="0"/>
        <v>230</v>
      </c>
      <c r="E15" s="259"/>
      <c r="F15" s="259">
        <v>30</v>
      </c>
      <c r="G15" s="259"/>
      <c r="H15" s="259">
        <v>30</v>
      </c>
      <c r="I15" s="259"/>
      <c r="J15" s="260">
        <v>50</v>
      </c>
      <c r="K15" s="261"/>
      <c r="L15" s="259">
        <v>30</v>
      </c>
      <c r="M15" s="259"/>
      <c r="N15" s="259">
        <v>40</v>
      </c>
      <c r="O15" s="259"/>
      <c r="P15" s="259">
        <v>50</v>
      </c>
      <c r="Q15" s="256"/>
      <c r="R15" s="256"/>
      <c r="S15" s="257"/>
    </row>
    <row r="16" spans="1:19" ht="20.100000000000001" customHeight="1">
      <c r="B16" s="482"/>
      <c r="C16" s="258" t="s">
        <v>166</v>
      </c>
      <c r="D16" s="259">
        <f t="shared" si="0"/>
        <v>300</v>
      </c>
      <c r="E16" s="259"/>
      <c r="F16" s="259"/>
      <c r="G16" s="259">
        <v>30</v>
      </c>
      <c r="H16" s="259"/>
      <c r="I16" s="259"/>
      <c r="J16" s="260">
        <v>30</v>
      </c>
      <c r="K16" s="261"/>
      <c r="L16" s="259"/>
      <c r="M16" s="259">
        <v>80</v>
      </c>
      <c r="N16" s="259">
        <v>80</v>
      </c>
      <c r="O16" s="259">
        <v>80</v>
      </c>
      <c r="P16" s="259"/>
      <c r="Q16" s="256"/>
      <c r="R16" s="256"/>
      <c r="S16" s="257"/>
    </row>
    <row r="17" spans="2:19" ht="20.100000000000001" customHeight="1">
      <c r="B17" s="482"/>
      <c r="C17" s="258" t="s">
        <v>167</v>
      </c>
      <c r="D17" s="259">
        <f t="shared" si="0"/>
        <v>400</v>
      </c>
      <c r="E17" s="259">
        <v>50</v>
      </c>
      <c r="F17" s="259">
        <v>100</v>
      </c>
      <c r="G17" s="259"/>
      <c r="H17" s="259"/>
      <c r="I17" s="259">
        <v>100</v>
      </c>
      <c r="J17" s="260"/>
      <c r="K17" s="261">
        <v>100</v>
      </c>
      <c r="L17" s="259"/>
      <c r="M17" s="259"/>
      <c r="N17" s="259"/>
      <c r="O17" s="259">
        <v>50</v>
      </c>
      <c r="P17" s="259"/>
      <c r="Q17" s="256"/>
      <c r="R17" s="256"/>
      <c r="S17" s="257"/>
    </row>
    <row r="18" spans="2:19" ht="20.100000000000001" customHeight="1">
      <c r="B18" s="482"/>
      <c r="C18" s="258" t="s">
        <v>168</v>
      </c>
      <c r="D18" s="259">
        <f t="shared" si="0"/>
        <v>100</v>
      </c>
      <c r="E18" s="259"/>
      <c r="F18" s="259"/>
      <c r="G18" s="259">
        <v>10</v>
      </c>
      <c r="H18" s="259"/>
      <c r="I18" s="259"/>
      <c r="J18" s="260">
        <v>40</v>
      </c>
      <c r="K18" s="261">
        <v>10</v>
      </c>
      <c r="L18" s="259"/>
      <c r="M18" s="259"/>
      <c r="N18" s="259"/>
      <c r="O18" s="259">
        <v>10</v>
      </c>
      <c r="P18" s="259">
        <v>30</v>
      </c>
      <c r="Q18" s="256"/>
      <c r="R18" s="256"/>
      <c r="S18" s="257"/>
    </row>
    <row r="19" spans="2:19" ht="20.100000000000001" customHeight="1">
      <c r="B19" s="482"/>
      <c r="C19" s="258" t="s">
        <v>169</v>
      </c>
      <c r="D19" s="259">
        <f t="shared" si="0"/>
        <v>550</v>
      </c>
      <c r="E19" s="259">
        <v>50</v>
      </c>
      <c r="F19" s="259">
        <v>50</v>
      </c>
      <c r="G19" s="259">
        <v>50</v>
      </c>
      <c r="H19" s="259">
        <v>50</v>
      </c>
      <c r="I19" s="259">
        <v>50</v>
      </c>
      <c r="J19" s="260"/>
      <c r="K19" s="261"/>
      <c r="L19" s="259">
        <v>50</v>
      </c>
      <c r="M19" s="259">
        <v>50</v>
      </c>
      <c r="N19" s="259">
        <v>50</v>
      </c>
      <c r="O19" s="259">
        <v>100</v>
      </c>
      <c r="P19" s="259">
        <v>50</v>
      </c>
      <c r="Q19" s="256"/>
      <c r="R19" s="256"/>
      <c r="S19" s="257"/>
    </row>
    <row r="20" spans="2:19" ht="20.100000000000001" customHeight="1">
      <c r="B20" s="482"/>
      <c r="C20" s="258" t="s">
        <v>170</v>
      </c>
      <c r="D20" s="259">
        <f t="shared" si="0"/>
        <v>800</v>
      </c>
      <c r="E20" s="259">
        <v>100</v>
      </c>
      <c r="F20" s="259">
        <v>100</v>
      </c>
      <c r="G20" s="259"/>
      <c r="H20" s="259"/>
      <c r="I20" s="259"/>
      <c r="J20" s="260">
        <v>100</v>
      </c>
      <c r="K20" s="261">
        <v>100</v>
      </c>
      <c r="L20" s="259">
        <v>100</v>
      </c>
      <c r="M20" s="259"/>
      <c r="N20" s="259">
        <v>100</v>
      </c>
      <c r="O20" s="259">
        <v>100</v>
      </c>
      <c r="P20" s="259">
        <v>100</v>
      </c>
      <c r="Q20" s="256"/>
      <c r="R20" s="256"/>
      <c r="S20" s="257"/>
    </row>
    <row r="21" spans="2:19" ht="20.100000000000001" customHeight="1">
      <c r="B21" s="482"/>
      <c r="C21" s="258" t="s">
        <v>171</v>
      </c>
      <c r="D21" s="259">
        <f t="shared" si="0"/>
        <v>800</v>
      </c>
      <c r="E21" s="259">
        <v>50</v>
      </c>
      <c r="F21" s="259">
        <v>100</v>
      </c>
      <c r="G21" s="259">
        <v>100</v>
      </c>
      <c r="H21" s="259">
        <v>100</v>
      </c>
      <c r="I21" s="259">
        <v>100</v>
      </c>
      <c r="J21" s="260">
        <v>50</v>
      </c>
      <c r="K21" s="261">
        <v>50</v>
      </c>
      <c r="L21" s="259">
        <v>50</v>
      </c>
      <c r="M21" s="259"/>
      <c r="N21" s="259">
        <v>50</v>
      </c>
      <c r="O21" s="259">
        <v>50</v>
      </c>
      <c r="P21" s="259">
        <v>100</v>
      </c>
      <c r="Q21" s="256"/>
      <c r="R21" s="256"/>
      <c r="S21" s="257"/>
    </row>
    <row r="22" spans="2:19" ht="20.100000000000001" customHeight="1">
      <c r="B22" s="482"/>
      <c r="C22" s="258" t="s">
        <v>172</v>
      </c>
      <c r="D22" s="259">
        <f t="shared" si="0"/>
        <v>100</v>
      </c>
      <c r="E22" s="259"/>
      <c r="F22" s="259">
        <v>10</v>
      </c>
      <c r="G22" s="259"/>
      <c r="H22" s="259"/>
      <c r="I22" s="259"/>
      <c r="J22" s="260">
        <v>50</v>
      </c>
      <c r="K22" s="261">
        <v>10</v>
      </c>
      <c r="L22" s="259"/>
      <c r="M22" s="259"/>
      <c r="N22" s="259">
        <v>30</v>
      </c>
      <c r="O22" s="259"/>
      <c r="P22" s="259"/>
      <c r="Q22" s="256"/>
      <c r="R22" s="256"/>
      <c r="S22" s="257"/>
    </row>
    <row r="23" spans="2:19" ht="20.100000000000001" customHeight="1">
      <c r="B23" s="482"/>
      <c r="C23" s="258" t="s">
        <v>173</v>
      </c>
      <c r="D23" s="259">
        <f t="shared" si="0"/>
        <v>100</v>
      </c>
      <c r="E23" s="259"/>
      <c r="F23" s="259"/>
      <c r="G23" s="259">
        <v>10</v>
      </c>
      <c r="H23" s="259"/>
      <c r="I23" s="259"/>
      <c r="J23" s="260">
        <v>30</v>
      </c>
      <c r="K23" s="261"/>
      <c r="L23" s="259"/>
      <c r="M23" s="259">
        <v>30</v>
      </c>
      <c r="N23" s="259"/>
      <c r="O23" s="259">
        <v>30</v>
      </c>
      <c r="P23" s="259"/>
      <c r="Q23" s="256"/>
      <c r="R23" s="256"/>
      <c r="S23" s="257"/>
    </row>
    <row r="24" spans="2:19" ht="20.100000000000001" customHeight="1">
      <c r="B24" s="482"/>
      <c r="C24" s="258" t="s">
        <v>174</v>
      </c>
      <c r="D24" s="259">
        <f t="shared" si="0"/>
        <v>500</v>
      </c>
      <c r="E24" s="259"/>
      <c r="F24" s="259"/>
      <c r="G24" s="259">
        <v>100</v>
      </c>
      <c r="H24" s="259"/>
      <c r="I24" s="259">
        <v>100</v>
      </c>
      <c r="J24" s="260"/>
      <c r="K24" s="261">
        <v>100</v>
      </c>
      <c r="L24" s="259"/>
      <c r="M24" s="259">
        <v>100</v>
      </c>
      <c r="N24" s="259"/>
      <c r="O24" s="259">
        <v>100</v>
      </c>
      <c r="P24" s="259"/>
      <c r="Q24" s="256"/>
      <c r="R24" s="256"/>
      <c r="S24" s="257"/>
    </row>
    <row r="25" spans="2:19" ht="20.100000000000001" customHeight="1">
      <c r="B25" s="482"/>
      <c r="C25" s="258" t="s">
        <v>175</v>
      </c>
      <c r="D25" s="259">
        <f t="shared" si="0"/>
        <v>200</v>
      </c>
      <c r="E25" s="259"/>
      <c r="F25" s="259"/>
      <c r="G25" s="259">
        <v>40</v>
      </c>
      <c r="H25" s="259"/>
      <c r="I25" s="259">
        <v>70</v>
      </c>
      <c r="J25" s="260"/>
      <c r="K25" s="261"/>
      <c r="L25" s="259"/>
      <c r="M25" s="259">
        <v>30</v>
      </c>
      <c r="N25" s="259"/>
      <c r="O25" s="259"/>
      <c r="P25" s="259">
        <v>60</v>
      </c>
      <c r="Q25" s="256"/>
      <c r="R25" s="256"/>
      <c r="S25" s="257"/>
    </row>
    <row r="26" spans="2:19" ht="20.100000000000001" customHeight="1">
      <c r="B26" s="482"/>
      <c r="C26" s="258" t="s">
        <v>176</v>
      </c>
      <c r="D26" s="259">
        <f t="shared" si="0"/>
        <v>300</v>
      </c>
      <c r="E26" s="259">
        <v>50</v>
      </c>
      <c r="F26" s="259"/>
      <c r="G26" s="259">
        <v>50</v>
      </c>
      <c r="H26" s="259">
        <v>50</v>
      </c>
      <c r="I26" s="259"/>
      <c r="J26" s="260">
        <v>50</v>
      </c>
      <c r="K26" s="261"/>
      <c r="L26" s="259"/>
      <c r="M26" s="259">
        <v>50</v>
      </c>
      <c r="N26" s="259"/>
      <c r="O26" s="259">
        <v>50</v>
      </c>
      <c r="P26" s="259"/>
      <c r="Q26" s="256"/>
      <c r="R26" s="256"/>
      <c r="S26" s="257"/>
    </row>
    <row r="27" spans="2:19" ht="20.100000000000001" customHeight="1">
      <c r="B27" s="482"/>
      <c r="C27" s="258" t="s">
        <v>177</v>
      </c>
      <c r="D27" s="259">
        <f t="shared" si="0"/>
        <v>150</v>
      </c>
      <c r="E27" s="259"/>
      <c r="F27" s="259"/>
      <c r="G27" s="259">
        <v>50</v>
      </c>
      <c r="H27" s="259"/>
      <c r="I27" s="259"/>
      <c r="J27" s="260">
        <v>50</v>
      </c>
      <c r="K27" s="261"/>
      <c r="L27" s="259"/>
      <c r="M27" s="259">
        <v>20</v>
      </c>
      <c r="N27" s="259"/>
      <c r="O27" s="259">
        <v>30</v>
      </c>
      <c r="P27" s="259"/>
      <c r="Q27" s="256"/>
      <c r="R27" s="256"/>
      <c r="S27" s="257"/>
    </row>
    <row r="28" spans="2:19" ht="20.100000000000001" customHeight="1">
      <c r="B28" s="483"/>
      <c r="C28" s="258" t="s">
        <v>178</v>
      </c>
      <c r="D28" s="259">
        <f t="shared" si="0"/>
        <v>600</v>
      </c>
      <c r="E28" s="259">
        <v>50</v>
      </c>
      <c r="F28" s="259">
        <v>50</v>
      </c>
      <c r="G28" s="259">
        <v>80</v>
      </c>
      <c r="H28" s="259">
        <v>50</v>
      </c>
      <c r="I28" s="259">
        <v>50</v>
      </c>
      <c r="J28" s="260">
        <v>50</v>
      </c>
      <c r="K28" s="261">
        <v>50</v>
      </c>
      <c r="L28" s="259">
        <v>20</v>
      </c>
      <c r="M28" s="259">
        <v>50</v>
      </c>
      <c r="N28" s="259">
        <v>50</v>
      </c>
      <c r="O28" s="259">
        <v>50</v>
      </c>
      <c r="P28" s="259">
        <v>50</v>
      </c>
      <c r="Q28" s="256"/>
      <c r="R28" s="256"/>
      <c r="S28" s="257"/>
    </row>
    <row r="29" spans="2:19" ht="20.100000000000001" customHeight="1">
      <c r="B29" s="474" t="s">
        <v>136</v>
      </c>
      <c r="C29" s="258" t="s">
        <v>179</v>
      </c>
      <c r="D29" s="259">
        <f t="shared" si="0"/>
        <v>300</v>
      </c>
      <c r="E29" s="259">
        <v>100</v>
      </c>
      <c r="F29" s="259"/>
      <c r="G29" s="259"/>
      <c r="H29" s="259"/>
      <c r="I29" s="259"/>
      <c r="J29" s="260">
        <v>70</v>
      </c>
      <c r="K29" s="261"/>
      <c r="L29" s="259">
        <v>30</v>
      </c>
      <c r="M29" s="259"/>
      <c r="N29" s="259"/>
      <c r="O29" s="259"/>
      <c r="P29" s="259">
        <v>100</v>
      </c>
      <c r="Q29" s="256"/>
      <c r="R29" s="256"/>
      <c r="S29" s="257"/>
    </row>
    <row r="30" spans="2:19" ht="20.100000000000001" customHeight="1">
      <c r="B30" s="475"/>
      <c r="C30" s="258" t="s">
        <v>180</v>
      </c>
      <c r="D30" s="259">
        <f t="shared" si="0"/>
        <v>270</v>
      </c>
      <c r="E30" s="259">
        <v>30</v>
      </c>
      <c r="F30" s="259">
        <v>30</v>
      </c>
      <c r="G30" s="259">
        <v>30</v>
      </c>
      <c r="H30" s="259">
        <v>30</v>
      </c>
      <c r="I30" s="259"/>
      <c r="J30" s="260">
        <v>30</v>
      </c>
      <c r="K30" s="261">
        <v>30</v>
      </c>
      <c r="L30" s="259"/>
      <c r="M30" s="259">
        <v>30</v>
      </c>
      <c r="N30" s="259"/>
      <c r="O30" s="259">
        <v>30</v>
      </c>
      <c r="P30" s="259">
        <v>30</v>
      </c>
      <c r="Q30" s="256"/>
      <c r="R30" s="256"/>
      <c r="S30" s="257"/>
    </row>
    <row r="31" spans="2:19" ht="20.100000000000001" customHeight="1">
      <c r="B31" s="475"/>
      <c r="C31" s="258" t="s">
        <v>181</v>
      </c>
      <c r="D31" s="259">
        <f t="shared" si="0"/>
        <v>300</v>
      </c>
      <c r="E31" s="259">
        <v>50</v>
      </c>
      <c r="F31" s="259"/>
      <c r="G31" s="259">
        <v>30</v>
      </c>
      <c r="H31" s="259">
        <v>40</v>
      </c>
      <c r="I31" s="259">
        <v>30</v>
      </c>
      <c r="J31" s="260">
        <v>30</v>
      </c>
      <c r="K31" s="261"/>
      <c r="L31" s="259"/>
      <c r="M31" s="259">
        <v>40</v>
      </c>
      <c r="N31" s="259"/>
      <c r="O31" s="259">
        <v>40</v>
      </c>
      <c r="P31" s="259">
        <v>40</v>
      </c>
      <c r="Q31" s="256"/>
      <c r="R31" s="256"/>
      <c r="S31" s="257"/>
    </row>
    <row r="32" spans="2:19" ht="20.100000000000001" customHeight="1">
      <c r="B32" s="475"/>
      <c r="C32" s="258" t="s">
        <v>182</v>
      </c>
      <c r="D32" s="259">
        <f t="shared" si="0"/>
        <v>200</v>
      </c>
      <c r="E32" s="259"/>
      <c r="F32" s="259"/>
      <c r="G32" s="259">
        <v>50</v>
      </c>
      <c r="H32" s="259"/>
      <c r="I32" s="259">
        <v>50</v>
      </c>
      <c r="J32" s="260"/>
      <c r="K32" s="261"/>
      <c r="L32" s="259">
        <v>50</v>
      </c>
      <c r="M32" s="259"/>
      <c r="N32" s="259"/>
      <c r="O32" s="259">
        <v>50</v>
      </c>
      <c r="P32" s="259"/>
      <c r="Q32" s="256"/>
      <c r="R32" s="256"/>
      <c r="S32" s="257"/>
    </row>
    <row r="33" spans="2:19" ht="20.100000000000001" customHeight="1">
      <c r="B33" s="475"/>
      <c r="C33" s="258" t="s">
        <v>183</v>
      </c>
      <c r="D33" s="259">
        <f t="shared" si="0"/>
        <v>200</v>
      </c>
      <c r="E33" s="259"/>
      <c r="F33" s="259"/>
      <c r="G33" s="259">
        <v>30</v>
      </c>
      <c r="H33" s="259">
        <v>30</v>
      </c>
      <c r="I33" s="259"/>
      <c r="J33" s="260"/>
      <c r="K33" s="261">
        <v>30</v>
      </c>
      <c r="L33" s="259"/>
      <c r="M33" s="259"/>
      <c r="N33" s="259">
        <v>100</v>
      </c>
      <c r="O33" s="259">
        <v>10</v>
      </c>
      <c r="P33" s="259"/>
      <c r="Q33" s="256"/>
      <c r="R33" s="256"/>
      <c r="S33" s="257"/>
    </row>
    <row r="34" spans="2:19" ht="20.100000000000001" customHeight="1">
      <c r="B34" s="475"/>
      <c r="C34" s="258" t="s">
        <v>184</v>
      </c>
      <c r="D34" s="259">
        <f t="shared" si="0"/>
        <v>150</v>
      </c>
      <c r="E34" s="259"/>
      <c r="F34" s="259"/>
      <c r="G34" s="259">
        <v>30</v>
      </c>
      <c r="H34" s="259"/>
      <c r="I34" s="259"/>
      <c r="J34" s="260">
        <v>40</v>
      </c>
      <c r="K34" s="261"/>
      <c r="L34" s="259"/>
      <c r="M34" s="259">
        <v>30</v>
      </c>
      <c r="N34" s="259"/>
      <c r="O34" s="259"/>
      <c r="P34" s="259">
        <v>50</v>
      </c>
      <c r="Q34" s="256"/>
      <c r="R34" s="256"/>
      <c r="S34" s="257"/>
    </row>
    <row r="35" spans="2:19" ht="20.100000000000001" customHeight="1">
      <c r="B35" s="475"/>
      <c r="C35" s="258" t="s">
        <v>185</v>
      </c>
      <c r="D35" s="259">
        <f t="shared" si="0"/>
        <v>400</v>
      </c>
      <c r="E35" s="259"/>
      <c r="F35" s="259">
        <v>50</v>
      </c>
      <c r="G35" s="259">
        <v>50</v>
      </c>
      <c r="H35" s="259">
        <v>50</v>
      </c>
      <c r="I35" s="259"/>
      <c r="J35" s="260">
        <v>50</v>
      </c>
      <c r="K35" s="261"/>
      <c r="L35" s="259">
        <v>50</v>
      </c>
      <c r="M35" s="259">
        <v>50</v>
      </c>
      <c r="N35" s="259"/>
      <c r="O35" s="259">
        <v>50</v>
      </c>
      <c r="P35" s="259">
        <v>50</v>
      </c>
      <c r="Q35" s="256"/>
      <c r="R35" s="256"/>
      <c r="S35" s="257"/>
    </row>
    <row r="36" spans="2:19" ht="20.100000000000001" customHeight="1">
      <c r="B36" s="475"/>
      <c r="C36" s="258" t="s">
        <v>186</v>
      </c>
      <c r="D36" s="259">
        <f t="shared" si="0"/>
        <v>300</v>
      </c>
      <c r="E36" s="259"/>
      <c r="F36" s="259">
        <v>50</v>
      </c>
      <c r="G36" s="259"/>
      <c r="H36" s="259"/>
      <c r="I36" s="259"/>
      <c r="J36" s="260">
        <v>50</v>
      </c>
      <c r="K36" s="261"/>
      <c r="L36" s="259"/>
      <c r="M36" s="259">
        <v>30</v>
      </c>
      <c r="N36" s="259">
        <v>70</v>
      </c>
      <c r="O36" s="259"/>
      <c r="P36" s="259">
        <v>100</v>
      </c>
      <c r="Q36" s="256"/>
      <c r="R36" s="256"/>
      <c r="S36" s="257"/>
    </row>
    <row r="37" spans="2:19" ht="20.100000000000001" customHeight="1">
      <c r="B37" s="475"/>
      <c r="C37" s="258" t="s">
        <v>187</v>
      </c>
      <c r="D37" s="259">
        <f t="shared" si="0"/>
        <v>200</v>
      </c>
      <c r="E37" s="259"/>
      <c r="F37" s="259">
        <v>80</v>
      </c>
      <c r="G37" s="259"/>
      <c r="H37" s="259">
        <v>10</v>
      </c>
      <c r="I37" s="259"/>
      <c r="J37" s="260">
        <v>10</v>
      </c>
      <c r="K37" s="261"/>
      <c r="L37" s="259">
        <v>20</v>
      </c>
      <c r="M37" s="259"/>
      <c r="N37" s="259">
        <v>20</v>
      </c>
      <c r="O37" s="259"/>
      <c r="P37" s="259">
        <v>60</v>
      </c>
      <c r="Q37" s="256"/>
      <c r="R37" s="256"/>
      <c r="S37" s="257"/>
    </row>
    <row r="38" spans="2:19" ht="20.100000000000001" customHeight="1">
      <c r="B38" s="475"/>
      <c r="C38" s="258" t="s">
        <v>188</v>
      </c>
      <c r="D38" s="259">
        <f t="shared" si="0"/>
        <v>100</v>
      </c>
      <c r="E38" s="259"/>
      <c r="F38" s="259"/>
      <c r="G38" s="259">
        <v>30</v>
      </c>
      <c r="H38" s="259"/>
      <c r="I38" s="259"/>
      <c r="J38" s="260">
        <v>20</v>
      </c>
      <c r="K38" s="261">
        <v>30</v>
      </c>
      <c r="L38" s="259"/>
      <c r="M38" s="259"/>
      <c r="N38" s="259">
        <v>20</v>
      </c>
      <c r="O38" s="259"/>
      <c r="P38" s="259"/>
      <c r="Q38" s="256"/>
      <c r="R38" s="256"/>
      <c r="S38" s="257"/>
    </row>
    <row r="39" spans="2:19" ht="20.100000000000001" customHeight="1">
      <c r="B39" s="475"/>
      <c r="C39" s="258" t="s">
        <v>189</v>
      </c>
      <c r="D39" s="259">
        <f t="shared" si="0"/>
        <v>300</v>
      </c>
      <c r="E39" s="259">
        <v>50</v>
      </c>
      <c r="F39" s="259">
        <v>50</v>
      </c>
      <c r="G39" s="259"/>
      <c r="H39" s="259">
        <v>100</v>
      </c>
      <c r="I39" s="259"/>
      <c r="J39" s="260"/>
      <c r="K39" s="261">
        <v>50</v>
      </c>
      <c r="L39" s="259"/>
      <c r="M39" s="259"/>
      <c r="N39" s="259"/>
      <c r="O39" s="259">
        <v>50</v>
      </c>
      <c r="P39" s="259"/>
      <c r="Q39" s="256"/>
      <c r="R39" s="256"/>
      <c r="S39" s="257"/>
    </row>
    <row r="40" spans="2:19" ht="20.100000000000001" customHeight="1">
      <c r="B40" s="476"/>
      <c r="C40" s="258" t="s">
        <v>190</v>
      </c>
      <c r="D40" s="259">
        <f t="shared" si="0"/>
        <v>150</v>
      </c>
      <c r="E40" s="259"/>
      <c r="F40" s="259"/>
      <c r="G40" s="259">
        <v>90</v>
      </c>
      <c r="H40" s="259">
        <v>20</v>
      </c>
      <c r="I40" s="259"/>
      <c r="J40" s="260"/>
      <c r="K40" s="261"/>
      <c r="L40" s="259">
        <v>20</v>
      </c>
      <c r="M40" s="259"/>
      <c r="N40" s="259"/>
      <c r="O40" s="259">
        <v>20</v>
      </c>
      <c r="P40" s="259"/>
      <c r="Q40" s="256"/>
      <c r="R40" s="256"/>
      <c r="S40" s="257"/>
    </row>
    <row r="41" spans="2:19" ht="20.100000000000001" customHeight="1">
      <c r="B41" s="472" t="s">
        <v>137</v>
      </c>
      <c r="C41" s="473"/>
      <c r="D41" s="259">
        <f>SUM(D5:D40)</f>
        <v>12070</v>
      </c>
      <c r="E41" s="259">
        <f t="shared" ref="E41:P41" si="1">SUM(E5:E40)</f>
        <v>1130</v>
      </c>
      <c r="F41" s="259">
        <f t="shared" si="1"/>
        <v>1140</v>
      </c>
      <c r="G41" s="259">
        <f t="shared" si="1"/>
        <v>1000</v>
      </c>
      <c r="H41" s="259">
        <f t="shared" si="1"/>
        <v>1000</v>
      </c>
      <c r="I41" s="259">
        <f t="shared" si="1"/>
        <v>1040</v>
      </c>
      <c r="J41" s="260">
        <f t="shared" si="1"/>
        <v>1060</v>
      </c>
      <c r="K41" s="261">
        <f t="shared" si="1"/>
        <v>820</v>
      </c>
      <c r="L41" s="259">
        <f t="shared" si="1"/>
        <v>800</v>
      </c>
      <c r="M41" s="259">
        <f t="shared" si="1"/>
        <v>820</v>
      </c>
      <c r="N41" s="259">
        <f t="shared" si="1"/>
        <v>1100</v>
      </c>
      <c r="O41" s="259">
        <f t="shared" si="1"/>
        <v>1090</v>
      </c>
      <c r="P41" s="259">
        <f t="shared" si="1"/>
        <v>1070</v>
      </c>
      <c r="Q41" s="256"/>
      <c r="R41" s="256"/>
    </row>
    <row r="42" spans="2:19" ht="20.100000000000001" customHeight="1">
      <c r="B42" s="472" t="s">
        <v>138</v>
      </c>
      <c r="C42" s="473"/>
      <c r="D42" s="262">
        <v>36</v>
      </c>
      <c r="E42" s="259">
        <f t="shared" ref="E42:P42" si="2">COUNT(E5:E40)</f>
        <v>18</v>
      </c>
      <c r="F42" s="259">
        <f t="shared" si="2"/>
        <v>19</v>
      </c>
      <c r="G42" s="259">
        <f t="shared" si="2"/>
        <v>21</v>
      </c>
      <c r="H42" s="259">
        <f t="shared" si="2"/>
        <v>18</v>
      </c>
      <c r="I42" s="259">
        <f t="shared" si="2"/>
        <v>15</v>
      </c>
      <c r="J42" s="260">
        <f t="shared" si="2"/>
        <v>22</v>
      </c>
      <c r="K42" s="261">
        <f t="shared" si="2"/>
        <v>16</v>
      </c>
      <c r="L42" s="259">
        <f t="shared" si="2"/>
        <v>16</v>
      </c>
      <c r="M42" s="259">
        <f t="shared" si="2"/>
        <v>17</v>
      </c>
      <c r="N42" s="259">
        <f t="shared" si="2"/>
        <v>19</v>
      </c>
      <c r="O42" s="259">
        <f t="shared" si="2"/>
        <v>22</v>
      </c>
      <c r="P42" s="259">
        <f t="shared" si="2"/>
        <v>18</v>
      </c>
    </row>
    <row r="43" spans="2:19">
      <c r="B43" s="263"/>
      <c r="C43" s="263" t="s">
        <v>139</v>
      </c>
    </row>
    <row r="44" spans="2:19">
      <c r="B44" s="263"/>
      <c r="C44" s="263" t="s">
        <v>140</v>
      </c>
    </row>
  </sheetData>
  <customSheetViews>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1"/>
      <headerFooter alignWithMargins="0"/>
      <autoFilter ref="B1:M1" xr:uid="{00000000-0000-0000-0000-000000000000}"/>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00000000-0000-0000-0000-000000000000}"/>
    </customSheetView>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3"/>
      <headerFooter alignWithMargins="0"/>
      <autoFilter ref="B1:M1" xr:uid="{00000000-0000-0000-0000-000000000000}"/>
    </customSheetView>
  </customSheetViews>
  <mergeCells count="6">
    <mergeCell ref="B42:C42"/>
    <mergeCell ref="B29:B40"/>
    <mergeCell ref="E3:P3"/>
    <mergeCell ref="D3:D4"/>
    <mergeCell ref="B5:B28"/>
    <mergeCell ref="B41:C41"/>
  </mergeCells>
  <phoneticPr fontId="16"/>
  <printOptions horizontalCentered="1"/>
  <pageMargins left="0.59055118110236227" right="0.59055118110236227" top="0.86614173228346458" bottom="0.31496062992125984" header="0.51181102362204722" footer="0.51181102362204722"/>
  <pageSetup paperSize="9" scale="65" orientation="landscape" horizontalDpi="4294967292"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I49"/>
  <sheetViews>
    <sheetView showGridLines="0" view="pageBreakPreview" zoomScaleNormal="100" zoomScaleSheetLayoutView="100" workbookViewId="0"/>
  </sheetViews>
  <sheetFormatPr defaultRowHeight="13.5"/>
  <cols>
    <col min="1" max="1" width="3.5" style="22" customWidth="1"/>
    <col min="2" max="3" width="9" style="22"/>
    <col min="4" max="4" width="10.75" style="22" customWidth="1"/>
    <col min="5" max="7" width="9" style="22"/>
    <col min="8" max="8" width="9.75" style="22" bestFit="1" customWidth="1"/>
    <col min="9" max="9" width="3.375" style="22" customWidth="1"/>
    <col min="10" max="16384" width="9" style="22"/>
  </cols>
  <sheetData>
    <row r="4" spans="1:9" ht="17.25">
      <c r="A4" s="395" t="s">
        <v>0</v>
      </c>
      <c r="B4" s="395"/>
      <c r="C4" s="395"/>
      <c r="D4" s="395"/>
      <c r="E4" s="395"/>
      <c r="F4" s="395"/>
      <c r="G4" s="395"/>
      <c r="H4" s="395"/>
      <c r="I4" s="395"/>
    </row>
    <row r="7" spans="1:9">
      <c r="A7" s="382"/>
      <c r="B7" s="1"/>
      <c r="C7" s="1"/>
      <c r="D7" s="1"/>
      <c r="E7" s="1"/>
      <c r="F7" s="1"/>
      <c r="G7" s="383"/>
      <c r="H7" s="2"/>
      <c r="I7" s="384"/>
    </row>
    <row r="8" spans="1:9">
      <c r="A8" s="385"/>
      <c r="B8" s="3" t="s">
        <v>266</v>
      </c>
      <c r="C8" s="3"/>
      <c r="D8" s="3"/>
      <c r="E8" s="3"/>
      <c r="F8" s="3"/>
      <c r="G8" s="4" t="s">
        <v>5</v>
      </c>
      <c r="H8" s="186" t="s">
        <v>192</v>
      </c>
      <c r="I8" s="386"/>
    </row>
    <row r="9" spans="1:9">
      <c r="A9" s="385"/>
      <c r="B9" s="3"/>
      <c r="C9" s="3"/>
      <c r="D9" s="3"/>
      <c r="E9" s="3"/>
      <c r="F9" s="3"/>
      <c r="G9" s="6"/>
      <c r="H9" s="186"/>
      <c r="I9" s="386"/>
    </row>
    <row r="10" spans="1:9">
      <c r="A10" s="385"/>
      <c r="B10" s="3"/>
      <c r="C10" s="3"/>
      <c r="D10" s="3"/>
      <c r="E10" s="3"/>
      <c r="F10" s="3"/>
      <c r="G10" s="6"/>
      <c r="H10" s="186"/>
      <c r="I10" s="386"/>
    </row>
    <row r="11" spans="1:9">
      <c r="A11" s="385"/>
      <c r="B11" s="3" t="s">
        <v>267</v>
      </c>
      <c r="C11" s="3"/>
      <c r="D11" s="3"/>
      <c r="E11" s="3"/>
      <c r="F11" s="3"/>
      <c r="G11" s="387"/>
      <c r="H11" s="186"/>
      <c r="I11" s="386"/>
    </row>
    <row r="12" spans="1:9">
      <c r="A12" s="385"/>
      <c r="B12" s="7" t="s">
        <v>1</v>
      </c>
      <c r="C12" s="3"/>
      <c r="D12" s="3"/>
      <c r="E12" s="3"/>
      <c r="F12" s="3"/>
      <c r="G12" s="4" t="s">
        <v>6</v>
      </c>
      <c r="H12" s="186" t="s">
        <v>191</v>
      </c>
      <c r="I12" s="386"/>
    </row>
    <row r="13" spans="1:9">
      <c r="A13" s="385"/>
      <c r="B13" s="7" t="s">
        <v>2</v>
      </c>
      <c r="C13" s="3"/>
      <c r="D13" s="3"/>
      <c r="E13" s="3"/>
      <c r="F13" s="3"/>
      <c r="G13" s="4" t="s">
        <v>5</v>
      </c>
      <c r="H13" s="186" t="s">
        <v>193</v>
      </c>
      <c r="I13" s="386"/>
    </row>
    <row r="14" spans="1:9">
      <c r="A14" s="385"/>
      <c r="B14" s="387"/>
      <c r="C14" s="387"/>
      <c r="D14" s="387"/>
      <c r="E14" s="387"/>
      <c r="F14" s="387"/>
      <c r="G14" s="387"/>
      <c r="H14" s="25"/>
      <c r="I14" s="386"/>
    </row>
    <row r="15" spans="1:9">
      <c r="A15" s="385"/>
      <c r="B15" s="5"/>
      <c r="C15" s="3"/>
      <c r="D15" s="3"/>
      <c r="E15" s="3"/>
      <c r="F15" s="3"/>
      <c r="G15" s="6"/>
      <c r="H15" s="186"/>
      <c r="I15" s="386"/>
    </row>
    <row r="16" spans="1:9" ht="13.5" customHeight="1">
      <c r="A16" s="385"/>
      <c r="B16" s="3" t="s">
        <v>268</v>
      </c>
      <c r="C16" s="3"/>
      <c r="D16" s="3"/>
      <c r="E16" s="3"/>
      <c r="F16" s="3"/>
      <c r="G16" s="6"/>
      <c r="H16" s="186"/>
      <c r="I16" s="386"/>
    </row>
    <row r="17" spans="1:9">
      <c r="A17" s="385"/>
      <c r="B17" s="7" t="s">
        <v>1</v>
      </c>
      <c r="C17" s="3"/>
      <c r="D17" s="3"/>
      <c r="E17" s="3"/>
      <c r="F17" s="3"/>
      <c r="G17" s="4" t="s">
        <v>6</v>
      </c>
      <c r="H17" s="186" t="s">
        <v>194</v>
      </c>
      <c r="I17" s="386"/>
    </row>
    <row r="18" spans="1:9">
      <c r="A18" s="385"/>
      <c r="B18" s="7" t="s">
        <v>2</v>
      </c>
      <c r="C18" s="3"/>
      <c r="D18" s="3"/>
      <c r="E18" s="3"/>
      <c r="F18" s="3"/>
      <c r="G18" s="4" t="s">
        <v>5</v>
      </c>
      <c r="H18" s="186" t="s">
        <v>195</v>
      </c>
      <c r="I18" s="386"/>
    </row>
    <row r="19" spans="1:9">
      <c r="A19" s="385"/>
      <c r="B19" s="387"/>
      <c r="C19" s="387"/>
      <c r="D19" s="387"/>
      <c r="E19" s="387"/>
      <c r="F19" s="387"/>
      <c r="G19" s="387"/>
      <c r="H19" s="25"/>
      <c r="I19" s="386"/>
    </row>
    <row r="20" spans="1:9">
      <c r="A20" s="385"/>
      <c r="B20" s="387"/>
      <c r="C20" s="387"/>
      <c r="D20" s="387"/>
      <c r="E20" s="387"/>
      <c r="F20" s="387"/>
      <c r="G20" s="387"/>
      <c r="H20" s="25"/>
      <c r="I20" s="386"/>
    </row>
    <row r="21" spans="1:9">
      <c r="A21" s="385"/>
      <c r="B21" s="3" t="s">
        <v>269</v>
      </c>
      <c r="C21" s="3"/>
      <c r="D21" s="3"/>
      <c r="E21" s="3"/>
      <c r="F21" s="3"/>
      <c r="G21" s="8"/>
      <c r="H21" s="187"/>
      <c r="I21" s="386"/>
    </row>
    <row r="22" spans="1:9">
      <c r="A22" s="385"/>
      <c r="B22" s="3"/>
      <c r="C22" s="6"/>
      <c r="D22" s="5" t="s">
        <v>270</v>
      </c>
      <c r="F22" s="3"/>
      <c r="G22" s="8"/>
      <c r="H22" s="187"/>
      <c r="I22" s="386"/>
    </row>
    <row r="23" spans="1:9">
      <c r="A23" s="385"/>
      <c r="B23" s="7" t="s">
        <v>1</v>
      </c>
      <c r="C23" s="9"/>
      <c r="D23" s="3"/>
      <c r="E23" s="3"/>
      <c r="F23" s="3"/>
      <c r="G23" s="4" t="s">
        <v>6</v>
      </c>
      <c r="H23" s="186">
        <v>18</v>
      </c>
      <c r="I23" s="386"/>
    </row>
    <row r="24" spans="1:9">
      <c r="A24" s="385"/>
      <c r="B24" s="7" t="s">
        <v>2</v>
      </c>
      <c r="C24" s="9"/>
      <c r="D24" s="3"/>
      <c r="E24" s="3"/>
      <c r="F24" s="3"/>
      <c r="G24" s="4" t="s">
        <v>5</v>
      </c>
      <c r="H24" s="186">
        <v>19</v>
      </c>
      <c r="I24" s="386"/>
    </row>
    <row r="25" spans="1:9">
      <c r="A25" s="385"/>
      <c r="B25" s="387"/>
      <c r="C25" s="387"/>
      <c r="D25" s="387"/>
      <c r="E25" s="387"/>
      <c r="F25" s="387"/>
      <c r="G25" s="387"/>
      <c r="H25" s="25"/>
      <c r="I25" s="386"/>
    </row>
    <row r="26" spans="1:9">
      <c r="A26" s="385"/>
      <c r="B26" s="387"/>
      <c r="C26" s="387"/>
      <c r="D26" s="387"/>
      <c r="E26" s="387"/>
      <c r="F26" s="387"/>
      <c r="G26" s="387"/>
      <c r="H26" s="25"/>
      <c r="I26" s="386"/>
    </row>
    <row r="27" spans="1:9">
      <c r="A27" s="385"/>
      <c r="B27" s="3" t="s">
        <v>271</v>
      </c>
      <c r="C27" s="3"/>
      <c r="D27" s="3"/>
      <c r="E27" s="3"/>
      <c r="F27" s="3"/>
      <c r="H27" s="21"/>
      <c r="I27" s="386"/>
    </row>
    <row r="28" spans="1:9">
      <c r="A28" s="385"/>
      <c r="B28" s="6"/>
      <c r="C28" s="6"/>
      <c r="D28" s="5" t="s">
        <v>270</v>
      </c>
      <c r="F28" s="6"/>
      <c r="G28" s="4" t="s">
        <v>7</v>
      </c>
      <c r="H28" s="186">
        <v>20</v>
      </c>
      <c r="I28" s="386"/>
    </row>
    <row r="29" spans="1:9">
      <c r="A29" s="385"/>
      <c r="B29" s="5"/>
      <c r="C29" s="3"/>
      <c r="D29" s="3"/>
      <c r="E29" s="3"/>
      <c r="F29" s="3"/>
      <c r="G29" s="6"/>
      <c r="H29" s="186"/>
      <c r="I29" s="386"/>
    </row>
    <row r="30" spans="1:9">
      <c r="A30" s="385"/>
      <c r="B30" s="6"/>
      <c r="C30" s="6"/>
      <c r="D30" s="6"/>
      <c r="E30" s="6"/>
      <c r="F30" s="6"/>
      <c r="G30" s="6"/>
      <c r="H30" s="187"/>
      <c r="I30" s="386"/>
    </row>
    <row r="31" spans="1:9">
      <c r="A31" s="385"/>
      <c r="B31" s="3" t="s">
        <v>272</v>
      </c>
      <c r="C31" s="3"/>
      <c r="D31" s="3"/>
      <c r="E31" s="3"/>
      <c r="F31" s="3"/>
      <c r="G31" s="6"/>
      <c r="H31" s="187"/>
      <c r="I31" s="386"/>
    </row>
    <row r="32" spans="1:9">
      <c r="A32" s="385"/>
      <c r="B32" s="7" t="s">
        <v>1</v>
      </c>
      <c r="C32" s="3"/>
      <c r="D32" s="3"/>
      <c r="E32" s="3"/>
      <c r="F32" s="3"/>
      <c r="G32" s="4" t="s">
        <v>6</v>
      </c>
      <c r="H32" s="186" t="s">
        <v>205</v>
      </c>
      <c r="I32" s="386"/>
    </row>
    <row r="33" spans="1:9">
      <c r="A33" s="385"/>
      <c r="B33" s="7" t="s">
        <v>2</v>
      </c>
      <c r="C33" s="3"/>
      <c r="D33" s="3"/>
      <c r="E33" s="3"/>
      <c r="F33" s="3"/>
      <c r="G33" s="4" t="s">
        <v>5</v>
      </c>
      <c r="H33" s="186" t="s">
        <v>206</v>
      </c>
      <c r="I33" s="386"/>
    </row>
    <row r="34" spans="1:9">
      <c r="A34" s="385"/>
      <c r="B34" s="6"/>
      <c r="C34" s="6"/>
      <c r="D34" s="6"/>
      <c r="E34" s="6"/>
      <c r="F34" s="6"/>
      <c r="G34" s="6"/>
      <c r="H34" s="187"/>
      <c r="I34" s="386"/>
    </row>
    <row r="35" spans="1:9">
      <c r="A35" s="385"/>
      <c r="B35" s="6"/>
      <c r="C35" s="6"/>
      <c r="D35" s="6"/>
      <c r="E35" s="6"/>
      <c r="F35" s="6"/>
      <c r="G35" s="6"/>
      <c r="H35" s="187"/>
      <c r="I35" s="386"/>
    </row>
    <row r="36" spans="1:9">
      <c r="A36" s="385"/>
      <c r="B36" s="3" t="s">
        <v>3</v>
      </c>
      <c r="C36" s="3"/>
      <c r="D36" s="3"/>
      <c r="E36" s="3"/>
      <c r="F36" s="3"/>
      <c r="G36" s="4" t="s">
        <v>8</v>
      </c>
      <c r="H36" s="186" t="s">
        <v>207</v>
      </c>
      <c r="I36" s="386"/>
    </row>
    <row r="37" spans="1:9">
      <c r="A37" s="385"/>
      <c r="B37" s="387"/>
      <c r="C37" s="387"/>
      <c r="D37" s="387"/>
      <c r="E37" s="387"/>
      <c r="F37" s="387"/>
      <c r="G37" s="387"/>
      <c r="H37" s="25"/>
      <c r="I37" s="386"/>
    </row>
    <row r="38" spans="1:9">
      <c r="A38" s="385"/>
      <c r="B38" s="387"/>
      <c r="C38" s="387"/>
      <c r="D38" s="387"/>
      <c r="E38" s="387"/>
      <c r="F38" s="387"/>
      <c r="G38" s="387"/>
      <c r="H38" s="25"/>
      <c r="I38" s="386"/>
    </row>
    <row r="39" spans="1:9">
      <c r="A39" s="385"/>
      <c r="B39" s="3" t="s">
        <v>4</v>
      </c>
      <c r="C39" s="3"/>
      <c r="D39" s="3"/>
      <c r="E39" s="3"/>
      <c r="F39" s="3"/>
      <c r="G39" s="4" t="s">
        <v>9</v>
      </c>
      <c r="H39" s="186" t="s">
        <v>208</v>
      </c>
      <c r="I39" s="386"/>
    </row>
    <row r="40" spans="1:9">
      <c r="A40" s="388"/>
      <c r="B40" s="10"/>
      <c r="C40" s="11"/>
      <c r="D40" s="11"/>
      <c r="E40" s="11"/>
      <c r="F40" s="11"/>
      <c r="G40" s="12"/>
      <c r="H40" s="10"/>
      <c r="I40" s="389"/>
    </row>
    <row r="41" spans="1:9">
      <c r="B41" s="13"/>
      <c r="C41" s="14"/>
      <c r="D41" s="14"/>
      <c r="E41" s="14"/>
      <c r="F41" s="14"/>
      <c r="G41" s="14"/>
      <c r="H41" s="15"/>
    </row>
    <row r="43" spans="1:9">
      <c r="B43" s="14"/>
      <c r="C43" s="14"/>
      <c r="D43" s="14"/>
      <c r="E43" s="14"/>
      <c r="F43" s="14"/>
      <c r="G43" s="14"/>
      <c r="H43" s="16"/>
    </row>
    <row r="44" spans="1:9">
      <c r="B44" s="14"/>
      <c r="C44" s="14"/>
      <c r="D44" s="14"/>
      <c r="E44" s="14"/>
      <c r="F44" s="14"/>
      <c r="G44" s="14"/>
      <c r="H44" s="16"/>
    </row>
    <row r="45" spans="1:9">
      <c r="B45" s="14"/>
      <c r="C45" s="14"/>
      <c r="D45" s="14"/>
      <c r="E45" s="14"/>
      <c r="F45" s="14"/>
      <c r="G45" s="14"/>
      <c r="H45" s="16"/>
    </row>
    <row r="48" spans="1:9">
      <c r="B48" s="17"/>
    </row>
    <row r="49" spans="2:8">
      <c r="B49" s="17"/>
      <c r="H49" s="18"/>
    </row>
  </sheetData>
  <customSheetViews>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I4"/>
  </mergeCells>
  <phoneticPr fontId="2"/>
  <printOptions horizontalCentered="1"/>
  <pageMargins left="0.59055118110236227" right="0.39370078740157483" top="0.98425196850393704" bottom="0.98425196850393704" header="0.51181102362204722" footer="0.51181102362204722"/>
  <pageSetup paperSize="9" scale="12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62"/>
  <sheetViews>
    <sheetView showGridLines="0" view="pageBreakPreview" zoomScaleNormal="100" zoomScaleSheetLayoutView="100" workbookViewId="0">
      <pane xSplit="1" ySplit="6" topLeftCell="B7" activePane="bottomRight" state="frozen"/>
      <selection activeCell="N21" sqref="N21"/>
      <selection pane="topRight" activeCell="N21" sqref="N21"/>
      <selection pane="bottomLeft" activeCell="N21" sqref="N21"/>
      <selection pane="bottomRight" activeCell="B7" sqref="B7"/>
    </sheetView>
  </sheetViews>
  <sheetFormatPr defaultRowHeight="14.25"/>
  <cols>
    <col min="1" max="1" width="10.625" style="104" customWidth="1"/>
    <col min="2" max="2" width="11.625" style="104" customWidth="1"/>
    <col min="3" max="3" width="10.75" style="104" customWidth="1"/>
    <col min="4" max="4" width="8.875" style="104" customWidth="1"/>
    <col min="5" max="5" width="10.875" style="104" customWidth="1"/>
    <col min="6" max="6" width="8.875" style="104" customWidth="1"/>
    <col min="7" max="7" width="10.75" style="104" customWidth="1"/>
    <col min="8" max="8" width="8.875" style="104" customWidth="1"/>
    <col min="9" max="9" width="10.75" style="104" customWidth="1"/>
    <col min="10" max="10" width="8.875" style="104" customWidth="1"/>
    <col min="11" max="11" width="10.75" style="104" customWidth="1"/>
    <col min="12" max="12" width="8.875" style="104" customWidth="1"/>
    <col min="13" max="13" width="10.75" style="105" customWidth="1"/>
    <col min="14" max="14" width="8.875" style="104" customWidth="1"/>
    <col min="15" max="15" width="10.75" style="104" customWidth="1"/>
    <col min="16" max="16" width="8.875" style="104" customWidth="1"/>
    <col min="17" max="17" width="10.875" style="104" customWidth="1"/>
    <col min="18" max="18" width="8.875" style="104" customWidth="1"/>
    <col min="19" max="19" width="10.875" style="104" customWidth="1"/>
    <col min="20" max="20" width="8.875" style="104" customWidth="1"/>
    <col min="21" max="16384" width="9" style="104"/>
  </cols>
  <sheetData>
    <row r="1" spans="1:20" ht="89.25" customHeight="1"/>
    <row r="2" spans="1:20" ht="29.25" customHeight="1">
      <c r="A2" s="104" t="s">
        <v>276</v>
      </c>
    </row>
    <row r="3" spans="1:20" ht="29.25" customHeight="1">
      <c r="A3" s="106" t="s">
        <v>10</v>
      </c>
      <c r="S3" s="104" t="s">
        <v>11</v>
      </c>
    </row>
    <row r="4" spans="1:20" ht="21" customHeight="1">
      <c r="A4" s="396" t="s">
        <v>12</v>
      </c>
      <c r="B4" s="119" t="s">
        <v>13</v>
      </c>
      <c r="C4" s="120"/>
      <c r="D4" s="120"/>
      <c r="E4" s="120"/>
      <c r="F4" s="120"/>
      <c r="G4" s="120"/>
      <c r="H4" s="120"/>
      <c r="I4" s="120"/>
      <c r="J4" s="120"/>
      <c r="K4" s="120"/>
      <c r="L4" s="120"/>
      <c r="M4" s="109"/>
      <c r="N4" s="120"/>
      <c r="O4" s="121"/>
      <c r="P4" s="121"/>
      <c r="Q4" s="121"/>
      <c r="R4" s="121"/>
      <c r="S4" s="121"/>
      <c r="T4" s="122"/>
    </row>
    <row r="5" spans="1:20" ht="21" customHeight="1">
      <c r="A5" s="397"/>
      <c r="B5" s="123"/>
      <c r="C5" s="124" t="s">
        <v>14</v>
      </c>
      <c r="D5" s="125"/>
      <c r="E5" s="124" t="s">
        <v>15</v>
      </c>
      <c r="F5" s="125"/>
      <c r="G5" s="124" t="s">
        <v>16</v>
      </c>
      <c r="H5" s="126"/>
      <c r="I5" s="124" t="s">
        <v>17</v>
      </c>
      <c r="J5" s="125"/>
      <c r="K5" s="124" t="s">
        <v>18</v>
      </c>
      <c r="L5" s="126"/>
      <c r="M5" s="399" t="s">
        <v>19</v>
      </c>
      <c r="N5" s="400"/>
      <c r="O5" s="119" t="s">
        <v>20</v>
      </c>
      <c r="P5" s="127"/>
      <c r="Q5" s="124" t="s">
        <v>21</v>
      </c>
      <c r="R5" s="126"/>
      <c r="S5" s="124" t="s">
        <v>22</v>
      </c>
      <c r="T5" s="126"/>
    </row>
    <row r="6" spans="1:20" ht="17.25" customHeight="1">
      <c r="A6" s="398"/>
      <c r="B6" s="128"/>
      <c r="C6" s="129"/>
      <c r="D6" s="130" t="s">
        <v>23</v>
      </c>
      <c r="E6" s="131"/>
      <c r="F6" s="130" t="s">
        <v>23</v>
      </c>
      <c r="G6" s="131"/>
      <c r="H6" s="130" t="s">
        <v>23</v>
      </c>
      <c r="I6" s="131"/>
      <c r="J6" s="130" t="s">
        <v>23</v>
      </c>
      <c r="K6" s="131"/>
      <c r="L6" s="130" t="s">
        <v>23</v>
      </c>
      <c r="M6" s="132"/>
      <c r="N6" s="133" t="s">
        <v>23</v>
      </c>
      <c r="O6" s="134"/>
      <c r="P6" s="130" t="s">
        <v>23</v>
      </c>
      <c r="Q6" s="131"/>
      <c r="R6" s="130" t="s">
        <v>23</v>
      </c>
      <c r="S6" s="131"/>
      <c r="T6" s="133" t="s">
        <v>23</v>
      </c>
    </row>
    <row r="7" spans="1:20" ht="29.25" customHeight="1">
      <c r="A7" s="195" t="s">
        <v>24</v>
      </c>
      <c r="B7" s="107">
        <f>C7+E7+G7+I7+K7+M7+O7+Q7+S7</f>
        <v>2399310</v>
      </c>
      <c r="C7" s="379">
        <v>598559</v>
      </c>
      <c r="D7" s="135">
        <f t="shared" ref="D7:L61" si="0">+C7/$B7*100</f>
        <v>24.947130633390433</v>
      </c>
      <c r="E7" s="107">
        <v>97019</v>
      </c>
      <c r="F7" s="135">
        <f t="shared" si="0"/>
        <v>4.0436208743347049</v>
      </c>
      <c r="G7" s="107">
        <v>606000</v>
      </c>
      <c r="H7" s="135">
        <f t="shared" si="0"/>
        <v>25.257261462670517</v>
      </c>
      <c r="I7" s="107">
        <v>29656</v>
      </c>
      <c r="J7" s="135">
        <f t="shared" si="0"/>
        <v>1.2360220229982786</v>
      </c>
      <c r="K7" s="107">
        <v>322042</v>
      </c>
      <c r="L7" s="135">
        <f t="shared" si="0"/>
        <v>13.4222755708933</v>
      </c>
      <c r="M7" s="108"/>
      <c r="N7" s="380"/>
      <c r="O7" s="109">
        <v>9145</v>
      </c>
      <c r="P7" s="135">
        <f t="shared" ref="P7:T61" si="1">+O7/$B7*100</f>
        <v>0.38115124765036618</v>
      </c>
      <c r="Q7" s="107">
        <v>298145</v>
      </c>
      <c r="R7" s="135">
        <f t="shared" si="1"/>
        <v>12.426280889088947</v>
      </c>
      <c r="S7" s="107">
        <v>438744</v>
      </c>
      <c r="T7" s="135">
        <f t="shared" si="1"/>
        <v>18.286257298973453</v>
      </c>
    </row>
    <row r="8" spans="1:20" ht="29.25" customHeight="1">
      <c r="A8" s="110" t="s">
        <v>25</v>
      </c>
      <c r="B8" s="111">
        <f t="shared" ref="B8:B61" si="2">C8+E8+G8+I8+K8+M8+O8+Q8+S8</f>
        <v>1260562</v>
      </c>
      <c r="C8" s="111">
        <v>291600</v>
      </c>
      <c r="D8" s="135">
        <f t="shared" si="0"/>
        <v>23.132539295964815</v>
      </c>
      <c r="E8" s="111">
        <v>35952</v>
      </c>
      <c r="F8" s="135">
        <f t="shared" si="0"/>
        <v>2.8520612234860323</v>
      </c>
      <c r="G8" s="111">
        <v>201400</v>
      </c>
      <c r="H8" s="135">
        <f t="shared" si="0"/>
        <v>15.977000734592984</v>
      </c>
      <c r="I8" s="111">
        <v>13681</v>
      </c>
      <c r="J8" s="135">
        <f t="shared" si="0"/>
        <v>1.0853095682719294</v>
      </c>
      <c r="K8" s="111">
        <v>218993</v>
      </c>
      <c r="L8" s="135">
        <f t="shared" si="0"/>
        <v>17.372648072843699</v>
      </c>
      <c r="M8" s="112"/>
      <c r="N8" s="135"/>
      <c r="O8" s="113">
        <v>1560</v>
      </c>
      <c r="P8" s="135">
        <f t="shared" si="1"/>
        <v>0.12375432545166364</v>
      </c>
      <c r="Q8" s="111">
        <v>198581</v>
      </c>
      <c r="R8" s="135">
        <f t="shared" si="1"/>
        <v>15.753370322126163</v>
      </c>
      <c r="S8" s="111">
        <v>298795</v>
      </c>
      <c r="T8" s="135">
        <f t="shared" si="1"/>
        <v>23.703316457262712</v>
      </c>
    </row>
    <row r="9" spans="1:20" ht="29.25" customHeight="1">
      <c r="A9" s="110" t="s">
        <v>203</v>
      </c>
      <c r="B9" s="111">
        <f>C9+E9+G9+I9+K9+M9+O9+Q9+S9+1</f>
        <v>593021</v>
      </c>
      <c r="C9" s="111">
        <v>91600</v>
      </c>
      <c r="D9" s="135">
        <f t="shared" si="0"/>
        <v>15.44633326644419</v>
      </c>
      <c r="E9" s="111">
        <v>18153</v>
      </c>
      <c r="F9" s="135">
        <f t="shared" si="0"/>
        <v>3.0611057618532902</v>
      </c>
      <c r="G9" s="111">
        <v>191463</v>
      </c>
      <c r="H9" s="135">
        <f t="shared" si="0"/>
        <v>32.286040460624498</v>
      </c>
      <c r="I9" s="111">
        <v>6907</v>
      </c>
      <c r="J9" s="135">
        <f t="shared" si="0"/>
        <v>1.1647142344031662</v>
      </c>
      <c r="K9" s="111">
        <v>72477</v>
      </c>
      <c r="L9" s="135">
        <f t="shared" si="0"/>
        <v>12.221658254935324</v>
      </c>
      <c r="M9" s="112"/>
      <c r="N9" s="135"/>
      <c r="O9" s="113">
        <v>896</v>
      </c>
      <c r="P9" s="135">
        <f t="shared" si="1"/>
        <v>0.1510907708158733</v>
      </c>
      <c r="Q9" s="111">
        <v>84151</v>
      </c>
      <c r="R9" s="135">
        <f t="shared" si="1"/>
        <v>14.190222605944816</v>
      </c>
      <c r="S9" s="111">
        <v>127373</v>
      </c>
      <c r="T9" s="135">
        <f t="shared" si="1"/>
        <v>21.478666016886415</v>
      </c>
    </row>
    <row r="10" spans="1:20" ht="29.25" customHeight="1">
      <c r="A10" s="110" t="s">
        <v>27</v>
      </c>
      <c r="B10" s="111">
        <f t="shared" si="2"/>
        <v>1391728</v>
      </c>
      <c r="C10" s="111">
        <v>265719</v>
      </c>
      <c r="D10" s="135">
        <f t="shared" si="0"/>
        <v>19.092739385857008</v>
      </c>
      <c r="E10" s="111">
        <v>31190</v>
      </c>
      <c r="F10" s="135">
        <f t="shared" si="0"/>
        <v>2.2410988354046193</v>
      </c>
      <c r="G10" s="111">
        <v>261337</v>
      </c>
      <c r="H10" s="135">
        <f t="shared" si="0"/>
        <v>18.777879010841197</v>
      </c>
      <c r="I10" s="111">
        <v>15468</v>
      </c>
      <c r="J10" s="135">
        <f t="shared" si="0"/>
        <v>1.1114240713702679</v>
      </c>
      <c r="K10" s="111">
        <v>315088</v>
      </c>
      <c r="L10" s="135">
        <f t="shared" si="0"/>
        <v>22.64005610291666</v>
      </c>
      <c r="M10" s="112"/>
      <c r="N10" s="135"/>
      <c r="O10" s="113">
        <v>2554</v>
      </c>
      <c r="P10" s="135">
        <f t="shared" si="1"/>
        <v>0.18351287033098421</v>
      </c>
      <c r="Q10" s="111">
        <v>99334</v>
      </c>
      <c r="R10" s="135">
        <f t="shared" si="1"/>
        <v>7.1374578940712556</v>
      </c>
      <c r="S10" s="111">
        <v>401038</v>
      </c>
      <c r="T10" s="135">
        <f t="shared" si="1"/>
        <v>28.815831829208005</v>
      </c>
    </row>
    <row r="11" spans="1:20" ht="29.25" customHeight="1">
      <c r="A11" s="110" t="s">
        <v>28</v>
      </c>
      <c r="B11" s="111">
        <f t="shared" si="2"/>
        <v>1052273</v>
      </c>
      <c r="C11" s="111">
        <v>418534</v>
      </c>
      <c r="D11" s="135">
        <f t="shared" si="0"/>
        <v>39.774279108178199</v>
      </c>
      <c r="E11" s="111">
        <v>49068</v>
      </c>
      <c r="F11" s="135">
        <f t="shared" si="0"/>
        <v>4.6630484674604409</v>
      </c>
      <c r="G11" s="111">
        <v>184839</v>
      </c>
      <c r="H11" s="135">
        <f t="shared" si="0"/>
        <v>17.565688751873328</v>
      </c>
      <c r="I11" s="111">
        <v>17735</v>
      </c>
      <c r="J11" s="135">
        <f t="shared" si="0"/>
        <v>1.6853991312140482</v>
      </c>
      <c r="K11" s="111">
        <v>127582</v>
      </c>
      <c r="L11" s="135">
        <f t="shared" si="0"/>
        <v>12.124420183735589</v>
      </c>
      <c r="M11" s="112"/>
      <c r="N11" s="135"/>
      <c r="O11" s="113">
        <v>1371</v>
      </c>
      <c r="P11" s="135">
        <f t="shared" si="1"/>
        <v>0.13028938307834564</v>
      </c>
      <c r="Q11" s="111">
        <v>123527</v>
      </c>
      <c r="R11" s="135">
        <f t="shared" si="1"/>
        <v>11.739063912121663</v>
      </c>
      <c r="S11" s="111">
        <v>129617</v>
      </c>
      <c r="T11" s="135">
        <f t="shared" si="1"/>
        <v>12.317811062338386</v>
      </c>
    </row>
    <row r="12" spans="1:20" ht="29.25" customHeight="1">
      <c r="A12" s="110" t="s">
        <v>81</v>
      </c>
      <c r="B12" s="111">
        <f t="shared" si="2"/>
        <v>770187</v>
      </c>
      <c r="C12" s="111">
        <v>292702</v>
      </c>
      <c r="D12" s="135">
        <f t="shared" si="0"/>
        <v>38.00401720621096</v>
      </c>
      <c r="E12" s="111">
        <v>34200</v>
      </c>
      <c r="F12" s="135">
        <f t="shared" si="0"/>
        <v>4.4404800392631918</v>
      </c>
      <c r="G12" s="111">
        <v>119800</v>
      </c>
      <c r="H12" s="135">
        <f t="shared" si="0"/>
        <v>15.5546639971851</v>
      </c>
      <c r="I12" s="111">
        <v>11024</v>
      </c>
      <c r="J12" s="135">
        <f t="shared" si="0"/>
        <v>1.4313407003753633</v>
      </c>
      <c r="K12" s="111">
        <v>86320</v>
      </c>
      <c r="L12" s="135">
        <f t="shared" si="0"/>
        <v>11.207667748222185</v>
      </c>
      <c r="M12" s="112"/>
      <c r="N12" s="135"/>
      <c r="O12" s="113">
        <v>1671</v>
      </c>
      <c r="P12" s="135">
        <f t="shared" si="1"/>
        <v>0.21696029665522787</v>
      </c>
      <c r="Q12" s="111">
        <v>101100</v>
      </c>
      <c r="R12" s="135">
        <f t="shared" si="1"/>
        <v>13.126682221330663</v>
      </c>
      <c r="S12" s="111">
        <v>123370</v>
      </c>
      <c r="T12" s="135">
        <f t="shared" si="1"/>
        <v>16.01818779075731</v>
      </c>
    </row>
    <row r="13" spans="1:20" ht="29.25" customHeight="1">
      <c r="A13" s="110" t="s">
        <v>29</v>
      </c>
      <c r="B13" s="111">
        <f t="shared" si="2"/>
        <v>732758</v>
      </c>
      <c r="C13" s="111">
        <v>283249</v>
      </c>
      <c r="D13" s="135">
        <f t="shared" si="0"/>
        <v>38.655190390278918</v>
      </c>
      <c r="E13" s="111">
        <v>34600</v>
      </c>
      <c r="F13" s="135">
        <f t="shared" si="0"/>
        <v>4.7218863526566759</v>
      </c>
      <c r="G13" s="111">
        <v>124100</v>
      </c>
      <c r="H13" s="135">
        <f t="shared" si="0"/>
        <v>16.936014345800388</v>
      </c>
      <c r="I13" s="111">
        <v>12384</v>
      </c>
      <c r="J13" s="135">
        <f t="shared" si="0"/>
        <v>1.6900531962803544</v>
      </c>
      <c r="K13" s="111">
        <v>80248</v>
      </c>
      <c r="L13" s="135">
        <f t="shared" si="0"/>
        <v>10.95150104127147</v>
      </c>
      <c r="M13" s="112"/>
      <c r="N13" s="135"/>
      <c r="O13" s="113">
        <v>2673</v>
      </c>
      <c r="P13" s="135">
        <f t="shared" si="1"/>
        <v>0.36478619134830326</v>
      </c>
      <c r="Q13" s="111">
        <v>104641</v>
      </c>
      <c r="R13" s="135">
        <f t="shared" si="1"/>
        <v>14.280430919894426</v>
      </c>
      <c r="S13" s="111">
        <v>90863</v>
      </c>
      <c r="T13" s="135">
        <f t="shared" si="1"/>
        <v>12.400137562469464</v>
      </c>
    </row>
    <row r="14" spans="1:20" ht="29.25" customHeight="1">
      <c r="A14" s="110" t="s">
        <v>30</v>
      </c>
      <c r="B14" s="111">
        <f t="shared" si="2"/>
        <v>1788021</v>
      </c>
      <c r="C14" s="111">
        <v>897800</v>
      </c>
      <c r="D14" s="135">
        <f t="shared" si="0"/>
        <v>50.21193822667631</v>
      </c>
      <c r="E14" s="111">
        <v>106795</v>
      </c>
      <c r="F14" s="135">
        <f t="shared" si="0"/>
        <v>5.9728045699686971</v>
      </c>
      <c r="G14" s="111">
        <v>195700</v>
      </c>
      <c r="H14" s="135">
        <f t="shared" si="0"/>
        <v>10.945061607218259</v>
      </c>
      <c r="I14" s="111">
        <v>36928</v>
      </c>
      <c r="J14" s="135">
        <f t="shared" si="0"/>
        <v>2.0653001279067751</v>
      </c>
      <c r="K14" s="111">
        <v>151686</v>
      </c>
      <c r="L14" s="135">
        <f t="shared" si="0"/>
        <v>8.4834574090572765</v>
      </c>
      <c r="M14" s="112"/>
      <c r="N14" s="135"/>
      <c r="O14" s="113">
        <v>15797</v>
      </c>
      <c r="P14" s="135">
        <f t="shared" si="1"/>
        <v>0.88349074199911526</v>
      </c>
      <c r="Q14" s="111">
        <v>237578</v>
      </c>
      <c r="R14" s="135">
        <f t="shared" si="1"/>
        <v>13.287204121204393</v>
      </c>
      <c r="S14" s="111">
        <v>145737</v>
      </c>
      <c r="T14" s="135">
        <f t="shared" si="1"/>
        <v>8.1507431959691754</v>
      </c>
    </row>
    <row r="15" spans="1:20" ht="29.25" customHeight="1">
      <c r="A15" s="110" t="s">
        <v>31</v>
      </c>
      <c r="B15" s="111">
        <f t="shared" si="2"/>
        <v>1745222</v>
      </c>
      <c r="C15" s="111">
        <v>810508</v>
      </c>
      <c r="D15" s="135">
        <f t="shared" si="0"/>
        <v>46.441541534544029</v>
      </c>
      <c r="E15" s="111">
        <v>90225</v>
      </c>
      <c r="F15" s="135">
        <f t="shared" si="0"/>
        <v>5.1698293970623794</v>
      </c>
      <c r="G15" s="111">
        <v>161000</v>
      </c>
      <c r="H15" s="135">
        <f t="shared" si="0"/>
        <v>9.2251873973626282</v>
      </c>
      <c r="I15" s="111">
        <v>34273</v>
      </c>
      <c r="J15" s="135">
        <f t="shared" si="0"/>
        <v>1.963818929626145</v>
      </c>
      <c r="K15" s="111">
        <v>166375</v>
      </c>
      <c r="L15" s="135">
        <f t="shared" si="0"/>
        <v>9.5331711381130884</v>
      </c>
      <c r="M15" s="112"/>
      <c r="N15" s="135"/>
      <c r="O15" s="113">
        <v>4344</v>
      </c>
      <c r="P15" s="135">
        <f t="shared" si="1"/>
        <v>0.24890816182697675</v>
      </c>
      <c r="Q15" s="111">
        <v>197679</v>
      </c>
      <c r="R15" s="135">
        <f t="shared" si="1"/>
        <v>11.32686844424377</v>
      </c>
      <c r="S15" s="111">
        <v>280818</v>
      </c>
      <c r="T15" s="135">
        <f t="shared" si="1"/>
        <v>16.090674997220983</v>
      </c>
    </row>
    <row r="16" spans="1:20" ht="29.25" customHeight="1">
      <c r="A16" s="110" t="s">
        <v>32</v>
      </c>
      <c r="B16" s="111">
        <f>C16+E16+I16+K16+M16+O16+Q16+S16</f>
        <v>7418176</v>
      </c>
      <c r="C16" s="114">
        <v>5248184</v>
      </c>
      <c r="D16" s="135">
        <f t="shared" si="0"/>
        <v>70.747633919712882</v>
      </c>
      <c r="E16" s="111">
        <v>245803</v>
      </c>
      <c r="F16" s="135">
        <f t="shared" si="0"/>
        <v>3.3135234321752409</v>
      </c>
      <c r="G16" s="115" t="s">
        <v>282</v>
      </c>
      <c r="H16" s="381" t="s">
        <v>283</v>
      </c>
      <c r="I16" s="111">
        <v>156664</v>
      </c>
      <c r="J16" s="135">
        <f t="shared" si="0"/>
        <v>2.1118938132500498</v>
      </c>
      <c r="K16" s="111">
        <v>386601</v>
      </c>
      <c r="L16" s="135">
        <f t="shared" si="0"/>
        <v>5.2115371757154323</v>
      </c>
      <c r="M16" s="112"/>
      <c r="N16" s="135"/>
      <c r="O16" s="113">
        <v>41998</v>
      </c>
      <c r="P16" s="135">
        <f t="shared" si="1"/>
        <v>0.56614995384310107</v>
      </c>
      <c r="Q16" s="111">
        <v>256203</v>
      </c>
      <c r="R16" s="135">
        <f t="shared" si="1"/>
        <v>3.4537196205644083</v>
      </c>
      <c r="S16" s="111">
        <v>1082723</v>
      </c>
      <c r="T16" s="135">
        <f t="shared" si="1"/>
        <v>14.595542084738891</v>
      </c>
    </row>
    <row r="17" spans="1:20" ht="29.25" customHeight="1">
      <c r="A17" s="110" t="s">
        <v>33</v>
      </c>
      <c r="B17" s="111">
        <f t="shared" si="2"/>
        <v>1870470</v>
      </c>
      <c r="C17" s="111">
        <v>1181855</v>
      </c>
      <c r="D17" s="135">
        <f t="shared" si="0"/>
        <v>63.184921436858119</v>
      </c>
      <c r="E17" s="111">
        <v>129791</v>
      </c>
      <c r="F17" s="135">
        <f t="shared" si="0"/>
        <v>6.9389511726999098</v>
      </c>
      <c r="G17" s="111">
        <v>91000</v>
      </c>
      <c r="H17" s="135">
        <f t="shared" si="0"/>
        <v>4.8650873844541742</v>
      </c>
      <c r="I17" s="111">
        <v>43019</v>
      </c>
      <c r="J17" s="135">
        <f t="shared" si="0"/>
        <v>2.2999032328772984</v>
      </c>
      <c r="K17" s="111">
        <v>114448</v>
      </c>
      <c r="L17" s="135">
        <f t="shared" si="0"/>
        <v>6.1186760546814432</v>
      </c>
      <c r="M17" s="112"/>
      <c r="N17" s="135"/>
      <c r="O17" s="113">
        <v>10795</v>
      </c>
      <c r="P17" s="135">
        <f t="shared" si="1"/>
        <v>0.57712767379321772</v>
      </c>
      <c r="Q17" s="111">
        <v>187740</v>
      </c>
      <c r="R17" s="135">
        <f t="shared" si="1"/>
        <v>10.037049511620074</v>
      </c>
      <c r="S17" s="111">
        <v>111822</v>
      </c>
      <c r="T17" s="135">
        <f t="shared" si="1"/>
        <v>5.978283533015766</v>
      </c>
    </row>
    <row r="18" spans="1:20" ht="29.25" customHeight="1">
      <c r="A18" s="110" t="s">
        <v>34</v>
      </c>
      <c r="B18" s="111">
        <f t="shared" si="2"/>
        <v>1064854</v>
      </c>
      <c r="C18" s="111">
        <v>280415</v>
      </c>
      <c r="D18" s="135">
        <f t="shared" si="0"/>
        <v>26.333657008378612</v>
      </c>
      <c r="E18" s="111">
        <v>40850</v>
      </c>
      <c r="F18" s="135">
        <f t="shared" si="0"/>
        <v>3.8362066536821011</v>
      </c>
      <c r="G18" s="111">
        <v>247200</v>
      </c>
      <c r="H18" s="135">
        <f t="shared" si="0"/>
        <v>23.214450056064024</v>
      </c>
      <c r="I18" s="111">
        <v>15223</v>
      </c>
      <c r="J18" s="135">
        <f t="shared" si="0"/>
        <v>1.4295856521175674</v>
      </c>
      <c r="K18" s="111">
        <v>141479</v>
      </c>
      <c r="L18" s="135">
        <f t="shared" si="0"/>
        <v>13.28623454482962</v>
      </c>
      <c r="M18" s="112"/>
      <c r="N18" s="135"/>
      <c r="O18" s="113">
        <v>4363</v>
      </c>
      <c r="P18" s="135">
        <f t="shared" si="1"/>
        <v>0.4097275307225216</v>
      </c>
      <c r="Q18" s="111">
        <v>144749</v>
      </c>
      <c r="R18" s="135">
        <f t="shared" si="1"/>
        <v>13.593318896299401</v>
      </c>
      <c r="S18" s="111">
        <v>190575</v>
      </c>
      <c r="T18" s="135">
        <f t="shared" si="1"/>
        <v>17.896819657906153</v>
      </c>
    </row>
    <row r="19" spans="1:20" ht="29.25" customHeight="1">
      <c r="A19" s="110" t="s">
        <v>143</v>
      </c>
      <c r="B19" s="111">
        <f t="shared" si="2"/>
        <v>469730</v>
      </c>
      <c r="C19" s="111">
        <v>119212</v>
      </c>
      <c r="D19" s="135">
        <f t="shared" si="0"/>
        <v>25.378834649692379</v>
      </c>
      <c r="E19" s="111">
        <v>14504</v>
      </c>
      <c r="F19" s="135">
        <f t="shared" si="0"/>
        <v>3.0877312498669451</v>
      </c>
      <c r="G19" s="111">
        <v>129200</v>
      </c>
      <c r="H19" s="135">
        <f t="shared" si="0"/>
        <v>27.50516254018266</v>
      </c>
      <c r="I19" s="111">
        <v>5746</v>
      </c>
      <c r="J19" s="135">
        <f t="shared" si="0"/>
        <v>1.2232559129712814</v>
      </c>
      <c r="K19" s="111">
        <v>67670</v>
      </c>
      <c r="L19" s="135">
        <f t="shared" si="0"/>
        <v>14.4061482128031</v>
      </c>
      <c r="M19" s="112"/>
      <c r="N19" s="135"/>
      <c r="O19" s="113">
        <v>830</v>
      </c>
      <c r="P19" s="135">
        <f t="shared" si="1"/>
        <v>0.17669725161262853</v>
      </c>
      <c r="Q19" s="111">
        <v>81672</v>
      </c>
      <c r="R19" s="135">
        <f t="shared" si="1"/>
        <v>17.387009558682649</v>
      </c>
      <c r="S19" s="111">
        <v>50896</v>
      </c>
      <c r="T19" s="135">
        <f t="shared" si="1"/>
        <v>10.835160624188363</v>
      </c>
    </row>
    <row r="20" spans="1:20" ht="29.25" customHeight="1">
      <c r="A20" s="110" t="s">
        <v>35</v>
      </c>
      <c r="B20" s="111">
        <f t="shared" si="2"/>
        <v>452446</v>
      </c>
      <c r="C20" s="111">
        <v>115092</v>
      </c>
      <c r="D20" s="135">
        <f t="shared" si="0"/>
        <v>25.437731795617598</v>
      </c>
      <c r="E20" s="111">
        <v>14687</v>
      </c>
      <c r="F20" s="135">
        <f t="shared" si="0"/>
        <v>3.2461332402098817</v>
      </c>
      <c r="G20" s="111">
        <v>123883</v>
      </c>
      <c r="H20" s="135">
        <f t="shared" si="0"/>
        <v>27.380726097700059</v>
      </c>
      <c r="I20" s="111">
        <v>9539</v>
      </c>
      <c r="J20" s="135">
        <f t="shared" si="0"/>
        <v>2.1083178987105646</v>
      </c>
      <c r="K20" s="111">
        <v>47518</v>
      </c>
      <c r="L20" s="135">
        <f t="shared" si="0"/>
        <v>10.502468802906867</v>
      </c>
      <c r="M20" s="112"/>
      <c r="N20" s="135"/>
      <c r="O20" s="113">
        <v>3184</v>
      </c>
      <c r="P20" s="135">
        <f t="shared" si="1"/>
        <v>0.70373038992498549</v>
      </c>
      <c r="Q20" s="111">
        <v>61787</v>
      </c>
      <c r="R20" s="135">
        <f t="shared" si="1"/>
        <v>13.656215327353982</v>
      </c>
      <c r="S20" s="111">
        <v>76756</v>
      </c>
      <c r="T20" s="135">
        <f t="shared" si="1"/>
        <v>16.964676447576064</v>
      </c>
    </row>
    <row r="21" spans="1:20" ht="29.25" customHeight="1">
      <c r="A21" s="110" t="s">
        <v>36</v>
      </c>
      <c r="B21" s="111">
        <f t="shared" si="2"/>
        <v>815653</v>
      </c>
      <c r="C21" s="111">
        <v>278370</v>
      </c>
      <c r="D21" s="135">
        <f t="shared" si="0"/>
        <v>34.128483558572086</v>
      </c>
      <c r="E21" s="111">
        <v>37142</v>
      </c>
      <c r="F21" s="135">
        <f t="shared" si="0"/>
        <v>4.553652104510129</v>
      </c>
      <c r="G21" s="111">
        <v>195907</v>
      </c>
      <c r="H21" s="135">
        <f t="shared" si="0"/>
        <v>24.018424501595653</v>
      </c>
      <c r="I21" s="111">
        <v>17148</v>
      </c>
      <c r="J21" s="135">
        <f t="shared" si="0"/>
        <v>2.1023646084793413</v>
      </c>
      <c r="K21" s="111">
        <v>100052</v>
      </c>
      <c r="L21" s="135">
        <f t="shared" si="0"/>
        <v>12.266490774876081</v>
      </c>
      <c r="M21" s="112"/>
      <c r="N21" s="135"/>
      <c r="O21" s="113">
        <v>2558</v>
      </c>
      <c r="P21" s="135">
        <f t="shared" si="1"/>
        <v>0.31361375486879839</v>
      </c>
      <c r="Q21" s="111">
        <v>103143</v>
      </c>
      <c r="R21" s="135">
        <f t="shared" si="1"/>
        <v>12.645450945438807</v>
      </c>
      <c r="S21" s="111">
        <v>81333</v>
      </c>
      <c r="T21" s="135">
        <f t="shared" si="1"/>
        <v>9.9715197516591001</v>
      </c>
    </row>
    <row r="22" spans="1:20" ht="29.25" customHeight="1">
      <c r="A22" s="110" t="s">
        <v>37</v>
      </c>
      <c r="B22" s="111">
        <f t="shared" si="2"/>
        <v>772504</v>
      </c>
      <c r="C22" s="111">
        <v>267433</v>
      </c>
      <c r="D22" s="135">
        <f t="shared" si="0"/>
        <v>34.618979319200939</v>
      </c>
      <c r="E22" s="111">
        <v>34400</v>
      </c>
      <c r="F22" s="135">
        <f t="shared" si="0"/>
        <v>4.4530513757857566</v>
      </c>
      <c r="G22" s="111">
        <v>171020</v>
      </c>
      <c r="H22" s="135">
        <f t="shared" si="0"/>
        <v>22.138396694386049</v>
      </c>
      <c r="I22" s="111">
        <v>14301</v>
      </c>
      <c r="J22" s="135">
        <f t="shared" si="0"/>
        <v>1.8512525501486077</v>
      </c>
      <c r="K22" s="111">
        <v>87056</v>
      </c>
      <c r="L22" s="135">
        <f t="shared" si="0"/>
        <v>11.269326760767582</v>
      </c>
      <c r="M22" s="112"/>
      <c r="N22" s="135"/>
      <c r="O22" s="113">
        <v>1376</v>
      </c>
      <c r="P22" s="135">
        <f t="shared" si="1"/>
        <v>0.17812205503143025</v>
      </c>
      <c r="Q22" s="111">
        <v>117556</v>
      </c>
      <c r="R22" s="135">
        <f t="shared" si="1"/>
        <v>15.217526381740418</v>
      </c>
      <c r="S22" s="111">
        <v>79362</v>
      </c>
      <c r="T22" s="135">
        <f t="shared" si="1"/>
        <v>10.27334486293922</v>
      </c>
    </row>
    <row r="23" spans="1:20" ht="29.25" customHeight="1">
      <c r="A23" s="110" t="s">
        <v>38</v>
      </c>
      <c r="B23" s="111">
        <f t="shared" si="2"/>
        <v>1125223</v>
      </c>
      <c r="C23" s="111">
        <v>542215</v>
      </c>
      <c r="D23" s="135">
        <f t="shared" si="0"/>
        <v>48.187337087848363</v>
      </c>
      <c r="E23" s="111">
        <v>60700</v>
      </c>
      <c r="F23" s="135">
        <f t="shared" si="0"/>
        <v>5.3944862485036298</v>
      </c>
      <c r="G23" s="111">
        <v>140500</v>
      </c>
      <c r="H23" s="135">
        <f t="shared" si="0"/>
        <v>12.486413804197035</v>
      </c>
      <c r="I23" s="111">
        <v>21041</v>
      </c>
      <c r="J23" s="135">
        <f t="shared" si="0"/>
        <v>1.8699404473602121</v>
      </c>
      <c r="K23" s="111">
        <v>117762</v>
      </c>
      <c r="L23" s="135">
        <f t="shared" si="0"/>
        <v>10.465658807187554</v>
      </c>
      <c r="M23" s="112"/>
      <c r="N23" s="135"/>
      <c r="O23" s="113">
        <v>6239</v>
      </c>
      <c r="P23" s="135">
        <f t="shared" si="1"/>
        <v>0.55446786992445052</v>
      </c>
      <c r="Q23" s="111">
        <v>152316</v>
      </c>
      <c r="R23" s="135">
        <f t="shared" si="1"/>
        <v>13.536516761566375</v>
      </c>
      <c r="S23" s="111">
        <v>84450</v>
      </c>
      <c r="T23" s="135">
        <f t="shared" si="1"/>
        <v>7.5051789734123808</v>
      </c>
    </row>
    <row r="24" spans="1:20" ht="29.25" customHeight="1">
      <c r="A24" s="110" t="s">
        <v>39</v>
      </c>
      <c r="B24" s="111">
        <f t="shared" si="2"/>
        <v>2284131</v>
      </c>
      <c r="C24" s="111">
        <v>1204490</v>
      </c>
      <c r="D24" s="135">
        <f t="shared" si="0"/>
        <v>52.732964965669659</v>
      </c>
      <c r="E24" s="111">
        <v>116458</v>
      </c>
      <c r="F24" s="135">
        <f t="shared" si="0"/>
        <v>5.098569215163228</v>
      </c>
      <c r="G24" s="111">
        <v>70000</v>
      </c>
      <c r="H24" s="135">
        <f t="shared" si="0"/>
        <v>3.064622825923732</v>
      </c>
      <c r="I24" s="111">
        <v>49984</v>
      </c>
      <c r="J24" s="135">
        <f t="shared" si="0"/>
        <v>2.1883158190138832</v>
      </c>
      <c r="K24" s="111">
        <v>188464</v>
      </c>
      <c r="L24" s="135">
        <f t="shared" si="0"/>
        <v>8.2510153752127184</v>
      </c>
      <c r="M24" s="112"/>
      <c r="N24" s="135"/>
      <c r="O24" s="113">
        <v>5163</v>
      </c>
      <c r="P24" s="135">
        <f t="shared" si="1"/>
        <v>0.22603782357491753</v>
      </c>
      <c r="Q24" s="111">
        <v>261602</v>
      </c>
      <c r="R24" s="135">
        <f t="shared" si="1"/>
        <v>11.453020864390002</v>
      </c>
      <c r="S24" s="111">
        <v>387970</v>
      </c>
      <c r="T24" s="135">
        <f t="shared" si="1"/>
        <v>16.985453111051861</v>
      </c>
    </row>
    <row r="25" spans="1:20" ht="29.25" customHeight="1">
      <c r="A25" s="110" t="s">
        <v>147</v>
      </c>
      <c r="B25" s="111">
        <f t="shared" si="2"/>
        <v>651578</v>
      </c>
      <c r="C25" s="111">
        <v>263978</v>
      </c>
      <c r="D25" s="135">
        <f t="shared" si="0"/>
        <v>40.51364533486398</v>
      </c>
      <c r="E25" s="111">
        <v>31745</v>
      </c>
      <c r="F25" s="135">
        <f t="shared" si="0"/>
        <v>4.8720183922722988</v>
      </c>
      <c r="G25" s="111">
        <v>139350</v>
      </c>
      <c r="H25" s="135">
        <f t="shared" si="0"/>
        <v>21.38654159594093</v>
      </c>
      <c r="I25" s="111">
        <v>10008</v>
      </c>
      <c r="J25" s="135">
        <f t="shared" si="0"/>
        <v>1.5359634610131097</v>
      </c>
      <c r="K25" s="111">
        <v>71280</v>
      </c>
      <c r="L25" s="135">
        <f t="shared" si="0"/>
        <v>10.939595873402725</v>
      </c>
      <c r="M25" s="112"/>
      <c r="N25" s="135"/>
      <c r="O25" s="113">
        <v>1570</v>
      </c>
      <c r="P25" s="135">
        <f t="shared" si="1"/>
        <v>0.24095350057859533</v>
      </c>
      <c r="Q25" s="111">
        <v>100105</v>
      </c>
      <c r="R25" s="135">
        <f t="shared" si="1"/>
        <v>15.363471449312286</v>
      </c>
      <c r="S25" s="111">
        <v>33542</v>
      </c>
      <c r="T25" s="135">
        <f t="shared" si="1"/>
        <v>5.1478103926160799</v>
      </c>
    </row>
    <row r="26" spans="1:20" ht="29.25" customHeight="1">
      <c r="A26" s="110" t="s">
        <v>151</v>
      </c>
      <c r="B26" s="111">
        <f t="shared" si="2"/>
        <v>519435</v>
      </c>
      <c r="C26" s="111">
        <v>192916</v>
      </c>
      <c r="D26" s="135">
        <f t="shared" si="0"/>
        <v>37.139584356079204</v>
      </c>
      <c r="E26" s="111">
        <v>23879</v>
      </c>
      <c r="F26" s="135">
        <f t="shared" si="0"/>
        <v>4.5971103217919476</v>
      </c>
      <c r="G26" s="111">
        <v>114000</v>
      </c>
      <c r="H26" s="135">
        <f t="shared" si="0"/>
        <v>21.946923099136562</v>
      </c>
      <c r="I26" s="111">
        <v>8235</v>
      </c>
      <c r="J26" s="135">
        <f t="shared" si="0"/>
        <v>1.5853764186086805</v>
      </c>
      <c r="K26" s="111">
        <v>57362</v>
      </c>
      <c r="L26" s="135">
        <f t="shared" si="0"/>
        <v>11.043152656251504</v>
      </c>
      <c r="M26" s="112"/>
      <c r="N26" s="135"/>
      <c r="O26" s="113">
        <v>1942</v>
      </c>
      <c r="P26" s="135">
        <f t="shared" si="1"/>
        <v>0.37386776016248424</v>
      </c>
      <c r="Q26" s="111">
        <v>75565</v>
      </c>
      <c r="R26" s="135">
        <f t="shared" si="1"/>
        <v>14.547537227949601</v>
      </c>
      <c r="S26" s="111">
        <v>45536</v>
      </c>
      <c r="T26" s="135">
        <f t="shared" si="1"/>
        <v>8.7664481600200208</v>
      </c>
    </row>
    <row r="27" spans="1:20" ht="29.25" customHeight="1">
      <c r="A27" s="110" t="s">
        <v>40</v>
      </c>
      <c r="B27" s="111">
        <f t="shared" si="2"/>
        <v>828952</v>
      </c>
      <c r="C27" s="111">
        <v>325151</v>
      </c>
      <c r="D27" s="135">
        <f t="shared" si="0"/>
        <v>39.224345921114853</v>
      </c>
      <c r="E27" s="111">
        <v>42824</v>
      </c>
      <c r="F27" s="135">
        <f t="shared" si="0"/>
        <v>5.1660409770408897</v>
      </c>
      <c r="G27" s="111">
        <v>162600</v>
      </c>
      <c r="H27" s="135">
        <f t="shared" si="0"/>
        <v>19.615128499599493</v>
      </c>
      <c r="I27" s="111">
        <v>12332</v>
      </c>
      <c r="J27" s="135">
        <f t="shared" si="0"/>
        <v>1.4876615292562174</v>
      </c>
      <c r="K27" s="111">
        <v>68623</v>
      </c>
      <c r="L27" s="135">
        <f t="shared" si="0"/>
        <v>8.278283905461354</v>
      </c>
      <c r="M27" s="112"/>
      <c r="N27" s="135"/>
      <c r="O27" s="113">
        <v>1408</v>
      </c>
      <c r="P27" s="135">
        <f t="shared" si="1"/>
        <v>0.16985301923392429</v>
      </c>
      <c r="Q27" s="111">
        <v>114922</v>
      </c>
      <c r="R27" s="135">
        <f t="shared" si="1"/>
        <v>13.863528889489379</v>
      </c>
      <c r="S27" s="111">
        <v>101092</v>
      </c>
      <c r="T27" s="135">
        <f t="shared" si="1"/>
        <v>12.195157258803887</v>
      </c>
    </row>
    <row r="28" spans="1:20" ht="29.25" customHeight="1">
      <c r="A28" s="110" t="s">
        <v>41</v>
      </c>
      <c r="B28" s="111">
        <f t="shared" si="2"/>
        <v>2681455</v>
      </c>
      <c r="C28" s="111">
        <v>1253416</v>
      </c>
      <c r="D28" s="135">
        <f t="shared" si="0"/>
        <v>46.743875992697994</v>
      </c>
      <c r="E28" s="111">
        <v>148838</v>
      </c>
      <c r="F28" s="135">
        <f t="shared" si="0"/>
        <v>5.5506432142251132</v>
      </c>
      <c r="G28" s="111">
        <v>212800</v>
      </c>
      <c r="H28" s="135">
        <f t="shared" si="0"/>
        <v>7.9359899755916095</v>
      </c>
      <c r="I28" s="111">
        <v>68880</v>
      </c>
      <c r="J28" s="135">
        <f t="shared" si="0"/>
        <v>2.5687546499941263</v>
      </c>
      <c r="K28" s="111">
        <v>213700</v>
      </c>
      <c r="L28" s="135">
        <f t="shared" si="0"/>
        <v>7.9695538429695816</v>
      </c>
      <c r="M28" s="112"/>
      <c r="N28" s="135"/>
      <c r="O28" s="113">
        <v>19758</v>
      </c>
      <c r="P28" s="135">
        <f t="shared" si="1"/>
        <v>0.73683876850441266</v>
      </c>
      <c r="Q28" s="111">
        <v>320724</v>
      </c>
      <c r="R28" s="135">
        <f t="shared" si="1"/>
        <v>11.960819778814113</v>
      </c>
      <c r="S28" s="111">
        <v>443339</v>
      </c>
      <c r="T28" s="135">
        <f t="shared" si="1"/>
        <v>16.533523777203047</v>
      </c>
    </row>
    <row r="29" spans="1:20" ht="29.25" customHeight="1">
      <c r="A29" s="110" t="s">
        <v>42</v>
      </c>
      <c r="B29" s="111">
        <f t="shared" si="2"/>
        <v>1927470</v>
      </c>
      <c r="C29" s="111">
        <v>723200</v>
      </c>
      <c r="D29" s="135">
        <f t="shared" si="0"/>
        <v>37.520687740924629</v>
      </c>
      <c r="E29" s="111">
        <v>86056</v>
      </c>
      <c r="F29" s="135">
        <f t="shared" si="0"/>
        <v>4.4647128100567066</v>
      </c>
      <c r="G29" s="111">
        <v>297900</v>
      </c>
      <c r="H29" s="135">
        <f t="shared" si="0"/>
        <v>15.455493470715497</v>
      </c>
      <c r="I29" s="111">
        <v>34660</v>
      </c>
      <c r="J29" s="135">
        <f t="shared" si="0"/>
        <v>1.7982121641322562</v>
      </c>
      <c r="K29" s="111">
        <v>164526</v>
      </c>
      <c r="L29" s="135">
        <f t="shared" si="0"/>
        <v>8.5358526980964697</v>
      </c>
      <c r="M29" s="112"/>
      <c r="N29" s="135"/>
      <c r="O29" s="113">
        <v>4841</v>
      </c>
      <c r="P29" s="135">
        <f t="shared" si="1"/>
        <v>0.25115825408436965</v>
      </c>
      <c r="Q29" s="111">
        <v>218989</v>
      </c>
      <c r="R29" s="135">
        <f t="shared" si="1"/>
        <v>11.361473849139028</v>
      </c>
      <c r="S29" s="111">
        <v>397298</v>
      </c>
      <c r="T29" s="135">
        <f t="shared" si="1"/>
        <v>20.612409012851042</v>
      </c>
    </row>
    <row r="30" spans="1:20" ht="29.25" customHeight="1">
      <c r="A30" s="110" t="s">
        <v>142</v>
      </c>
      <c r="B30" s="111">
        <f t="shared" si="2"/>
        <v>502013</v>
      </c>
      <c r="C30" s="111">
        <v>122400</v>
      </c>
      <c r="D30" s="135">
        <f t="shared" si="0"/>
        <v>24.381838717324054</v>
      </c>
      <c r="E30" s="111">
        <v>20463</v>
      </c>
      <c r="F30" s="135">
        <f t="shared" si="0"/>
        <v>4.0761892620310629</v>
      </c>
      <c r="G30" s="111">
        <v>150000</v>
      </c>
      <c r="H30" s="135">
        <f t="shared" si="0"/>
        <v>29.879704310446144</v>
      </c>
      <c r="I30" s="111">
        <v>7930</v>
      </c>
      <c r="J30" s="135">
        <f t="shared" si="0"/>
        <v>1.5796403678789195</v>
      </c>
      <c r="K30" s="111">
        <v>59160</v>
      </c>
      <c r="L30" s="135">
        <f t="shared" si="0"/>
        <v>11.784555380039958</v>
      </c>
      <c r="M30" s="112"/>
      <c r="N30" s="135"/>
      <c r="O30" s="113">
        <v>2671</v>
      </c>
      <c r="P30" s="135">
        <f t="shared" si="1"/>
        <v>0.53205793475467766</v>
      </c>
      <c r="Q30" s="111">
        <v>63222</v>
      </c>
      <c r="R30" s="135">
        <f t="shared" si="1"/>
        <v>12.59369777276684</v>
      </c>
      <c r="S30" s="111">
        <v>76167</v>
      </c>
      <c r="T30" s="135">
        <f t="shared" si="1"/>
        <v>15.172316254758341</v>
      </c>
    </row>
    <row r="31" spans="1:20" ht="29.25" customHeight="1">
      <c r="A31" s="110" t="s">
        <v>43</v>
      </c>
      <c r="B31" s="111">
        <f t="shared" si="2"/>
        <v>498359</v>
      </c>
      <c r="C31" s="111">
        <v>81569</v>
      </c>
      <c r="D31" s="135">
        <f t="shared" si="0"/>
        <v>16.367518194715057</v>
      </c>
      <c r="E31" s="111">
        <v>13350</v>
      </c>
      <c r="F31" s="135">
        <f t="shared" si="0"/>
        <v>2.6787917946701074</v>
      </c>
      <c r="G31" s="111">
        <v>176455</v>
      </c>
      <c r="H31" s="135">
        <f t="shared" si="0"/>
        <v>35.407206451574062</v>
      </c>
      <c r="I31" s="111">
        <v>5274</v>
      </c>
      <c r="J31" s="135">
        <f t="shared" si="0"/>
        <v>1.0582732528157412</v>
      </c>
      <c r="K31" s="111">
        <v>74876</v>
      </c>
      <c r="L31" s="135">
        <f t="shared" si="0"/>
        <v>15.024510443274828</v>
      </c>
      <c r="M31" s="112"/>
      <c r="N31" s="135"/>
      <c r="O31" s="113">
        <v>1761</v>
      </c>
      <c r="P31" s="135">
        <f t="shared" si="1"/>
        <v>0.35335972662277593</v>
      </c>
      <c r="Q31" s="111">
        <v>60195</v>
      </c>
      <c r="R31" s="135">
        <f t="shared" si="1"/>
        <v>12.078642103383304</v>
      </c>
      <c r="S31" s="111">
        <v>84879</v>
      </c>
      <c r="T31" s="135">
        <f t="shared" si="1"/>
        <v>17.031698032944124</v>
      </c>
    </row>
    <row r="32" spans="1:20" ht="29.25" customHeight="1">
      <c r="A32" s="110" t="s">
        <v>44</v>
      </c>
      <c r="B32" s="111">
        <f t="shared" si="2"/>
        <v>660438</v>
      </c>
      <c r="C32" s="111">
        <v>243178</v>
      </c>
      <c r="D32" s="135">
        <f t="shared" si="0"/>
        <v>36.820715949112561</v>
      </c>
      <c r="E32" s="111">
        <v>32571</v>
      </c>
      <c r="F32" s="135">
        <f t="shared" si="0"/>
        <v>4.9317271265432945</v>
      </c>
      <c r="G32" s="111">
        <v>155600</v>
      </c>
      <c r="H32" s="135">
        <f t="shared" si="0"/>
        <v>23.560122221919393</v>
      </c>
      <c r="I32" s="111">
        <v>10188</v>
      </c>
      <c r="J32" s="135">
        <f t="shared" si="0"/>
        <v>1.5426126298002234</v>
      </c>
      <c r="K32" s="111">
        <v>64383</v>
      </c>
      <c r="L32" s="135">
        <f t="shared" si="0"/>
        <v>9.7485305206544748</v>
      </c>
      <c r="M32" s="112"/>
      <c r="N32" s="135"/>
      <c r="O32" s="113">
        <v>1508</v>
      </c>
      <c r="P32" s="135">
        <f t="shared" si="1"/>
        <v>0.22833331819186661</v>
      </c>
      <c r="Q32" s="111">
        <v>75677</v>
      </c>
      <c r="R32" s="135">
        <f t="shared" si="1"/>
        <v>11.458607772417698</v>
      </c>
      <c r="S32" s="111">
        <v>77333</v>
      </c>
      <c r="T32" s="135">
        <f t="shared" si="1"/>
        <v>11.70935046136049</v>
      </c>
    </row>
    <row r="33" spans="1:20" ht="29.25" customHeight="1">
      <c r="A33" s="110" t="s">
        <v>45</v>
      </c>
      <c r="B33" s="111">
        <f t="shared" si="2"/>
        <v>897884</v>
      </c>
      <c r="C33" s="111">
        <v>435119</v>
      </c>
      <c r="D33" s="135">
        <f t="shared" si="0"/>
        <v>48.46049155570207</v>
      </c>
      <c r="E33" s="111">
        <v>49196</v>
      </c>
      <c r="F33" s="135">
        <f t="shared" si="0"/>
        <v>5.4791042049975269</v>
      </c>
      <c r="G33" s="111">
        <v>156299</v>
      </c>
      <c r="H33" s="135">
        <f t="shared" si="0"/>
        <v>17.407482481033185</v>
      </c>
      <c r="I33" s="111">
        <v>13905</v>
      </c>
      <c r="J33" s="135">
        <f t="shared" si="0"/>
        <v>1.5486410271259985</v>
      </c>
      <c r="K33" s="111">
        <v>91927</v>
      </c>
      <c r="L33" s="135">
        <f t="shared" si="0"/>
        <v>10.238182215074552</v>
      </c>
      <c r="M33" s="112"/>
      <c r="N33" s="135"/>
      <c r="O33" s="113">
        <v>3176</v>
      </c>
      <c r="P33" s="135">
        <f t="shared" si="1"/>
        <v>0.35372052514578722</v>
      </c>
      <c r="Q33" s="111">
        <v>119259</v>
      </c>
      <c r="R33" s="135">
        <f t="shared" si="1"/>
        <v>13.282227993816573</v>
      </c>
      <c r="S33" s="111">
        <v>29003</v>
      </c>
      <c r="T33" s="135">
        <f t="shared" si="1"/>
        <v>3.2301499971043026</v>
      </c>
    </row>
    <row r="34" spans="1:20" ht="29.25" customHeight="1">
      <c r="A34" s="110" t="s">
        <v>83</v>
      </c>
      <c r="B34" s="111">
        <f t="shared" si="2"/>
        <v>490091</v>
      </c>
      <c r="C34" s="111">
        <v>90514</v>
      </c>
      <c r="D34" s="135">
        <f t="shared" si="0"/>
        <v>18.468814975178081</v>
      </c>
      <c r="E34" s="111">
        <v>13438</v>
      </c>
      <c r="F34" s="135">
        <f t="shared" si="0"/>
        <v>2.7419397622074269</v>
      </c>
      <c r="G34" s="111">
        <v>143000</v>
      </c>
      <c r="H34" s="135">
        <f t="shared" si="0"/>
        <v>29.178254650666918</v>
      </c>
      <c r="I34" s="111">
        <v>6161</v>
      </c>
      <c r="J34" s="135">
        <f t="shared" si="0"/>
        <v>1.2571134748444677</v>
      </c>
      <c r="K34" s="111">
        <v>59739</v>
      </c>
      <c r="L34" s="135">
        <f t="shared" si="0"/>
        <v>12.189368913120216</v>
      </c>
      <c r="M34" s="112"/>
      <c r="N34" s="135"/>
      <c r="O34" s="113">
        <v>3213</v>
      </c>
      <c r="P34" s="135">
        <f t="shared" si="1"/>
        <v>0.65559253281533425</v>
      </c>
      <c r="Q34" s="111">
        <v>57255</v>
      </c>
      <c r="R34" s="135">
        <f t="shared" si="1"/>
        <v>11.682524265901639</v>
      </c>
      <c r="S34" s="111">
        <v>116771</v>
      </c>
      <c r="T34" s="135">
        <f t="shared" si="1"/>
        <v>23.826391425265918</v>
      </c>
    </row>
    <row r="35" spans="1:20" ht="29.25" customHeight="1">
      <c r="A35" s="110" t="s">
        <v>197</v>
      </c>
      <c r="B35" s="111">
        <f t="shared" si="2"/>
        <v>436926</v>
      </c>
      <c r="C35" s="111">
        <v>81099</v>
      </c>
      <c r="D35" s="135">
        <f t="shared" si="0"/>
        <v>18.561266667582153</v>
      </c>
      <c r="E35" s="111">
        <v>13215</v>
      </c>
      <c r="F35" s="135">
        <f t="shared" si="0"/>
        <v>3.0245396245588498</v>
      </c>
      <c r="G35" s="111">
        <v>169074</v>
      </c>
      <c r="H35" s="135">
        <f t="shared" si="0"/>
        <v>38.696255201109572</v>
      </c>
      <c r="I35" s="111">
        <v>5369</v>
      </c>
      <c r="J35" s="135">
        <f t="shared" si="0"/>
        <v>1.2288122016085103</v>
      </c>
      <c r="K35" s="111">
        <v>64428</v>
      </c>
      <c r="L35" s="135">
        <f t="shared" si="0"/>
        <v>14.745746419302124</v>
      </c>
      <c r="M35" s="112"/>
      <c r="N35" s="135"/>
      <c r="O35" s="113">
        <v>1229</v>
      </c>
      <c r="P35" s="135">
        <f t="shared" si="1"/>
        <v>0.28128332944251427</v>
      </c>
      <c r="Q35" s="111">
        <v>70101</v>
      </c>
      <c r="R35" s="135">
        <f t="shared" si="1"/>
        <v>16.044135620219443</v>
      </c>
      <c r="S35" s="111">
        <v>32411</v>
      </c>
      <c r="T35" s="135">
        <f t="shared" si="1"/>
        <v>7.4179609361768355</v>
      </c>
    </row>
    <row r="36" spans="1:20" ht="29.25" customHeight="1">
      <c r="A36" s="110" t="s">
        <v>46</v>
      </c>
      <c r="B36" s="111">
        <f t="shared" si="2"/>
        <v>1574606</v>
      </c>
      <c r="C36" s="111">
        <v>635195</v>
      </c>
      <c r="D36" s="135">
        <f t="shared" si="0"/>
        <v>40.339932656169225</v>
      </c>
      <c r="E36" s="111">
        <v>88550</v>
      </c>
      <c r="F36" s="135">
        <f t="shared" si="0"/>
        <v>5.6236290221172789</v>
      </c>
      <c r="G36" s="111">
        <v>246607</v>
      </c>
      <c r="H36" s="135">
        <f t="shared" si="0"/>
        <v>15.66150516383146</v>
      </c>
      <c r="I36" s="111">
        <v>24134</v>
      </c>
      <c r="J36" s="135">
        <f t="shared" si="0"/>
        <v>1.5327008788230199</v>
      </c>
      <c r="K36" s="111">
        <v>186303</v>
      </c>
      <c r="L36" s="135">
        <f t="shared" si="0"/>
        <v>11.831721713241281</v>
      </c>
      <c r="M36" s="112"/>
      <c r="N36" s="135"/>
      <c r="O36" s="113">
        <v>5513</v>
      </c>
      <c r="P36" s="135">
        <f t="shared" si="1"/>
        <v>0.35011933143910284</v>
      </c>
      <c r="Q36" s="111">
        <v>225957</v>
      </c>
      <c r="R36" s="135">
        <f t="shared" si="1"/>
        <v>14.350065984760633</v>
      </c>
      <c r="S36" s="111">
        <v>162347</v>
      </c>
      <c r="T36" s="135">
        <f t="shared" si="1"/>
        <v>10.310325249618</v>
      </c>
    </row>
    <row r="37" spans="1:20" ht="29.25" customHeight="1">
      <c r="A37" s="110" t="s">
        <v>196</v>
      </c>
      <c r="B37" s="111">
        <f t="shared" si="2"/>
        <v>426424</v>
      </c>
      <c r="C37" s="111">
        <v>103228</v>
      </c>
      <c r="D37" s="135">
        <f t="shared" si="0"/>
        <v>24.207830703712737</v>
      </c>
      <c r="E37" s="111">
        <v>14499</v>
      </c>
      <c r="F37" s="135">
        <f t="shared" si="0"/>
        <v>3.4001369528919572</v>
      </c>
      <c r="G37" s="111">
        <v>143757</v>
      </c>
      <c r="H37" s="135">
        <f t="shared" si="0"/>
        <v>33.712220700523417</v>
      </c>
      <c r="I37" s="111">
        <v>6358</v>
      </c>
      <c r="J37" s="135">
        <f t="shared" si="0"/>
        <v>1.4910042586721197</v>
      </c>
      <c r="K37" s="111">
        <v>51627</v>
      </c>
      <c r="L37" s="135">
        <f t="shared" si="0"/>
        <v>12.106963960752678</v>
      </c>
      <c r="M37" s="112"/>
      <c r="N37" s="135"/>
      <c r="O37" s="113">
        <v>657</v>
      </c>
      <c r="P37" s="135">
        <f t="shared" si="1"/>
        <v>0.15407200345196331</v>
      </c>
      <c r="Q37" s="111">
        <v>54040</v>
      </c>
      <c r="R37" s="135">
        <f t="shared" si="1"/>
        <v>12.672832673583102</v>
      </c>
      <c r="S37" s="111">
        <v>52258</v>
      </c>
      <c r="T37" s="135">
        <f t="shared" si="1"/>
        <v>12.254938746412023</v>
      </c>
    </row>
    <row r="38" spans="1:20" ht="29.25" customHeight="1">
      <c r="A38" s="110" t="s">
        <v>150</v>
      </c>
      <c r="B38" s="111">
        <f t="shared" si="2"/>
        <v>677277</v>
      </c>
      <c r="C38" s="111">
        <v>142698</v>
      </c>
      <c r="D38" s="135">
        <f t="shared" si="0"/>
        <v>21.069370434844238</v>
      </c>
      <c r="E38" s="111">
        <v>23089</v>
      </c>
      <c r="F38" s="135">
        <f t="shared" si="0"/>
        <v>3.4090925869326729</v>
      </c>
      <c r="G38" s="111">
        <v>216067</v>
      </c>
      <c r="H38" s="135">
        <f t="shared" si="0"/>
        <v>31.902308804226337</v>
      </c>
      <c r="I38" s="111">
        <v>11019</v>
      </c>
      <c r="J38" s="135">
        <f t="shared" si="0"/>
        <v>1.6269561789341733</v>
      </c>
      <c r="K38" s="111">
        <v>106486</v>
      </c>
      <c r="L38" s="135">
        <f t="shared" si="0"/>
        <v>15.72266591069828</v>
      </c>
      <c r="M38" s="112"/>
      <c r="N38" s="135"/>
      <c r="O38" s="113">
        <v>2346</v>
      </c>
      <c r="P38" s="135">
        <f t="shared" si="1"/>
        <v>0.34638707648421546</v>
      </c>
      <c r="Q38" s="111">
        <v>104170</v>
      </c>
      <c r="R38" s="135">
        <f t="shared" si="1"/>
        <v>15.380708336470898</v>
      </c>
      <c r="S38" s="111">
        <v>71402</v>
      </c>
      <c r="T38" s="135">
        <f t="shared" si="1"/>
        <v>10.542510671409188</v>
      </c>
    </row>
    <row r="39" spans="1:20" ht="29.25" customHeight="1">
      <c r="A39" s="110" t="s">
        <v>47</v>
      </c>
      <c r="B39" s="111">
        <f>C39+E39+G39+I39+K39+M39+O39+Q39+S39-1</f>
        <v>814223</v>
      </c>
      <c r="C39" s="111">
        <v>193734</v>
      </c>
      <c r="D39" s="135">
        <f t="shared" si="0"/>
        <v>23.793727271275806</v>
      </c>
      <c r="E39" s="111">
        <v>27752</v>
      </c>
      <c r="F39" s="135">
        <f t="shared" si="0"/>
        <v>3.408402857693777</v>
      </c>
      <c r="G39" s="111">
        <v>204394</v>
      </c>
      <c r="H39" s="135">
        <f t="shared" si="0"/>
        <v>25.10295091148248</v>
      </c>
      <c r="I39" s="111">
        <v>9998</v>
      </c>
      <c r="J39" s="135">
        <f t="shared" si="0"/>
        <v>1.227919132719169</v>
      </c>
      <c r="K39" s="111">
        <v>133302</v>
      </c>
      <c r="L39" s="135">
        <f t="shared" si="0"/>
        <v>16.371681959364938</v>
      </c>
      <c r="M39" s="112"/>
      <c r="N39" s="135"/>
      <c r="O39" s="113">
        <v>2470</v>
      </c>
      <c r="P39" s="135">
        <f t="shared" si="1"/>
        <v>0.303356697121059</v>
      </c>
      <c r="Q39" s="111">
        <v>99439</v>
      </c>
      <c r="R39" s="135">
        <f t="shared" si="1"/>
        <v>12.212747613368819</v>
      </c>
      <c r="S39" s="111">
        <v>143135</v>
      </c>
      <c r="T39" s="135">
        <f t="shared" si="1"/>
        <v>17.579336373450516</v>
      </c>
    </row>
    <row r="40" spans="1:20" ht="29.25" customHeight="1">
      <c r="A40" s="110" t="s">
        <v>48</v>
      </c>
      <c r="B40" s="111">
        <f t="shared" si="2"/>
        <v>618436</v>
      </c>
      <c r="C40" s="111">
        <v>125700</v>
      </c>
      <c r="D40" s="135">
        <f t="shared" si="0"/>
        <v>20.325466175966469</v>
      </c>
      <c r="E40" s="111">
        <v>20723</v>
      </c>
      <c r="F40" s="135">
        <f t="shared" si="0"/>
        <v>3.3508722001953317</v>
      </c>
      <c r="G40" s="111">
        <v>167500</v>
      </c>
      <c r="H40" s="135">
        <f t="shared" si="0"/>
        <v>27.084451746017375</v>
      </c>
      <c r="I40" s="111">
        <v>7793</v>
      </c>
      <c r="J40" s="135">
        <f t="shared" si="0"/>
        <v>1.2601142236221694</v>
      </c>
      <c r="K40" s="111">
        <v>93171</v>
      </c>
      <c r="L40" s="135">
        <f t="shared" si="0"/>
        <v>15.065584797780208</v>
      </c>
      <c r="M40" s="112"/>
      <c r="N40" s="135"/>
      <c r="O40" s="113">
        <v>1924</v>
      </c>
      <c r="P40" s="135">
        <f t="shared" si="1"/>
        <v>0.31110737408559658</v>
      </c>
      <c r="Q40" s="111">
        <v>70736</v>
      </c>
      <c r="R40" s="135">
        <f t="shared" si="1"/>
        <v>11.437885246007671</v>
      </c>
      <c r="S40" s="111">
        <v>130889</v>
      </c>
      <c r="T40" s="135">
        <f t="shared" si="1"/>
        <v>21.164518236325179</v>
      </c>
    </row>
    <row r="41" spans="1:20" ht="29.25" customHeight="1">
      <c r="A41" s="110" t="s">
        <v>49</v>
      </c>
      <c r="B41" s="111">
        <f t="shared" si="2"/>
        <v>786822</v>
      </c>
      <c r="C41" s="111">
        <v>179493</v>
      </c>
      <c r="D41" s="135">
        <f t="shared" si="0"/>
        <v>22.812402296834609</v>
      </c>
      <c r="E41" s="111">
        <v>28906</v>
      </c>
      <c r="F41" s="135">
        <f t="shared" si="0"/>
        <v>3.6737661122846084</v>
      </c>
      <c r="G41" s="111">
        <v>262961</v>
      </c>
      <c r="H41" s="135">
        <f t="shared" si="0"/>
        <v>33.420646601137236</v>
      </c>
      <c r="I41" s="111">
        <v>12151</v>
      </c>
      <c r="J41" s="135">
        <f t="shared" si="0"/>
        <v>1.5443137075475775</v>
      </c>
      <c r="K41" s="111">
        <v>147415</v>
      </c>
      <c r="L41" s="135">
        <f t="shared" si="0"/>
        <v>18.735495448780028</v>
      </c>
      <c r="M41" s="112"/>
      <c r="N41" s="135"/>
      <c r="O41" s="113">
        <v>3219</v>
      </c>
      <c r="P41" s="135">
        <f t="shared" si="1"/>
        <v>0.40911413254840362</v>
      </c>
      <c r="Q41" s="111">
        <v>102379</v>
      </c>
      <c r="R41" s="135">
        <f t="shared" si="1"/>
        <v>13.011710399556698</v>
      </c>
      <c r="S41" s="111">
        <v>50298</v>
      </c>
      <c r="T41" s="135">
        <f t="shared" si="1"/>
        <v>6.392551301310843</v>
      </c>
    </row>
    <row r="42" spans="1:20" ht="29.25" customHeight="1">
      <c r="A42" s="110" t="s">
        <v>50</v>
      </c>
      <c r="B42" s="113">
        <f t="shared" si="2"/>
        <v>1009229.799</v>
      </c>
      <c r="C42" s="111">
        <v>322200</v>
      </c>
      <c r="D42" s="135">
        <f t="shared" si="0"/>
        <v>31.925335569684265</v>
      </c>
      <c r="E42" s="111">
        <v>5355.4170000000004</v>
      </c>
      <c r="F42" s="135">
        <f t="shared" si="0"/>
        <v>0.53064396288203541</v>
      </c>
      <c r="G42" s="111">
        <v>100500</v>
      </c>
      <c r="H42" s="135">
        <f t="shared" si="0"/>
        <v>9.9580888415681823</v>
      </c>
      <c r="I42" s="111">
        <v>21066.05</v>
      </c>
      <c r="J42" s="135">
        <f t="shared" si="0"/>
        <v>2.0873392780190789</v>
      </c>
      <c r="K42" s="111">
        <v>224092.09299999999</v>
      </c>
      <c r="L42" s="135">
        <f t="shared" ref="L42:L61" si="3">+K42/$B42*100</f>
        <v>22.204268366039397</v>
      </c>
      <c r="M42" s="111">
        <v>49425.902999999998</v>
      </c>
      <c r="N42" s="135">
        <f t="shared" ref="N42:N61" si="4">+M42/$B42*100</f>
        <v>4.897388389539616</v>
      </c>
      <c r="O42" s="113">
        <v>10404.654</v>
      </c>
      <c r="P42" s="135">
        <f t="shared" si="1"/>
        <v>1.0309499392813708</v>
      </c>
      <c r="Q42" s="111">
        <v>113707</v>
      </c>
      <c r="R42" s="135">
        <f t="shared" si="1"/>
        <v>11.266710526449685</v>
      </c>
      <c r="S42" s="111">
        <v>162478.68199999991</v>
      </c>
      <c r="T42" s="135">
        <f t="shared" si="1"/>
        <v>16.099275126536362</v>
      </c>
    </row>
    <row r="43" spans="1:20" ht="29.25" customHeight="1">
      <c r="A43" s="110" t="s">
        <v>51</v>
      </c>
      <c r="B43" s="113">
        <f t="shared" si="2"/>
        <v>538791</v>
      </c>
      <c r="C43" s="111">
        <v>211308</v>
      </c>
      <c r="D43" s="135">
        <f t="shared" si="0"/>
        <v>39.21891791065552</v>
      </c>
      <c r="E43" s="111">
        <v>2939</v>
      </c>
      <c r="F43" s="135">
        <f t="shared" si="0"/>
        <v>0.54548052955598736</v>
      </c>
      <c r="G43" s="111">
        <v>22391</v>
      </c>
      <c r="H43" s="135">
        <f t="shared" si="0"/>
        <v>4.1557858241878574</v>
      </c>
      <c r="I43" s="111">
        <v>16095</v>
      </c>
      <c r="J43" s="135">
        <f t="shared" si="0"/>
        <v>2.9872436621992571</v>
      </c>
      <c r="K43" s="111">
        <v>85215</v>
      </c>
      <c r="L43" s="135">
        <f t="shared" si="3"/>
        <v>15.815965745530269</v>
      </c>
      <c r="M43" s="111">
        <v>23005</v>
      </c>
      <c r="N43" s="135">
        <f t="shared" si="4"/>
        <v>4.2697446690831882</v>
      </c>
      <c r="O43" s="113">
        <v>5655</v>
      </c>
      <c r="P43" s="135">
        <f t="shared" si="1"/>
        <v>1.0495720975294687</v>
      </c>
      <c r="Q43" s="111">
        <v>55986</v>
      </c>
      <c r="R43" s="135">
        <f t="shared" si="1"/>
        <v>10.391042166628619</v>
      </c>
      <c r="S43" s="111">
        <v>116197</v>
      </c>
      <c r="T43" s="135">
        <f t="shared" si="1"/>
        <v>21.56624739462983</v>
      </c>
    </row>
    <row r="44" spans="1:20" ht="29.25" customHeight="1">
      <c r="A44" s="196" t="s">
        <v>52</v>
      </c>
      <c r="B44" s="113">
        <f t="shared" si="2"/>
        <v>557789</v>
      </c>
      <c r="C44" s="111">
        <v>260388</v>
      </c>
      <c r="D44" s="135">
        <f t="shared" si="0"/>
        <v>46.682168346812148</v>
      </c>
      <c r="E44" s="111">
        <v>2944</v>
      </c>
      <c r="F44" s="135">
        <f t="shared" si="0"/>
        <v>0.52779814589387741</v>
      </c>
      <c r="G44" s="111">
        <v>6218</v>
      </c>
      <c r="H44" s="135">
        <f t="shared" si="0"/>
        <v>1.1147584480870005</v>
      </c>
      <c r="I44" s="111">
        <v>8850</v>
      </c>
      <c r="J44" s="135">
        <f t="shared" si="0"/>
        <v>1.5866214643888641</v>
      </c>
      <c r="K44" s="111">
        <v>96765</v>
      </c>
      <c r="L44" s="135">
        <f t="shared" si="3"/>
        <v>17.347957740292479</v>
      </c>
      <c r="M44" s="111">
        <v>21833</v>
      </c>
      <c r="N44" s="135">
        <f t="shared" si="4"/>
        <v>3.9142041166104029</v>
      </c>
      <c r="O44" s="113">
        <v>1255</v>
      </c>
      <c r="P44" s="135">
        <f t="shared" si="1"/>
        <v>0.22499547319864682</v>
      </c>
      <c r="Q44" s="111">
        <v>69973</v>
      </c>
      <c r="R44" s="135">
        <f t="shared" si="1"/>
        <v>12.544707765839771</v>
      </c>
      <c r="S44" s="111">
        <v>89563</v>
      </c>
      <c r="T44" s="135">
        <f t="shared" si="1"/>
        <v>16.056788498876813</v>
      </c>
    </row>
    <row r="45" spans="1:20" ht="29.25" customHeight="1">
      <c r="A45" s="110" t="s">
        <v>53</v>
      </c>
      <c r="B45" s="113">
        <f t="shared" si="2"/>
        <v>450979</v>
      </c>
      <c r="C45" s="111">
        <v>194200</v>
      </c>
      <c r="D45" s="135">
        <f t="shared" si="0"/>
        <v>43.061872060561576</v>
      </c>
      <c r="E45" s="111">
        <v>2657</v>
      </c>
      <c r="F45" s="135">
        <f t="shared" si="0"/>
        <v>0.58916268828482043</v>
      </c>
      <c r="G45" s="111">
        <v>12726</v>
      </c>
      <c r="H45" s="135">
        <f t="shared" si="0"/>
        <v>2.8218608848749058</v>
      </c>
      <c r="I45" s="111">
        <v>11330</v>
      </c>
      <c r="J45" s="135">
        <f t="shared" si="0"/>
        <v>2.5123121032243185</v>
      </c>
      <c r="K45" s="111">
        <v>74857</v>
      </c>
      <c r="L45" s="135">
        <f t="shared" si="3"/>
        <v>16.598777326660443</v>
      </c>
      <c r="M45" s="111">
        <v>17538</v>
      </c>
      <c r="N45" s="135">
        <f t="shared" si="4"/>
        <v>3.8888728743466991</v>
      </c>
      <c r="O45" s="113">
        <v>5458</v>
      </c>
      <c r="P45" s="135">
        <f t="shared" si="1"/>
        <v>1.2102559099204175</v>
      </c>
      <c r="Q45" s="111">
        <v>49953</v>
      </c>
      <c r="R45" s="135">
        <f t="shared" si="1"/>
        <v>11.076568975495533</v>
      </c>
      <c r="S45" s="111">
        <v>82260</v>
      </c>
      <c r="T45" s="135">
        <f t="shared" si="1"/>
        <v>18.240317176631287</v>
      </c>
    </row>
    <row r="46" spans="1:20" ht="29.25" customHeight="1">
      <c r="A46" s="110" t="s">
        <v>55</v>
      </c>
      <c r="B46" s="113">
        <f t="shared" si="2"/>
        <v>1748483</v>
      </c>
      <c r="C46" s="111">
        <v>810604</v>
      </c>
      <c r="D46" s="135">
        <f t="shared" si="0"/>
        <v>46.360416429556359</v>
      </c>
      <c r="E46" s="111">
        <v>8511</v>
      </c>
      <c r="F46" s="135">
        <f t="shared" si="0"/>
        <v>0.48676481269763561</v>
      </c>
      <c r="G46" s="111">
        <v>22000</v>
      </c>
      <c r="H46" s="135">
        <f t="shared" si="0"/>
        <v>1.2582335658968375</v>
      </c>
      <c r="I46" s="111">
        <v>45187</v>
      </c>
      <c r="J46" s="135">
        <f t="shared" si="0"/>
        <v>2.5843545519172904</v>
      </c>
      <c r="K46" s="111">
        <v>305297</v>
      </c>
      <c r="L46" s="135">
        <f t="shared" si="3"/>
        <v>17.460678771254852</v>
      </c>
      <c r="M46" s="111">
        <v>74243</v>
      </c>
      <c r="N46" s="135">
        <f t="shared" si="4"/>
        <v>4.2461379378581317</v>
      </c>
      <c r="O46" s="113">
        <v>49240</v>
      </c>
      <c r="P46" s="135">
        <f t="shared" si="1"/>
        <v>2.8161554902163761</v>
      </c>
      <c r="Q46" s="111">
        <v>180935</v>
      </c>
      <c r="R46" s="135">
        <f t="shared" si="1"/>
        <v>10.348113192979286</v>
      </c>
      <c r="S46" s="111">
        <v>252466</v>
      </c>
      <c r="T46" s="135">
        <f t="shared" si="1"/>
        <v>14.439145247623225</v>
      </c>
    </row>
    <row r="47" spans="1:20" ht="29.25" customHeight="1">
      <c r="A47" s="110" t="s">
        <v>54</v>
      </c>
      <c r="B47" s="113">
        <f t="shared" si="2"/>
        <v>740075</v>
      </c>
      <c r="C47" s="111">
        <v>347936</v>
      </c>
      <c r="D47" s="135">
        <f t="shared" si="0"/>
        <v>47.013613485119755</v>
      </c>
      <c r="E47" s="111">
        <v>3252</v>
      </c>
      <c r="F47" s="135">
        <f t="shared" si="0"/>
        <v>0.43941492416309158</v>
      </c>
      <c r="G47" s="111">
        <v>430</v>
      </c>
      <c r="H47" s="135">
        <f t="shared" si="0"/>
        <v>5.8102219369658474E-2</v>
      </c>
      <c r="I47" s="111">
        <v>17340</v>
      </c>
      <c r="J47" s="135">
        <f t="shared" si="0"/>
        <v>2.3430057764415766</v>
      </c>
      <c r="K47" s="111">
        <v>126143</v>
      </c>
      <c r="L47" s="135">
        <f t="shared" si="3"/>
        <v>17.044623855690304</v>
      </c>
      <c r="M47" s="111">
        <v>26632</v>
      </c>
      <c r="N47" s="135">
        <f t="shared" si="4"/>
        <v>3.598554200587778</v>
      </c>
      <c r="O47" s="113">
        <v>6005</v>
      </c>
      <c r="P47" s="135">
        <f t="shared" si="1"/>
        <v>0.81140424956930046</v>
      </c>
      <c r="Q47" s="111">
        <v>59660</v>
      </c>
      <c r="R47" s="135">
        <f t="shared" si="1"/>
        <v>8.0613451339391275</v>
      </c>
      <c r="S47" s="111">
        <v>152677</v>
      </c>
      <c r="T47" s="135">
        <f t="shared" si="1"/>
        <v>20.629936155119413</v>
      </c>
    </row>
    <row r="48" spans="1:20" ht="29.25" customHeight="1">
      <c r="A48" s="110" t="s">
        <v>146</v>
      </c>
      <c r="B48" s="113">
        <f t="shared" si="2"/>
        <v>299250</v>
      </c>
      <c r="C48" s="111">
        <v>127200</v>
      </c>
      <c r="D48" s="135">
        <f t="shared" si="0"/>
        <v>42.506265664160402</v>
      </c>
      <c r="E48" s="111">
        <v>1730</v>
      </c>
      <c r="F48" s="135">
        <f t="shared" si="0"/>
        <v>0.57811194653299924</v>
      </c>
      <c r="G48" s="111">
        <v>12200</v>
      </c>
      <c r="H48" s="135">
        <f t="shared" ref="H48:J48" si="5">+G48/$B48*100</f>
        <v>4.0768588137009187</v>
      </c>
      <c r="I48" s="111">
        <v>5600</v>
      </c>
      <c r="J48" s="135">
        <f t="shared" si="5"/>
        <v>1.8713450292397662</v>
      </c>
      <c r="K48" s="111">
        <v>54813</v>
      </c>
      <c r="L48" s="135">
        <f t="shared" si="3"/>
        <v>18.316791979949876</v>
      </c>
      <c r="M48" s="111">
        <v>15761</v>
      </c>
      <c r="N48" s="135">
        <f t="shared" si="4"/>
        <v>5.2668337510442775</v>
      </c>
      <c r="O48" s="113">
        <v>610</v>
      </c>
      <c r="P48" s="135">
        <f t="shared" si="1"/>
        <v>0.20384294068504596</v>
      </c>
      <c r="Q48" s="111">
        <v>33465</v>
      </c>
      <c r="R48" s="135">
        <f t="shared" si="1"/>
        <v>11.18295739348371</v>
      </c>
      <c r="S48" s="111">
        <v>47871</v>
      </c>
      <c r="T48" s="135">
        <f t="shared" si="1"/>
        <v>15.996992481203007</v>
      </c>
    </row>
    <row r="49" spans="1:20" ht="29.25" customHeight="1">
      <c r="A49" s="110" t="s">
        <v>56</v>
      </c>
      <c r="B49" s="113">
        <f t="shared" si="2"/>
        <v>380616</v>
      </c>
      <c r="C49" s="111">
        <v>131597</v>
      </c>
      <c r="D49" s="135">
        <f t="shared" si="0"/>
        <v>34.574741997183509</v>
      </c>
      <c r="E49" s="111">
        <v>3387</v>
      </c>
      <c r="F49" s="135">
        <f t="shared" si="0"/>
        <v>0.88987325808689077</v>
      </c>
      <c r="G49" s="111">
        <v>53543</v>
      </c>
      <c r="H49" s="135">
        <f t="shared" si="0"/>
        <v>14.067459066355593</v>
      </c>
      <c r="I49" s="111">
        <v>9408</v>
      </c>
      <c r="J49" s="135">
        <f t="shared" si="0"/>
        <v>2.4717825840216912</v>
      </c>
      <c r="K49" s="111">
        <v>59619</v>
      </c>
      <c r="L49" s="135">
        <f t="shared" si="3"/>
        <v>15.663818651869601</v>
      </c>
      <c r="M49" s="111">
        <v>17985</v>
      </c>
      <c r="N49" s="135">
        <f t="shared" si="4"/>
        <v>4.7252348824011605</v>
      </c>
      <c r="O49" s="113">
        <v>637</v>
      </c>
      <c r="P49" s="135">
        <f t="shared" si="1"/>
        <v>0.16736027912646867</v>
      </c>
      <c r="Q49" s="111">
        <v>51327</v>
      </c>
      <c r="R49" s="135">
        <f t="shared" si="1"/>
        <v>13.485244971309667</v>
      </c>
      <c r="S49" s="111">
        <v>53113</v>
      </c>
      <c r="T49" s="135">
        <f t="shared" si="1"/>
        <v>13.954484309645418</v>
      </c>
    </row>
    <row r="50" spans="1:20" ht="29.25" customHeight="1">
      <c r="A50" s="110" t="s">
        <v>57</v>
      </c>
      <c r="B50" s="113">
        <f t="shared" si="2"/>
        <v>313256</v>
      </c>
      <c r="C50" s="111">
        <v>138600</v>
      </c>
      <c r="D50" s="135">
        <f>+C50/$B50*100+0.1</f>
        <v>44.344962586510711</v>
      </c>
      <c r="E50" s="111">
        <v>2138</v>
      </c>
      <c r="F50" s="135">
        <f t="shared" si="0"/>
        <v>0.68250887453073528</v>
      </c>
      <c r="G50" s="111">
        <v>14800</v>
      </c>
      <c r="H50" s="135">
        <f t="shared" si="0"/>
        <v>4.7245703194831066</v>
      </c>
      <c r="I50" s="111">
        <v>9104</v>
      </c>
      <c r="J50" s="135">
        <f t="shared" si="0"/>
        <v>2.9062492019306894</v>
      </c>
      <c r="K50" s="111">
        <v>51000</v>
      </c>
      <c r="L50" s="135">
        <f t="shared" si="3"/>
        <v>16.280613938759352</v>
      </c>
      <c r="M50" s="111">
        <v>14256</v>
      </c>
      <c r="N50" s="135">
        <f t="shared" si="4"/>
        <v>4.5509104374696729</v>
      </c>
      <c r="O50" s="113">
        <v>1050</v>
      </c>
      <c r="P50" s="135">
        <f t="shared" si="1"/>
        <v>0.33518911050386907</v>
      </c>
      <c r="Q50" s="111">
        <v>39894</v>
      </c>
      <c r="R50" s="135">
        <f t="shared" si="1"/>
        <v>12.735270832801287</v>
      </c>
      <c r="S50" s="111">
        <v>42414</v>
      </c>
      <c r="T50" s="135">
        <f t="shared" si="1"/>
        <v>13.539724698010572</v>
      </c>
    </row>
    <row r="51" spans="1:20" ht="29.25" customHeight="1">
      <c r="A51" s="110" t="s">
        <v>58</v>
      </c>
      <c r="B51" s="113">
        <f t="shared" si="2"/>
        <v>338890</v>
      </c>
      <c r="C51" s="111">
        <v>145100</v>
      </c>
      <c r="D51" s="135">
        <f t="shared" si="0"/>
        <v>42.816253061465368</v>
      </c>
      <c r="E51" s="111">
        <v>3459</v>
      </c>
      <c r="F51" s="135">
        <f t="shared" si="0"/>
        <v>1.0206851780813833</v>
      </c>
      <c r="G51" s="111">
        <v>20500</v>
      </c>
      <c r="H51" s="135">
        <f t="shared" si="0"/>
        <v>6.0491604945557551</v>
      </c>
      <c r="I51" s="111">
        <v>5336</v>
      </c>
      <c r="J51" s="135">
        <f t="shared" si="0"/>
        <v>1.5745522145829032</v>
      </c>
      <c r="K51" s="111">
        <v>52503</v>
      </c>
      <c r="L51" s="135">
        <f t="shared" si="3"/>
        <v>15.492637729056627</v>
      </c>
      <c r="M51" s="111">
        <v>15467</v>
      </c>
      <c r="N51" s="135">
        <f t="shared" si="4"/>
        <v>4.5640178228923842</v>
      </c>
      <c r="O51" s="113">
        <v>1808</v>
      </c>
      <c r="P51" s="135">
        <f t="shared" si="1"/>
        <v>0.53350644751984422</v>
      </c>
      <c r="Q51" s="111">
        <v>39755</v>
      </c>
      <c r="R51" s="135">
        <f t="shared" si="1"/>
        <v>11.730945144442149</v>
      </c>
      <c r="S51" s="111">
        <v>54962</v>
      </c>
      <c r="T51" s="135">
        <f t="shared" si="1"/>
        <v>16.218241907403584</v>
      </c>
    </row>
    <row r="52" spans="1:20" ht="29.25" customHeight="1">
      <c r="A52" s="110" t="s">
        <v>59</v>
      </c>
      <c r="B52" s="113">
        <f t="shared" si="2"/>
        <v>1208548</v>
      </c>
      <c r="C52" s="111">
        <v>569044</v>
      </c>
      <c r="D52" s="135">
        <f t="shared" si="0"/>
        <v>47.084931670070205</v>
      </c>
      <c r="E52" s="111">
        <v>6282</v>
      </c>
      <c r="F52" s="135">
        <f t="shared" si="0"/>
        <v>0.51979731049159816</v>
      </c>
      <c r="G52" s="111">
        <v>8000</v>
      </c>
      <c r="H52" s="135">
        <f t="shared" si="0"/>
        <v>0.66195136643310815</v>
      </c>
      <c r="I52" s="111">
        <v>43567</v>
      </c>
      <c r="J52" s="135">
        <f t="shared" si="0"/>
        <v>3.6049043976739026</v>
      </c>
      <c r="K52" s="111">
        <v>199064</v>
      </c>
      <c r="L52" s="135">
        <f t="shared" si="3"/>
        <v>16.471335850955029</v>
      </c>
      <c r="M52" s="111">
        <v>54553</v>
      </c>
      <c r="N52" s="135">
        <f t="shared" si="4"/>
        <v>4.5139291116281681</v>
      </c>
      <c r="O52" s="113">
        <v>6935</v>
      </c>
      <c r="P52" s="135">
        <f t="shared" si="1"/>
        <v>0.57382909077670063</v>
      </c>
      <c r="Q52" s="111">
        <v>93621</v>
      </c>
      <c r="R52" s="135">
        <f t="shared" si="1"/>
        <v>7.7465686096042523</v>
      </c>
      <c r="S52" s="111">
        <v>227482</v>
      </c>
      <c r="T52" s="135">
        <f t="shared" si="1"/>
        <v>18.822752592367038</v>
      </c>
    </row>
    <row r="53" spans="1:20" ht="29.25" customHeight="1">
      <c r="A53" s="110" t="s">
        <v>60</v>
      </c>
      <c r="B53" s="113">
        <f t="shared" si="2"/>
        <v>789047</v>
      </c>
      <c r="C53" s="111">
        <v>285330</v>
      </c>
      <c r="D53" s="135">
        <f t="shared" si="0"/>
        <v>36.161344001054438</v>
      </c>
      <c r="E53" s="111">
        <v>3305</v>
      </c>
      <c r="F53" s="135">
        <f t="shared" si="0"/>
        <v>0.41885971304624442</v>
      </c>
      <c r="G53" s="111">
        <v>62218</v>
      </c>
      <c r="H53" s="135">
        <f t="shared" si="0"/>
        <v>7.8852083589443973</v>
      </c>
      <c r="I53" s="111">
        <v>20779</v>
      </c>
      <c r="J53" s="135">
        <f t="shared" si="0"/>
        <v>2.6334299477724392</v>
      </c>
      <c r="K53" s="111">
        <v>151087</v>
      </c>
      <c r="L53" s="135">
        <f t="shared" si="3"/>
        <v>19.148035541609055</v>
      </c>
      <c r="M53" s="111">
        <v>39429</v>
      </c>
      <c r="N53" s="135">
        <f t="shared" si="4"/>
        <v>4.9970407339486744</v>
      </c>
      <c r="O53" s="113">
        <v>8436</v>
      </c>
      <c r="P53" s="135">
        <f t="shared" si="1"/>
        <v>1.0691378333610038</v>
      </c>
      <c r="Q53" s="111">
        <v>102482</v>
      </c>
      <c r="R53" s="135">
        <f t="shared" si="1"/>
        <v>12.988072953829114</v>
      </c>
      <c r="S53" s="111">
        <v>115981</v>
      </c>
      <c r="T53" s="135">
        <f t="shared" si="1"/>
        <v>14.698870916434636</v>
      </c>
    </row>
    <row r="54" spans="1:20" ht="29.25" customHeight="1">
      <c r="A54" s="110" t="s">
        <v>61</v>
      </c>
      <c r="B54" s="113">
        <f t="shared" si="2"/>
        <v>1817322</v>
      </c>
      <c r="C54" s="111">
        <v>716434</v>
      </c>
      <c r="D54" s="135">
        <f t="shared" si="0"/>
        <v>39.422512906353411</v>
      </c>
      <c r="E54" s="111">
        <v>5900</v>
      </c>
      <c r="F54" s="135">
        <f t="shared" si="0"/>
        <v>0.32465352865370034</v>
      </c>
      <c r="G54" s="111">
        <v>46000</v>
      </c>
      <c r="H54" s="135">
        <f t="shared" si="0"/>
        <v>2.5311970030627484</v>
      </c>
      <c r="I54" s="111">
        <v>70605</v>
      </c>
      <c r="J54" s="135">
        <f t="shared" si="0"/>
        <v>3.8851122695922906</v>
      </c>
      <c r="K54" s="111">
        <v>420099</v>
      </c>
      <c r="L54" s="135">
        <f t="shared" si="3"/>
        <v>23.116376734557772</v>
      </c>
      <c r="M54" s="111">
        <v>76650</v>
      </c>
      <c r="N54" s="135">
        <f t="shared" si="4"/>
        <v>4.2177445714078186</v>
      </c>
      <c r="O54" s="113">
        <v>19307</v>
      </c>
      <c r="P54" s="135">
        <f t="shared" si="1"/>
        <v>1.0623874030028801</v>
      </c>
      <c r="Q54" s="111">
        <v>136365</v>
      </c>
      <c r="R54" s="135">
        <f t="shared" si="1"/>
        <v>7.5036234635359067</v>
      </c>
      <c r="S54" s="111">
        <v>325962</v>
      </c>
      <c r="T54" s="135">
        <f t="shared" si="1"/>
        <v>17.936392119833471</v>
      </c>
    </row>
    <row r="55" spans="1:20" ht="29.25" customHeight="1">
      <c r="A55" s="110" t="s">
        <v>62</v>
      </c>
      <c r="B55" s="113">
        <f t="shared" si="2"/>
        <v>419438</v>
      </c>
      <c r="C55" s="111">
        <v>145602</v>
      </c>
      <c r="D55" s="135">
        <f t="shared" si="0"/>
        <v>34.713592950567183</v>
      </c>
      <c r="E55" s="111">
        <v>2131</v>
      </c>
      <c r="F55" s="135">
        <f t="shared" si="0"/>
        <v>0.50806078609949512</v>
      </c>
      <c r="G55" s="111">
        <v>28008</v>
      </c>
      <c r="H55" s="135">
        <f t="shared" si="0"/>
        <v>6.6775065683128378</v>
      </c>
      <c r="I55" s="111">
        <v>5965</v>
      </c>
      <c r="J55" s="135">
        <f t="shared" si="0"/>
        <v>1.422141055412242</v>
      </c>
      <c r="K55" s="111">
        <v>101354</v>
      </c>
      <c r="L55" s="135">
        <f t="shared" si="3"/>
        <v>24.164238814795034</v>
      </c>
      <c r="M55" s="111">
        <v>21731</v>
      </c>
      <c r="N55" s="135">
        <f t="shared" si="4"/>
        <v>5.1809802640676335</v>
      </c>
      <c r="O55" s="113">
        <v>4551</v>
      </c>
      <c r="P55" s="135">
        <f t="shared" si="1"/>
        <v>1.0850232930731123</v>
      </c>
      <c r="Q55" s="111">
        <v>57535</v>
      </c>
      <c r="R55" s="135">
        <f t="shared" si="1"/>
        <v>13.717164396168204</v>
      </c>
      <c r="S55" s="111">
        <v>52561</v>
      </c>
      <c r="T55" s="135">
        <f t="shared" si="1"/>
        <v>12.531291871504251</v>
      </c>
    </row>
    <row r="56" spans="1:20" ht="29.25" customHeight="1">
      <c r="A56" s="110" t="s">
        <v>63</v>
      </c>
      <c r="B56" s="113">
        <f t="shared" si="2"/>
        <v>826540</v>
      </c>
      <c r="C56" s="111">
        <v>302002</v>
      </c>
      <c r="D56" s="135">
        <f t="shared" si="0"/>
        <v>36.538098579621071</v>
      </c>
      <c r="E56" s="111">
        <v>4682</v>
      </c>
      <c r="F56" s="135">
        <f t="shared" si="0"/>
        <v>0.56645776368959755</v>
      </c>
      <c r="G56" s="111">
        <v>67861</v>
      </c>
      <c r="H56" s="135">
        <f t="shared" si="0"/>
        <v>8.2102499576548009</v>
      </c>
      <c r="I56" s="111">
        <v>36181</v>
      </c>
      <c r="J56" s="135">
        <f t="shared" si="0"/>
        <v>4.377404602318097</v>
      </c>
      <c r="K56" s="111">
        <v>157399</v>
      </c>
      <c r="L56" s="135">
        <f t="shared" si="3"/>
        <v>19.043119510247539</v>
      </c>
      <c r="M56" s="111">
        <v>40187</v>
      </c>
      <c r="N56" s="135">
        <f t="shared" si="4"/>
        <v>4.8620756406223533</v>
      </c>
      <c r="O56" s="113">
        <v>9816</v>
      </c>
      <c r="P56" s="135">
        <f t="shared" si="1"/>
        <v>1.1876013260096305</v>
      </c>
      <c r="Q56" s="111">
        <v>99832</v>
      </c>
      <c r="R56" s="135">
        <f t="shared" si="1"/>
        <v>12.078302320516855</v>
      </c>
      <c r="S56" s="111">
        <v>108580</v>
      </c>
      <c r="T56" s="135">
        <f t="shared" si="1"/>
        <v>13.136690299320056</v>
      </c>
    </row>
    <row r="57" spans="1:20" ht="29.25" customHeight="1">
      <c r="A57" s="110" t="s">
        <v>144</v>
      </c>
      <c r="B57" s="113">
        <f t="shared" si="2"/>
        <v>319076</v>
      </c>
      <c r="C57" s="111">
        <v>126721</v>
      </c>
      <c r="D57" s="135">
        <f t="shared" si="0"/>
        <v>39.714989532274444</v>
      </c>
      <c r="E57" s="111">
        <v>2567</v>
      </c>
      <c r="F57" s="135">
        <f t="shared" si="0"/>
        <v>0.80451052413844981</v>
      </c>
      <c r="G57" s="111">
        <v>30800</v>
      </c>
      <c r="H57" s="135">
        <f t="shared" si="0"/>
        <v>9.6528726698341458</v>
      </c>
      <c r="I57" s="111">
        <v>6923</v>
      </c>
      <c r="J57" s="135">
        <f t="shared" si="0"/>
        <v>2.1697025160149934</v>
      </c>
      <c r="K57" s="111">
        <v>61342</v>
      </c>
      <c r="L57" s="135">
        <f t="shared" si="3"/>
        <v>19.224886860810592</v>
      </c>
      <c r="M57" s="111">
        <v>15170</v>
      </c>
      <c r="N57" s="135">
        <f t="shared" si="4"/>
        <v>4.7543531948501299</v>
      </c>
      <c r="O57" s="113">
        <v>756</v>
      </c>
      <c r="P57" s="135">
        <f t="shared" si="1"/>
        <v>0.23693414735047449</v>
      </c>
      <c r="Q57" s="111">
        <v>36928</v>
      </c>
      <c r="R57" s="135">
        <f t="shared" si="1"/>
        <v>11.573418245182966</v>
      </c>
      <c r="S57" s="111">
        <v>37869</v>
      </c>
      <c r="T57" s="135">
        <f t="shared" si="1"/>
        <v>11.868332309543808</v>
      </c>
    </row>
    <row r="58" spans="1:20" ht="29.25" customHeight="1">
      <c r="A58" s="110" t="s">
        <v>64</v>
      </c>
      <c r="B58" s="113">
        <f>C58+E58+G58+I58+K58+M58+O58+Q58+S58</f>
        <v>624228</v>
      </c>
      <c r="C58" s="111">
        <v>231763</v>
      </c>
      <c r="D58" s="135">
        <f t="shared" si="0"/>
        <v>37.127940432021632</v>
      </c>
      <c r="E58" s="111">
        <v>3302</v>
      </c>
      <c r="F58" s="135">
        <f t="shared" si="0"/>
        <v>0.52897338792876958</v>
      </c>
      <c r="G58" s="111">
        <v>44000</v>
      </c>
      <c r="H58" s="135">
        <f t="shared" si="0"/>
        <v>7.0487065623458092</v>
      </c>
      <c r="I58" s="111">
        <v>14409</v>
      </c>
      <c r="J58" s="135">
        <f t="shared" si="0"/>
        <v>2.3082912012918357</v>
      </c>
      <c r="K58" s="111">
        <v>130339</v>
      </c>
      <c r="L58" s="135">
        <f t="shared" si="3"/>
        <v>20.880031014308877</v>
      </c>
      <c r="M58" s="111">
        <v>27748</v>
      </c>
      <c r="N58" s="135">
        <f t="shared" si="4"/>
        <v>4.4451706748175353</v>
      </c>
      <c r="O58" s="113">
        <v>2608</v>
      </c>
      <c r="P58" s="135">
        <f t="shared" si="1"/>
        <v>0.41779606169540612</v>
      </c>
      <c r="Q58" s="111">
        <v>76864</v>
      </c>
      <c r="R58" s="135">
        <f t="shared" si="1"/>
        <v>12.313449572912463</v>
      </c>
      <c r="S58" s="111">
        <v>93195</v>
      </c>
      <c r="T58" s="135">
        <f t="shared" si="1"/>
        <v>14.929641092677675</v>
      </c>
    </row>
    <row r="59" spans="1:20" ht="29.25" customHeight="1">
      <c r="A59" s="110" t="s">
        <v>65</v>
      </c>
      <c r="B59" s="113">
        <f t="shared" si="2"/>
        <v>569065</v>
      </c>
      <c r="C59" s="111">
        <v>171654</v>
      </c>
      <c r="D59" s="135">
        <f t="shared" si="0"/>
        <v>30.164216741497018</v>
      </c>
      <c r="E59" s="111">
        <v>3213</v>
      </c>
      <c r="F59" s="135">
        <f t="shared" si="0"/>
        <v>0.56461036964142941</v>
      </c>
      <c r="G59" s="111">
        <v>59000</v>
      </c>
      <c r="H59" s="135">
        <f t="shared" si="0"/>
        <v>10.36788416086036</v>
      </c>
      <c r="I59" s="111">
        <v>16708</v>
      </c>
      <c r="J59" s="135">
        <f t="shared" si="0"/>
        <v>2.9360442128755064</v>
      </c>
      <c r="K59" s="111">
        <v>103355</v>
      </c>
      <c r="L59" s="135">
        <f t="shared" si="3"/>
        <v>18.162248600774955</v>
      </c>
      <c r="M59" s="111">
        <v>25567</v>
      </c>
      <c r="N59" s="135">
        <f t="shared" si="4"/>
        <v>4.4928083786562167</v>
      </c>
      <c r="O59" s="113">
        <v>5954</v>
      </c>
      <c r="P59" s="135">
        <f t="shared" si="1"/>
        <v>1.0462776659959758</v>
      </c>
      <c r="Q59" s="111">
        <v>70653</v>
      </c>
      <c r="R59" s="135">
        <f t="shared" si="1"/>
        <v>12.415629146055371</v>
      </c>
      <c r="S59" s="111">
        <v>112961</v>
      </c>
      <c r="T59" s="135">
        <f t="shared" si="1"/>
        <v>19.85028072364317</v>
      </c>
    </row>
    <row r="60" spans="1:20" ht="29.25" customHeight="1">
      <c r="A60" s="110" t="s">
        <v>66</v>
      </c>
      <c r="B60" s="113">
        <f t="shared" si="2"/>
        <v>844972</v>
      </c>
      <c r="C60" s="111">
        <v>319111</v>
      </c>
      <c r="D60" s="135">
        <f t="shared" si="0"/>
        <v>37.765866797953066</v>
      </c>
      <c r="E60" s="111">
        <v>6197</v>
      </c>
      <c r="F60" s="135">
        <f t="shared" si="0"/>
        <v>0.7333970829802644</v>
      </c>
      <c r="G60" s="111">
        <v>34500</v>
      </c>
      <c r="H60" s="135">
        <f t="shared" si="0"/>
        <v>4.0829755305501241</v>
      </c>
      <c r="I60" s="111">
        <v>25979</v>
      </c>
      <c r="J60" s="135">
        <f t="shared" si="0"/>
        <v>3.0745397480626577</v>
      </c>
      <c r="K60" s="111">
        <v>159422</v>
      </c>
      <c r="L60" s="135">
        <f t="shared" si="3"/>
        <v>18.867134058880058</v>
      </c>
      <c r="M60" s="111">
        <v>34744</v>
      </c>
      <c r="N60" s="135">
        <f t="shared" si="4"/>
        <v>4.1118522270560449</v>
      </c>
      <c r="O60" s="113">
        <v>11470</v>
      </c>
      <c r="P60" s="135">
        <f t="shared" si="1"/>
        <v>1.357441430011882</v>
      </c>
      <c r="Q60" s="111">
        <v>78288</v>
      </c>
      <c r="R60" s="135">
        <f t="shared" si="1"/>
        <v>9.2651590821944385</v>
      </c>
      <c r="S60" s="111">
        <v>175261</v>
      </c>
      <c r="T60" s="135">
        <f t="shared" si="1"/>
        <v>20.74163404231146</v>
      </c>
    </row>
    <row r="61" spans="1:20" ht="29.25" customHeight="1">
      <c r="A61" s="197" t="s">
        <v>154</v>
      </c>
      <c r="B61" s="116">
        <f t="shared" si="2"/>
        <v>370687</v>
      </c>
      <c r="C61" s="116">
        <v>110286</v>
      </c>
      <c r="D61" s="377">
        <f t="shared" si="0"/>
        <v>29.75178519883352</v>
      </c>
      <c r="E61" s="116">
        <v>2129</v>
      </c>
      <c r="F61" s="377">
        <f t="shared" si="0"/>
        <v>0.57433899759095952</v>
      </c>
      <c r="G61" s="116">
        <v>43849</v>
      </c>
      <c r="H61" s="377">
        <f t="shared" si="0"/>
        <v>11.829117287630805</v>
      </c>
      <c r="I61" s="116">
        <v>8172</v>
      </c>
      <c r="J61" s="377">
        <f t="shared" si="0"/>
        <v>2.2045553256521</v>
      </c>
      <c r="K61" s="116">
        <v>79670</v>
      </c>
      <c r="L61" s="377">
        <f t="shared" si="3"/>
        <v>21.49252603948884</v>
      </c>
      <c r="M61" s="116">
        <v>30670</v>
      </c>
      <c r="N61" s="377">
        <f t="shared" si="4"/>
        <v>8.2738267055494248</v>
      </c>
      <c r="O61" s="117">
        <v>272</v>
      </c>
      <c r="P61" s="377">
        <f t="shared" si="1"/>
        <v>7.337726977207186E-2</v>
      </c>
      <c r="Q61" s="116">
        <v>55582</v>
      </c>
      <c r="R61" s="377">
        <f t="shared" si="1"/>
        <v>14.99432135467389</v>
      </c>
      <c r="S61" s="116">
        <v>40057</v>
      </c>
      <c r="T61" s="377">
        <f t="shared" si="1"/>
        <v>10.80615182080839</v>
      </c>
    </row>
    <row r="62" spans="1:20" ht="27" customHeight="1">
      <c r="A62" s="118" t="s">
        <v>67</v>
      </c>
    </row>
  </sheetData>
  <mergeCells count="2">
    <mergeCell ref="A4:A6"/>
    <mergeCell ref="M5:N5"/>
  </mergeCells>
  <phoneticPr fontId="2"/>
  <dataValidations count="1">
    <dataValidation imeMode="off" allowBlank="1" showInputMessage="1" showErrorMessage="1" sqref="B42:T61" xr:uid="{00000000-0002-0000-0200-000000000000}"/>
  </dataValidations>
  <pageMargins left="0.62992125984251968" right="0.31496062992125984" top="0.59055118110236227" bottom="0.23622047244094491" header="0.31496062992125984" footer="0.51181102362204722"/>
  <pageSetup paperSize="9" scale="46" orientation="portrait" r:id="rId1"/>
  <headerFooter alignWithMargins="0"/>
  <ignoredErrors>
    <ignoredError sqref="B16 B9 B39 D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62"/>
  <sheetViews>
    <sheetView showGridLines="0" view="pageBreakPreview" zoomScaleNormal="100" zoomScaleSheetLayoutView="100" workbookViewId="0">
      <pane xSplit="1" ySplit="6" topLeftCell="B7" activePane="bottomRight" state="frozen"/>
      <selection activeCell="N21" sqref="N21"/>
      <selection pane="topRight" activeCell="N21" sqref="N21"/>
      <selection pane="bottomLeft" activeCell="N21" sqref="N21"/>
      <selection pane="bottomRight" activeCell="B7" sqref="B7"/>
    </sheetView>
  </sheetViews>
  <sheetFormatPr defaultRowHeight="14.25"/>
  <cols>
    <col min="1" max="1" width="10.625" style="104" customWidth="1"/>
    <col min="2" max="2" width="11.625" style="104" customWidth="1"/>
    <col min="3" max="3" width="10.75" style="104" customWidth="1"/>
    <col min="4" max="4" width="8.875" style="104" customWidth="1"/>
    <col min="5" max="5" width="10.875" style="104" customWidth="1"/>
    <col min="6" max="6" width="8.875" style="104" customWidth="1"/>
    <col min="7" max="7" width="10.75" style="104" customWidth="1"/>
    <col min="8" max="8" width="8.875" style="104" customWidth="1"/>
    <col min="9" max="9" width="10.75" style="104" customWidth="1"/>
    <col min="10" max="10" width="8.875" style="104" customWidth="1"/>
    <col min="11" max="11" width="10.75" style="104" customWidth="1"/>
    <col min="12" max="12" width="8.875" style="104" customWidth="1"/>
    <col min="13" max="13" width="10.75" style="105" customWidth="1"/>
    <col min="14" max="14" width="8.875" style="104" customWidth="1"/>
    <col min="15" max="15" width="10.75" style="104" customWidth="1"/>
    <col min="16" max="16" width="8.875" style="104" customWidth="1"/>
    <col min="17" max="17" width="10.875" style="104" customWidth="1"/>
    <col min="18" max="18" width="8.875" style="104" customWidth="1"/>
    <col min="19" max="16384" width="9" style="104"/>
  </cols>
  <sheetData>
    <row r="1" spans="1:18" ht="89.25" customHeight="1"/>
    <row r="2" spans="1:18" ht="29.25" customHeight="1">
      <c r="A2" s="367" t="s">
        <v>68</v>
      </c>
      <c r="Q2" s="104" t="s">
        <v>11</v>
      </c>
    </row>
    <row r="3" spans="1:18" ht="21" customHeight="1">
      <c r="A3" s="396" t="s">
        <v>12</v>
      </c>
      <c r="B3" s="119" t="s">
        <v>69</v>
      </c>
      <c r="C3" s="125"/>
      <c r="D3" s="125"/>
      <c r="E3" s="125"/>
      <c r="F3" s="125"/>
      <c r="G3" s="125"/>
      <c r="H3" s="125"/>
      <c r="I3" s="125"/>
      <c r="J3" s="125"/>
      <c r="K3" s="125"/>
      <c r="L3" s="125"/>
      <c r="M3" s="368"/>
      <c r="N3" s="368"/>
      <c r="O3" s="368"/>
      <c r="P3" s="368"/>
      <c r="Q3" s="368"/>
      <c r="R3" s="122"/>
    </row>
    <row r="4" spans="1:18" ht="21" customHeight="1">
      <c r="A4" s="397"/>
      <c r="B4" s="369"/>
      <c r="C4" s="124" t="s">
        <v>70</v>
      </c>
      <c r="D4" s="125"/>
      <c r="E4" s="125"/>
      <c r="F4" s="125"/>
      <c r="G4" s="125"/>
      <c r="H4" s="125"/>
      <c r="I4" s="124" t="s">
        <v>71</v>
      </c>
      <c r="J4" s="125"/>
      <c r="K4" s="125"/>
      <c r="L4" s="370"/>
      <c r="M4" s="124" t="s">
        <v>72</v>
      </c>
      <c r="N4" s="125"/>
      <c r="O4" s="125"/>
      <c r="P4" s="125"/>
      <c r="Q4" s="368"/>
      <c r="R4" s="371"/>
    </row>
    <row r="5" spans="1:18" ht="21" customHeight="1">
      <c r="A5" s="397"/>
      <c r="B5" s="127"/>
      <c r="C5" s="372"/>
      <c r="D5" s="127"/>
      <c r="E5" s="124" t="s">
        <v>73</v>
      </c>
      <c r="F5" s="125"/>
      <c r="G5" s="124" t="s">
        <v>74</v>
      </c>
      <c r="H5" s="126"/>
      <c r="I5" s="372"/>
      <c r="J5" s="373"/>
      <c r="K5" s="399" t="s">
        <v>75</v>
      </c>
      <c r="L5" s="400"/>
      <c r="M5" s="374"/>
      <c r="N5" s="127"/>
      <c r="O5" s="124" t="s">
        <v>76</v>
      </c>
      <c r="P5" s="126"/>
      <c r="Q5" s="399" t="s">
        <v>77</v>
      </c>
      <c r="R5" s="400"/>
    </row>
    <row r="6" spans="1:18" ht="16.5" customHeight="1">
      <c r="A6" s="398"/>
      <c r="B6" s="128"/>
      <c r="C6" s="129"/>
      <c r="D6" s="130" t="s">
        <v>23</v>
      </c>
      <c r="E6" s="131"/>
      <c r="F6" s="130" t="s">
        <v>23</v>
      </c>
      <c r="G6" s="131"/>
      <c r="H6" s="130" t="s">
        <v>23</v>
      </c>
      <c r="I6" s="131"/>
      <c r="J6" s="130" t="s">
        <v>23</v>
      </c>
      <c r="K6" s="131"/>
      <c r="L6" s="130" t="s">
        <v>23</v>
      </c>
      <c r="M6" s="131"/>
      <c r="N6" s="130" t="s">
        <v>23</v>
      </c>
      <c r="O6" s="131"/>
      <c r="P6" s="130" t="s">
        <v>23</v>
      </c>
      <c r="Q6" s="131"/>
      <c r="R6" s="133" t="s">
        <v>23</v>
      </c>
    </row>
    <row r="7" spans="1:18" ht="30" customHeight="1">
      <c r="A7" s="110" t="s">
        <v>24</v>
      </c>
      <c r="B7" s="375">
        <f>C7+I7+M7</f>
        <v>2399310</v>
      </c>
      <c r="C7" s="114">
        <v>1035837</v>
      </c>
      <c r="D7" s="135">
        <f t="shared" ref="D7:L61" si="0">+C7/$B7*100</f>
        <v>43.172287032521851</v>
      </c>
      <c r="E7" s="111">
        <v>566434</v>
      </c>
      <c r="F7" s="135">
        <f t="shared" si="0"/>
        <v>23.608204025323946</v>
      </c>
      <c r="G7" s="111">
        <v>389902</v>
      </c>
      <c r="H7" s="135">
        <f t="shared" si="0"/>
        <v>16.250588710921058</v>
      </c>
      <c r="I7" s="111">
        <v>363077</v>
      </c>
      <c r="J7" s="135">
        <f t="shared" si="0"/>
        <v>15.132558944029743</v>
      </c>
      <c r="K7" s="111">
        <v>351063</v>
      </c>
      <c r="L7" s="135">
        <f t="shared" si="0"/>
        <v>14.631831651599835</v>
      </c>
      <c r="M7" s="111">
        <v>1000396</v>
      </c>
      <c r="N7" s="135">
        <f t="shared" ref="N7:R61" si="1">+M7/$B7*100</f>
        <v>41.69515402344841</v>
      </c>
      <c r="O7" s="111">
        <v>696869</v>
      </c>
      <c r="P7" s="135">
        <f t="shared" si="1"/>
        <v>29.044558643943468</v>
      </c>
      <c r="Q7" s="111">
        <v>171738</v>
      </c>
      <c r="R7" s="135">
        <f t="shared" si="1"/>
        <v>7.1578078697625571</v>
      </c>
    </row>
    <row r="8" spans="1:18" ht="30" customHeight="1">
      <c r="A8" s="110" t="s">
        <v>25</v>
      </c>
      <c r="B8" s="375">
        <f>C8+I8+M8</f>
        <v>1260562</v>
      </c>
      <c r="C8" s="111">
        <v>508322</v>
      </c>
      <c r="D8" s="135">
        <f t="shared" si="0"/>
        <v>40.325029629641385</v>
      </c>
      <c r="E8" s="111">
        <v>215759</v>
      </c>
      <c r="F8" s="135">
        <f t="shared" si="0"/>
        <v>17.116095836618904</v>
      </c>
      <c r="G8" s="111">
        <v>251343</v>
      </c>
      <c r="H8" s="135">
        <f t="shared" si="0"/>
        <v>19.938963732049672</v>
      </c>
      <c r="I8" s="111">
        <v>305017</v>
      </c>
      <c r="J8" s="135">
        <f t="shared" si="0"/>
        <v>24.196905824544928</v>
      </c>
      <c r="K8" s="111">
        <v>197266</v>
      </c>
      <c r="L8" s="135">
        <f t="shared" si="0"/>
        <v>15.649051772146075</v>
      </c>
      <c r="M8" s="111">
        <v>447223</v>
      </c>
      <c r="N8" s="135">
        <f t="shared" si="1"/>
        <v>35.478064545813695</v>
      </c>
      <c r="O8" s="111">
        <v>282846</v>
      </c>
      <c r="P8" s="135">
        <f t="shared" si="1"/>
        <v>22.438087138911055</v>
      </c>
      <c r="Q8" s="111">
        <v>94384</v>
      </c>
      <c r="R8" s="135">
        <f t="shared" si="1"/>
        <v>7.4874540086088581</v>
      </c>
    </row>
    <row r="9" spans="1:18" ht="30" customHeight="1">
      <c r="A9" s="110" t="s">
        <v>203</v>
      </c>
      <c r="B9" s="375">
        <f>C9+I9+M9</f>
        <v>593021</v>
      </c>
      <c r="C9" s="111">
        <v>250951</v>
      </c>
      <c r="D9" s="135">
        <f t="shared" si="0"/>
        <v>42.317388423006939</v>
      </c>
      <c r="E9" s="111">
        <v>138333</v>
      </c>
      <c r="F9" s="135">
        <f t="shared" si="0"/>
        <v>23.32682990990201</v>
      </c>
      <c r="G9" s="111">
        <v>102967</v>
      </c>
      <c r="H9" s="135">
        <f t="shared" si="0"/>
        <v>17.363128793078154</v>
      </c>
      <c r="I9" s="111">
        <v>113030</v>
      </c>
      <c r="J9" s="135">
        <f t="shared" si="0"/>
        <v>19.060033287185448</v>
      </c>
      <c r="K9" s="111">
        <v>104098</v>
      </c>
      <c r="L9" s="135">
        <f t="shared" si="0"/>
        <v>17.553847165614709</v>
      </c>
      <c r="M9" s="111">
        <v>229040</v>
      </c>
      <c r="N9" s="135">
        <f t="shared" si="1"/>
        <v>38.622578289807613</v>
      </c>
      <c r="O9" s="111">
        <v>134165</v>
      </c>
      <c r="P9" s="135">
        <f t="shared" si="1"/>
        <v>22.623988020660313</v>
      </c>
      <c r="Q9" s="111">
        <v>60960</v>
      </c>
      <c r="R9" s="135">
        <f t="shared" si="1"/>
        <v>10.279568514437095</v>
      </c>
    </row>
    <row r="10" spans="1:18" ht="30" customHeight="1">
      <c r="A10" s="110" t="s">
        <v>27</v>
      </c>
      <c r="B10" s="375">
        <f t="shared" ref="B10:B41" si="2">C10+I10+M10</f>
        <v>1391728</v>
      </c>
      <c r="C10" s="111">
        <v>393610</v>
      </c>
      <c r="D10" s="135">
        <f t="shared" si="0"/>
        <v>28.282106848464643</v>
      </c>
      <c r="E10" s="111">
        <v>257196</v>
      </c>
      <c r="F10" s="135">
        <f t="shared" si="0"/>
        <v>18.480335237920052</v>
      </c>
      <c r="G10" s="111">
        <v>110519</v>
      </c>
      <c r="H10" s="135">
        <f t="shared" si="0"/>
        <v>7.9411350493774648</v>
      </c>
      <c r="I10" s="111">
        <v>298382</v>
      </c>
      <c r="J10" s="135">
        <f t="shared" si="0"/>
        <v>21.439677868089166</v>
      </c>
      <c r="K10" s="111">
        <v>274700</v>
      </c>
      <c r="L10" s="135">
        <f t="shared" si="0"/>
        <v>19.738052263085891</v>
      </c>
      <c r="M10" s="111">
        <v>699736</v>
      </c>
      <c r="N10" s="135">
        <f t="shared" si="1"/>
        <v>50.278215283446194</v>
      </c>
      <c r="O10" s="111">
        <v>385895</v>
      </c>
      <c r="P10" s="135">
        <f t="shared" si="1"/>
        <v>27.727760022073277</v>
      </c>
      <c r="Q10" s="111">
        <v>105280</v>
      </c>
      <c r="R10" s="135">
        <f t="shared" si="1"/>
        <v>7.5646965499005558</v>
      </c>
    </row>
    <row r="11" spans="1:18" ht="30" customHeight="1">
      <c r="A11" s="110" t="s">
        <v>28</v>
      </c>
      <c r="B11" s="375">
        <f t="shared" si="2"/>
        <v>1052273</v>
      </c>
      <c r="C11" s="111">
        <v>493804</v>
      </c>
      <c r="D11" s="135">
        <f t="shared" si="0"/>
        <v>46.927365807162211</v>
      </c>
      <c r="E11" s="111">
        <v>320518</v>
      </c>
      <c r="F11" s="135">
        <f t="shared" si="0"/>
        <v>30.459586057990656</v>
      </c>
      <c r="G11" s="111">
        <v>148330</v>
      </c>
      <c r="H11" s="135">
        <f t="shared" si="0"/>
        <v>14.09615185412911</v>
      </c>
      <c r="I11" s="111">
        <v>139806</v>
      </c>
      <c r="J11" s="135">
        <f t="shared" si="0"/>
        <v>13.286095908571255</v>
      </c>
      <c r="K11" s="111">
        <v>138839</v>
      </c>
      <c r="L11" s="135">
        <f t="shared" si="0"/>
        <v>13.194199604095136</v>
      </c>
      <c r="M11" s="111">
        <v>418663</v>
      </c>
      <c r="N11" s="135">
        <f t="shared" si="1"/>
        <v>39.786538284266534</v>
      </c>
      <c r="O11" s="111">
        <v>258069</v>
      </c>
      <c r="P11" s="135">
        <f t="shared" si="1"/>
        <v>24.524909410390649</v>
      </c>
      <c r="Q11" s="111">
        <v>64335</v>
      </c>
      <c r="R11" s="135">
        <f t="shared" si="1"/>
        <v>6.1139077026589108</v>
      </c>
    </row>
    <row r="12" spans="1:18" ht="30" customHeight="1">
      <c r="A12" s="110" t="s">
        <v>81</v>
      </c>
      <c r="B12" s="375">
        <f t="shared" si="2"/>
        <v>770187</v>
      </c>
      <c r="C12" s="111">
        <v>351696</v>
      </c>
      <c r="D12" s="135">
        <f t="shared" si="0"/>
        <v>45.663715435342326</v>
      </c>
      <c r="E12" s="111">
        <v>228278</v>
      </c>
      <c r="F12" s="135">
        <f t="shared" si="0"/>
        <v>29.63929539189833</v>
      </c>
      <c r="G12" s="111">
        <v>104205</v>
      </c>
      <c r="H12" s="135">
        <f t="shared" si="0"/>
        <v>13.529831067000611</v>
      </c>
      <c r="I12" s="111">
        <v>123401</v>
      </c>
      <c r="J12" s="135">
        <f t="shared" si="0"/>
        <v>16.022212787284126</v>
      </c>
      <c r="K12" s="111">
        <v>120733</v>
      </c>
      <c r="L12" s="135">
        <f t="shared" si="0"/>
        <v>15.675803408782544</v>
      </c>
      <c r="M12" s="111">
        <v>295090</v>
      </c>
      <c r="N12" s="135">
        <f t="shared" si="1"/>
        <v>38.314071777373549</v>
      </c>
      <c r="O12" s="111">
        <v>170398</v>
      </c>
      <c r="P12" s="135">
        <f t="shared" si="1"/>
        <v>22.124237360537116</v>
      </c>
      <c r="Q12" s="111">
        <v>70339</v>
      </c>
      <c r="R12" s="135">
        <f t="shared" si="1"/>
        <v>9.1327171193489374</v>
      </c>
    </row>
    <row r="13" spans="1:18" ht="30" customHeight="1">
      <c r="A13" s="110" t="s">
        <v>29</v>
      </c>
      <c r="B13" s="375">
        <f t="shared" si="2"/>
        <v>732758</v>
      </c>
      <c r="C13" s="111">
        <v>359218</v>
      </c>
      <c r="D13" s="135">
        <f t="shared" si="0"/>
        <v>49.022733289844666</v>
      </c>
      <c r="E13" s="111">
        <v>221164</v>
      </c>
      <c r="F13" s="135">
        <f t="shared" si="0"/>
        <v>30.182406742744533</v>
      </c>
      <c r="G13" s="111">
        <v>105882</v>
      </c>
      <c r="H13" s="135">
        <f t="shared" si="0"/>
        <v>14.44979106335243</v>
      </c>
      <c r="I13" s="111">
        <v>111739</v>
      </c>
      <c r="J13" s="135">
        <f t="shared" si="0"/>
        <v>15.249099975708214</v>
      </c>
      <c r="K13" s="111">
        <v>108397</v>
      </c>
      <c r="L13" s="135">
        <f t="shared" si="0"/>
        <v>14.793014883494958</v>
      </c>
      <c r="M13" s="111">
        <v>261801</v>
      </c>
      <c r="N13" s="135">
        <f t="shared" si="1"/>
        <v>35.728166734447115</v>
      </c>
      <c r="O13" s="111">
        <v>163358</v>
      </c>
      <c r="P13" s="135">
        <f t="shared" si="1"/>
        <v>22.29358123691587</v>
      </c>
      <c r="Q13" s="111">
        <v>44361</v>
      </c>
      <c r="R13" s="135">
        <f t="shared" si="1"/>
        <v>6.0539768927804269</v>
      </c>
    </row>
    <row r="14" spans="1:18" ht="30" customHeight="1">
      <c r="A14" s="110" t="s">
        <v>30</v>
      </c>
      <c r="B14" s="375">
        <f t="shared" si="2"/>
        <v>1787509</v>
      </c>
      <c r="C14" s="111">
        <v>907039</v>
      </c>
      <c r="D14" s="135">
        <f t="shared" si="0"/>
        <v>50.74318506927797</v>
      </c>
      <c r="E14" s="111">
        <v>577914</v>
      </c>
      <c r="F14" s="135">
        <f t="shared" si="0"/>
        <v>32.330690362957611</v>
      </c>
      <c r="G14" s="111">
        <v>278930</v>
      </c>
      <c r="H14" s="135">
        <f t="shared" si="0"/>
        <v>15.604396956882455</v>
      </c>
      <c r="I14" s="111">
        <v>154653</v>
      </c>
      <c r="J14" s="135">
        <f t="shared" si="0"/>
        <v>8.6518725220404491</v>
      </c>
      <c r="K14" s="111">
        <v>154629</v>
      </c>
      <c r="L14" s="135">
        <f t="shared" si="0"/>
        <v>8.6505298714579908</v>
      </c>
      <c r="M14" s="111">
        <v>725817</v>
      </c>
      <c r="N14" s="135">
        <f t="shared" si="1"/>
        <v>40.60494240868158</v>
      </c>
      <c r="O14" s="111">
        <v>558182</v>
      </c>
      <c r="P14" s="135">
        <f t="shared" si="1"/>
        <v>31.226807809079567</v>
      </c>
      <c r="Q14" s="111">
        <v>15236</v>
      </c>
      <c r="R14" s="135">
        <f t="shared" si="1"/>
        <v>0.85235934476413822</v>
      </c>
    </row>
    <row r="15" spans="1:18" ht="30" customHeight="1">
      <c r="A15" s="110" t="s">
        <v>31</v>
      </c>
      <c r="B15" s="375">
        <f t="shared" si="2"/>
        <v>1745222</v>
      </c>
      <c r="C15" s="111">
        <v>792459</v>
      </c>
      <c r="D15" s="135">
        <f t="shared" si="0"/>
        <v>45.40734645792913</v>
      </c>
      <c r="E15" s="111">
        <v>535741</v>
      </c>
      <c r="F15" s="135">
        <f t="shared" si="0"/>
        <v>30.697584605282309</v>
      </c>
      <c r="G15" s="111">
        <v>217124</v>
      </c>
      <c r="H15" s="135">
        <f t="shared" si="0"/>
        <v>12.441053344502876</v>
      </c>
      <c r="I15" s="111">
        <v>165761</v>
      </c>
      <c r="J15" s="135">
        <f t="shared" si="0"/>
        <v>9.4979893675417806</v>
      </c>
      <c r="K15" s="111">
        <v>163756</v>
      </c>
      <c r="L15" s="135">
        <f t="shared" si="0"/>
        <v>9.3831042698292837</v>
      </c>
      <c r="M15" s="111">
        <v>787002</v>
      </c>
      <c r="N15" s="135">
        <f t="shared" si="1"/>
        <v>45.094664174529086</v>
      </c>
      <c r="O15" s="111">
        <v>513100</v>
      </c>
      <c r="P15" s="135">
        <f t="shared" si="1"/>
        <v>29.400271140290464</v>
      </c>
      <c r="Q15" s="111">
        <v>195054</v>
      </c>
      <c r="R15" s="135">
        <f t="shared" si="1"/>
        <v>11.176457780156335</v>
      </c>
    </row>
    <row r="16" spans="1:18" ht="30" customHeight="1">
      <c r="A16" s="110" t="s">
        <v>32</v>
      </c>
      <c r="B16" s="375">
        <f t="shared" si="2"/>
        <v>7418176</v>
      </c>
      <c r="C16" s="111">
        <v>2163633</v>
      </c>
      <c r="D16" s="135">
        <f t="shared" si="0"/>
        <v>29.166644199328783</v>
      </c>
      <c r="E16" s="111">
        <v>1542878</v>
      </c>
      <c r="F16" s="135">
        <f t="shared" si="0"/>
        <v>20.798616802836708</v>
      </c>
      <c r="G16" s="111">
        <v>476320</v>
      </c>
      <c r="H16" s="135">
        <f t="shared" si="0"/>
        <v>6.4209854282238643</v>
      </c>
      <c r="I16" s="111">
        <v>1248510</v>
      </c>
      <c r="J16" s="135">
        <f t="shared" si="0"/>
        <v>16.830417612092244</v>
      </c>
      <c r="K16" s="111">
        <v>1246758</v>
      </c>
      <c r="L16" s="135">
        <f t="shared" si="0"/>
        <v>16.806799946509763</v>
      </c>
      <c r="M16" s="111">
        <v>4006033</v>
      </c>
      <c r="N16" s="135">
        <f t="shared" si="1"/>
        <v>54.002938188578973</v>
      </c>
      <c r="O16" s="111">
        <v>2852509</v>
      </c>
      <c r="P16" s="135">
        <f t="shared" si="1"/>
        <v>38.452970110172636</v>
      </c>
      <c r="Q16" s="111">
        <v>382241</v>
      </c>
      <c r="R16" s="135">
        <f t="shared" si="1"/>
        <v>5.152762619813819</v>
      </c>
    </row>
    <row r="17" spans="1:18" ht="30" customHeight="1">
      <c r="A17" s="110" t="s">
        <v>33</v>
      </c>
      <c r="B17" s="375">
        <f t="shared" si="2"/>
        <v>1870470</v>
      </c>
      <c r="C17" s="111">
        <v>870323</v>
      </c>
      <c r="D17" s="135">
        <f t="shared" si="0"/>
        <v>46.529642282420994</v>
      </c>
      <c r="E17" s="111">
        <v>514949</v>
      </c>
      <c r="F17" s="135">
        <f t="shared" si="0"/>
        <v>27.530460258651569</v>
      </c>
      <c r="G17" s="111">
        <v>308915</v>
      </c>
      <c r="H17" s="135">
        <f t="shared" si="0"/>
        <v>16.515367795260012</v>
      </c>
      <c r="I17" s="111">
        <v>173012</v>
      </c>
      <c r="J17" s="135">
        <f t="shared" si="0"/>
        <v>9.249653830320721</v>
      </c>
      <c r="K17" s="111">
        <v>172453</v>
      </c>
      <c r="L17" s="135">
        <f t="shared" si="0"/>
        <v>9.2197682935305032</v>
      </c>
      <c r="M17" s="111">
        <v>827135</v>
      </c>
      <c r="N17" s="135">
        <f t="shared" si="1"/>
        <v>44.220703887258281</v>
      </c>
      <c r="O17" s="111">
        <v>677866</v>
      </c>
      <c r="P17" s="135">
        <f t="shared" si="1"/>
        <v>36.24041016429026</v>
      </c>
      <c r="Q17" s="111">
        <v>10819</v>
      </c>
      <c r="R17" s="135">
        <f t="shared" si="1"/>
        <v>0.57841077376274408</v>
      </c>
    </row>
    <row r="18" spans="1:18" ht="30" customHeight="1">
      <c r="A18" s="110" t="s">
        <v>34</v>
      </c>
      <c r="B18" s="375">
        <f t="shared" si="2"/>
        <v>1064854</v>
      </c>
      <c r="C18" s="111">
        <v>422872</v>
      </c>
      <c r="D18" s="135">
        <f t="shared" si="0"/>
        <v>39.71173512988635</v>
      </c>
      <c r="E18" s="111">
        <v>240452</v>
      </c>
      <c r="F18" s="135">
        <f t="shared" si="0"/>
        <v>22.580748158902537</v>
      </c>
      <c r="G18" s="111">
        <v>172890</v>
      </c>
      <c r="H18" s="135">
        <f t="shared" si="0"/>
        <v>16.236028601104003</v>
      </c>
      <c r="I18" s="111">
        <v>190326</v>
      </c>
      <c r="J18" s="135">
        <f t="shared" si="0"/>
        <v>17.873436170592399</v>
      </c>
      <c r="K18" s="111">
        <v>179192</v>
      </c>
      <c r="L18" s="135">
        <f t="shared" si="0"/>
        <v>16.827846822193465</v>
      </c>
      <c r="M18" s="111">
        <v>451656</v>
      </c>
      <c r="N18" s="135">
        <f t="shared" si="1"/>
        <v>42.414828699521252</v>
      </c>
      <c r="O18" s="111">
        <v>240617</v>
      </c>
      <c r="P18" s="135">
        <f t="shared" si="1"/>
        <v>22.596243240857433</v>
      </c>
      <c r="Q18" s="111">
        <v>136198</v>
      </c>
      <c r="R18" s="135">
        <f t="shared" si="1"/>
        <v>12.790298012685309</v>
      </c>
    </row>
    <row r="19" spans="1:18" ht="30" customHeight="1">
      <c r="A19" s="110" t="s">
        <v>143</v>
      </c>
      <c r="B19" s="375">
        <f t="shared" si="2"/>
        <v>469730</v>
      </c>
      <c r="C19" s="111">
        <v>205871</v>
      </c>
      <c r="D19" s="135">
        <f t="shared" si="0"/>
        <v>43.827517935835481</v>
      </c>
      <c r="E19" s="111">
        <v>116833</v>
      </c>
      <c r="F19" s="135">
        <f t="shared" si="0"/>
        <v>24.872373491154491</v>
      </c>
      <c r="G19" s="111">
        <v>78588</v>
      </c>
      <c r="H19" s="135">
        <f t="shared" si="0"/>
        <v>16.730462180401506</v>
      </c>
      <c r="I19" s="111">
        <v>115559</v>
      </c>
      <c r="J19" s="135">
        <f t="shared" si="0"/>
        <v>24.601153854341856</v>
      </c>
      <c r="K19" s="111">
        <v>111437</v>
      </c>
      <c r="L19" s="135">
        <f t="shared" si="0"/>
        <v>23.723628467417452</v>
      </c>
      <c r="M19" s="111">
        <v>148300</v>
      </c>
      <c r="N19" s="135">
        <f t="shared" si="1"/>
        <v>31.571328209822664</v>
      </c>
      <c r="O19" s="111">
        <v>89676</v>
      </c>
      <c r="P19" s="135">
        <f t="shared" si="1"/>
        <v>19.090967151342262</v>
      </c>
      <c r="Q19" s="111">
        <v>22168</v>
      </c>
      <c r="R19" s="135">
        <f t="shared" si="1"/>
        <v>4.7193068358418664</v>
      </c>
    </row>
    <row r="20" spans="1:18" ht="30" customHeight="1">
      <c r="A20" s="110" t="s">
        <v>78</v>
      </c>
      <c r="B20" s="375">
        <f t="shared" si="2"/>
        <v>452446</v>
      </c>
      <c r="C20" s="111">
        <v>207879</v>
      </c>
      <c r="D20" s="135">
        <f t="shared" si="0"/>
        <v>45.945593507291477</v>
      </c>
      <c r="E20" s="111">
        <v>117198</v>
      </c>
      <c r="F20" s="135">
        <f t="shared" si="0"/>
        <v>25.903201708049139</v>
      </c>
      <c r="G20" s="111">
        <v>82999</v>
      </c>
      <c r="H20" s="135">
        <f t="shared" si="0"/>
        <v>18.344509621037648</v>
      </c>
      <c r="I20" s="111">
        <v>78590</v>
      </c>
      <c r="J20" s="135">
        <f t="shared" si="0"/>
        <v>17.370028688506473</v>
      </c>
      <c r="K20" s="111">
        <v>75742</v>
      </c>
      <c r="L20" s="135">
        <v>16.8</v>
      </c>
      <c r="M20" s="111">
        <v>165977</v>
      </c>
      <c r="N20" s="135">
        <f t="shared" si="1"/>
        <v>36.68437780420205</v>
      </c>
      <c r="O20" s="111">
        <v>83791</v>
      </c>
      <c r="P20" s="135">
        <f t="shared" si="1"/>
        <v>18.519558135114465</v>
      </c>
      <c r="Q20" s="111">
        <v>50645</v>
      </c>
      <c r="R20" s="135">
        <f t="shared" si="1"/>
        <v>11.193601004318747</v>
      </c>
    </row>
    <row r="21" spans="1:18" ht="30" customHeight="1">
      <c r="A21" s="110" t="s">
        <v>36</v>
      </c>
      <c r="B21" s="375">
        <f t="shared" si="2"/>
        <v>815653</v>
      </c>
      <c r="C21" s="111">
        <v>395339</v>
      </c>
      <c r="D21" s="135">
        <f t="shared" si="0"/>
        <v>48.469018075088307</v>
      </c>
      <c r="E21" s="111">
        <v>250317</v>
      </c>
      <c r="F21" s="135">
        <f t="shared" si="0"/>
        <v>30.68915335320289</v>
      </c>
      <c r="G21" s="111">
        <v>127912</v>
      </c>
      <c r="H21" s="135">
        <f t="shared" si="0"/>
        <v>15.682158957301695</v>
      </c>
      <c r="I21" s="111">
        <v>126318</v>
      </c>
      <c r="J21" s="135">
        <f t="shared" si="0"/>
        <v>15.486732715995648</v>
      </c>
      <c r="K21" s="111">
        <v>121611</v>
      </c>
      <c r="L21" s="135">
        <f t="shared" si="0"/>
        <v>14.909649078713619</v>
      </c>
      <c r="M21" s="111">
        <v>293996</v>
      </c>
      <c r="N21" s="135">
        <f t="shared" si="1"/>
        <v>36.044249208916042</v>
      </c>
      <c r="O21" s="111">
        <v>185687</v>
      </c>
      <c r="P21" s="135">
        <f t="shared" si="1"/>
        <v>22.765440695982235</v>
      </c>
      <c r="Q21" s="111">
        <v>51360</v>
      </c>
      <c r="R21" s="135">
        <f t="shared" si="1"/>
        <v>6.296795328405584</v>
      </c>
    </row>
    <row r="22" spans="1:18" ht="30" customHeight="1">
      <c r="A22" s="110" t="s">
        <v>37</v>
      </c>
      <c r="B22" s="375">
        <f t="shared" si="2"/>
        <v>772504</v>
      </c>
      <c r="C22" s="111">
        <v>350570</v>
      </c>
      <c r="D22" s="135">
        <f t="shared" si="0"/>
        <v>45.380994790965481</v>
      </c>
      <c r="E22" s="111">
        <v>231506</v>
      </c>
      <c r="F22" s="135">
        <f t="shared" si="0"/>
        <v>29.96825906403074</v>
      </c>
      <c r="G22" s="111">
        <v>105620</v>
      </c>
      <c r="H22" s="135">
        <f t="shared" si="0"/>
        <v>13.67242111367708</v>
      </c>
      <c r="I22" s="111">
        <v>138984</v>
      </c>
      <c r="J22" s="135">
        <f t="shared" si="0"/>
        <v>17.99136315151766</v>
      </c>
      <c r="K22" s="111">
        <v>136928</v>
      </c>
      <c r="L22" s="135">
        <f t="shared" si="0"/>
        <v>17.725215662313722</v>
      </c>
      <c r="M22" s="111">
        <v>282950</v>
      </c>
      <c r="N22" s="135">
        <f t="shared" si="1"/>
        <v>36.627642057516852</v>
      </c>
      <c r="O22" s="111">
        <v>182809</v>
      </c>
      <c r="P22" s="135">
        <f t="shared" si="1"/>
        <v>23.664472934767975</v>
      </c>
      <c r="Q22" s="111">
        <v>40223</v>
      </c>
      <c r="R22" s="135">
        <f t="shared" si="1"/>
        <v>5.2068338804718168</v>
      </c>
    </row>
    <row r="23" spans="1:18" ht="30" customHeight="1">
      <c r="A23" s="110" t="s">
        <v>38</v>
      </c>
      <c r="B23" s="375">
        <f t="shared" si="2"/>
        <v>1125223</v>
      </c>
      <c r="C23" s="111">
        <v>509539</v>
      </c>
      <c r="D23" s="135">
        <f t="shared" si="0"/>
        <v>45.283379383464435</v>
      </c>
      <c r="E23" s="111">
        <v>297411</v>
      </c>
      <c r="F23" s="135">
        <f t="shared" si="0"/>
        <v>26.431294063487858</v>
      </c>
      <c r="G23" s="111">
        <v>191940</v>
      </c>
      <c r="H23" s="135">
        <f t="shared" si="0"/>
        <v>17.057952068167818</v>
      </c>
      <c r="I23" s="111">
        <v>187491</v>
      </c>
      <c r="J23" s="135">
        <f t="shared" si="0"/>
        <v>16.662563776247019</v>
      </c>
      <c r="K23" s="111">
        <v>177955</v>
      </c>
      <c r="L23" s="135">
        <f t="shared" si="0"/>
        <v>15.815087320468921</v>
      </c>
      <c r="M23" s="111">
        <v>428193</v>
      </c>
      <c r="N23" s="135">
        <f t="shared" si="1"/>
        <v>38.054056840288546</v>
      </c>
      <c r="O23" s="111">
        <v>332990</v>
      </c>
      <c r="P23" s="135">
        <f t="shared" si="1"/>
        <v>29.593245072310108</v>
      </c>
      <c r="Q23" s="111">
        <v>9431</v>
      </c>
      <c r="R23" s="135">
        <f t="shared" si="1"/>
        <v>0.83814497215218675</v>
      </c>
    </row>
    <row r="24" spans="1:18" ht="30" customHeight="1">
      <c r="A24" s="110" t="s">
        <v>39</v>
      </c>
      <c r="B24" s="375">
        <f t="shared" si="2"/>
        <v>2284131</v>
      </c>
      <c r="C24" s="111">
        <v>1030766</v>
      </c>
      <c r="D24" s="135">
        <f t="shared" si="0"/>
        <v>45.127271596944304</v>
      </c>
      <c r="E24" s="111">
        <v>599409</v>
      </c>
      <c r="F24" s="135">
        <f t="shared" si="0"/>
        <v>26.242321478058834</v>
      </c>
      <c r="G24" s="111">
        <v>388487</v>
      </c>
      <c r="H24" s="135">
        <f t="shared" si="0"/>
        <v>17.008087539637611</v>
      </c>
      <c r="I24" s="111">
        <v>292269</v>
      </c>
      <c r="J24" s="135">
        <f t="shared" si="0"/>
        <v>12.79563212442719</v>
      </c>
      <c r="K24" s="111">
        <v>291250</v>
      </c>
      <c r="L24" s="135">
        <f t="shared" si="0"/>
        <v>12.751019972146956</v>
      </c>
      <c r="M24" s="111">
        <v>961096</v>
      </c>
      <c r="N24" s="135">
        <f t="shared" si="1"/>
        <v>42.077096278628503</v>
      </c>
      <c r="O24" s="111">
        <v>624146</v>
      </c>
      <c r="P24" s="135">
        <f t="shared" si="1"/>
        <v>27.325315404414198</v>
      </c>
      <c r="Q24" s="111">
        <v>190859</v>
      </c>
      <c r="R24" s="135">
        <f t="shared" si="1"/>
        <v>8.3558692561853949</v>
      </c>
    </row>
    <row r="25" spans="1:18" ht="30" customHeight="1">
      <c r="A25" s="110" t="s">
        <v>148</v>
      </c>
      <c r="B25" s="375">
        <f t="shared" si="2"/>
        <v>651578</v>
      </c>
      <c r="C25" s="111">
        <v>348601</v>
      </c>
      <c r="D25" s="135">
        <f t="shared" si="0"/>
        <v>53.501039016050264</v>
      </c>
      <c r="E25" s="111">
        <v>217095</v>
      </c>
      <c r="F25" s="135">
        <f t="shared" si="0"/>
        <v>33.318344081598831</v>
      </c>
      <c r="G25" s="111">
        <v>119216</v>
      </c>
      <c r="H25" s="135">
        <f t="shared" si="0"/>
        <v>18.296504792979505</v>
      </c>
      <c r="I25" s="111">
        <v>89430</v>
      </c>
      <c r="J25" s="135">
        <f t="shared" si="0"/>
        <v>13.725141118945084</v>
      </c>
      <c r="K25" s="111">
        <v>78859</v>
      </c>
      <c r="L25" s="135">
        <f t="shared" si="0"/>
        <v>12.102772039571624</v>
      </c>
      <c r="M25" s="111">
        <v>213547</v>
      </c>
      <c r="N25" s="135">
        <f t="shared" si="1"/>
        <v>32.773819865004647</v>
      </c>
      <c r="O25" s="111">
        <v>161132</v>
      </c>
      <c r="P25" s="135">
        <f t="shared" si="1"/>
        <v>24.729502837726258</v>
      </c>
      <c r="Q25" s="111">
        <v>6150</v>
      </c>
      <c r="R25" s="135">
        <f t="shared" si="1"/>
        <v>0.94386243857220475</v>
      </c>
    </row>
    <row r="26" spans="1:18" ht="30" customHeight="1">
      <c r="A26" s="110" t="s">
        <v>151</v>
      </c>
      <c r="B26" s="375">
        <f t="shared" si="2"/>
        <v>519435</v>
      </c>
      <c r="C26" s="111">
        <v>260946</v>
      </c>
      <c r="D26" s="135">
        <f t="shared" si="0"/>
        <v>50.236506973923589</v>
      </c>
      <c r="E26" s="111">
        <v>168344</v>
      </c>
      <c r="F26" s="135">
        <f t="shared" si="0"/>
        <v>32.409059843868818</v>
      </c>
      <c r="G26" s="111">
        <v>82217</v>
      </c>
      <c r="H26" s="135">
        <f t="shared" si="0"/>
        <v>15.828159442471145</v>
      </c>
      <c r="I26" s="111">
        <v>76390</v>
      </c>
      <c r="J26" s="135">
        <f t="shared" si="0"/>
        <v>14.706363645114404</v>
      </c>
      <c r="K26" s="111">
        <v>75454</v>
      </c>
      <c r="L26" s="135">
        <f t="shared" si="0"/>
        <v>14.526167855458336</v>
      </c>
      <c r="M26" s="111">
        <v>182099</v>
      </c>
      <c r="N26" s="135">
        <f t="shared" si="1"/>
        <v>35.057129380962003</v>
      </c>
      <c r="O26" s="111">
        <v>125856</v>
      </c>
      <c r="P26" s="135">
        <f t="shared" si="1"/>
        <v>24.229403101446763</v>
      </c>
      <c r="Q26" s="111">
        <v>19846</v>
      </c>
      <c r="R26" s="135">
        <f t="shared" si="1"/>
        <v>3.8206897879426687</v>
      </c>
    </row>
    <row r="27" spans="1:18" ht="30" customHeight="1">
      <c r="A27" s="110" t="s">
        <v>40</v>
      </c>
      <c r="B27" s="375">
        <f t="shared" si="2"/>
        <v>828952</v>
      </c>
      <c r="C27" s="111">
        <v>355440</v>
      </c>
      <c r="D27" s="135">
        <f t="shared" si="0"/>
        <v>42.878236616836681</v>
      </c>
      <c r="E27" s="111">
        <v>214192</v>
      </c>
      <c r="F27" s="135">
        <f t="shared" si="0"/>
        <v>25.838890550960731</v>
      </c>
      <c r="G27" s="111">
        <v>117526</v>
      </c>
      <c r="H27" s="135">
        <f t="shared" si="0"/>
        <v>14.177660467674846</v>
      </c>
      <c r="I27" s="111">
        <v>97686</v>
      </c>
      <c r="J27" s="135">
        <f t="shared" si="0"/>
        <v>11.784277014833187</v>
      </c>
      <c r="K27" s="111">
        <v>94658</v>
      </c>
      <c r="L27" s="135">
        <f t="shared" si="0"/>
        <v>11.418996516082958</v>
      </c>
      <c r="M27" s="111">
        <v>375826</v>
      </c>
      <c r="N27" s="135">
        <f t="shared" si="1"/>
        <v>45.337486368330133</v>
      </c>
      <c r="O27" s="111">
        <v>247080</v>
      </c>
      <c r="P27" s="135">
        <f t="shared" si="1"/>
        <v>29.806309653634948</v>
      </c>
      <c r="Q27" s="111">
        <v>71662</v>
      </c>
      <c r="R27" s="135">
        <f t="shared" si="1"/>
        <v>8.6448913809243475</v>
      </c>
    </row>
    <row r="28" spans="1:18" ht="30" customHeight="1">
      <c r="A28" s="110" t="s">
        <v>41</v>
      </c>
      <c r="B28" s="375">
        <f t="shared" si="2"/>
        <v>2681455</v>
      </c>
      <c r="C28" s="111">
        <v>1128416</v>
      </c>
      <c r="D28" s="135">
        <f t="shared" si="0"/>
        <v>42.082227745757436</v>
      </c>
      <c r="E28" s="111">
        <v>694676</v>
      </c>
      <c r="F28" s="135">
        <f t="shared" si="0"/>
        <v>25.906681260733443</v>
      </c>
      <c r="G28" s="111">
        <v>380749</v>
      </c>
      <c r="H28" s="135">
        <f t="shared" si="0"/>
        <v>14.199343266994971</v>
      </c>
      <c r="I28" s="111">
        <v>224674</v>
      </c>
      <c r="J28" s="135">
        <f t="shared" si="0"/>
        <v>8.3788092658649873</v>
      </c>
      <c r="K28" s="111">
        <v>221329</v>
      </c>
      <c r="L28" s="135">
        <f t="shared" si="0"/>
        <v>8.254063558776858</v>
      </c>
      <c r="M28" s="111">
        <v>1328365</v>
      </c>
      <c r="N28" s="135">
        <f t="shared" si="1"/>
        <v>49.538962988377577</v>
      </c>
      <c r="O28" s="111">
        <v>842134</v>
      </c>
      <c r="P28" s="135">
        <f t="shared" si="1"/>
        <v>31.405859878312338</v>
      </c>
      <c r="Q28" s="111">
        <v>311674</v>
      </c>
      <c r="R28" s="135">
        <f t="shared" si="1"/>
        <v>11.623316445735618</v>
      </c>
    </row>
    <row r="29" spans="1:18" ht="30" customHeight="1">
      <c r="A29" s="110" t="s">
        <v>42</v>
      </c>
      <c r="B29" s="375">
        <f t="shared" si="2"/>
        <v>1927470</v>
      </c>
      <c r="C29" s="111">
        <v>786103</v>
      </c>
      <c r="D29" s="135">
        <f t="shared" si="0"/>
        <v>40.784188599563159</v>
      </c>
      <c r="E29" s="111">
        <v>465883</v>
      </c>
      <c r="F29" s="135">
        <f t="shared" si="0"/>
        <v>24.170700451887708</v>
      </c>
      <c r="G29" s="111">
        <v>291356</v>
      </c>
      <c r="H29" s="135">
        <f t="shared" si="0"/>
        <v>15.115981052882796</v>
      </c>
      <c r="I29" s="111">
        <v>204518</v>
      </c>
      <c r="J29" s="135">
        <f t="shared" si="0"/>
        <v>10.610696923946936</v>
      </c>
      <c r="K29" s="111">
        <v>193594</v>
      </c>
      <c r="L29" s="135">
        <f t="shared" si="0"/>
        <v>10.043943615205425</v>
      </c>
      <c r="M29" s="111">
        <v>936849</v>
      </c>
      <c r="N29" s="135">
        <f t="shared" si="1"/>
        <v>48.605114476489909</v>
      </c>
      <c r="O29" s="111">
        <v>532780</v>
      </c>
      <c r="P29" s="135">
        <f t="shared" si="1"/>
        <v>27.641415949405179</v>
      </c>
      <c r="Q29" s="111">
        <v>313302</v>
      </c>
      <c r="R29" s="135">
        <f t="shared" si="1"/>
        <v>16.254572055596196</v>
      </c>
    </row>
    <row r="30" spans="1:18" ht="30" customHeight="1">
      <c r="A30" s="110" t="s">
        <v>142</v>
      </c>
      <c r="B30" s="375">
        <f t="shared" si="2"/>
        <v>502013</v>
      </c>
      <c r="C30" s="111">
        <v>256027</v>
      </c>
      <c r="D30" s="135">
        <f t="shared" si="0"/>
        <v>51.00007370327063</v>
      </c>
      <c r="E30" s="111">
        <v>146401</v>
      </c>
      <c r="F30" s="135">
        <f t="shared" si="0"/>
        <v>29.162790605024174</v>
      </c>
      <c r="G30" s="111">
        <v>93748</v>
      </c>
      <c r="H30" s="135">
        <f t="shared" si="0"/>
        <v>18.674416797971364</v>
      </c>
      <c r="I30" s="111">
        <v>76013</v>
      </c>
      <c r="J30" s="135">
        <f t="shared" si="0"/>
        <v>15.14163975833295</v>
      </c>
      <c r="K30" s="111">
        <v>69582</v>
      </c>
      <c r="L30" s="135">
        <f t="shared" si="0"/>
        <v>13.860597235529756</v>
      </c>
      <c r="M30" s="111">
        <v>169973</v>
      </c>
      <c r="N30" s="135">
        <f t="shared" si="1"/>
        <v>33.858286538396413</v>
      </c>
      <c r="O30" s="111">
        <v>123863</v>
      </c>
      <c r="P30" s="135">
        <f t="shared" si="1"/>
        <v>24.67326543336527</v>
      </c>
      <c r="Q30" s="111">
        <v>9959</v>
      </c>
      <c r="R30" s="135">
        <f t="shared" si="1"/>
        <v>1.9838131681848878</v>
      </c>
    </row>
    <row r="31" spans="1:18" ht="30" customHeight="1">
      <c r="A31" s="110" t="s">
        <v>43</v>
      </c>
      <c r="B31" s="375">
        <f t="shared" si="2"/>
        <v>498359</v>
      </c>
      <c r="C31" s="111">
        <v>209814</v>
      </c>
      <c r="D31" s="135">
        <f t="shared" si="0"/>
        <v>42.100975401266957</v>
      </c>
      <c r="E31" s="111">
        <v>120453</v>
      </c>
      <c r="F31" s="135">
        <f t="shared" si="0"/>
        <v>24.169925696134715</v>
      </c>
      <c r="G31" s="111">
        <v>77159</v>
      </c>
      <c r="H31" s="135">
        <f t="shared" si="0"/>
        <v>15.482613938947626</v>
      </c>
      <c r="I31" s="111">
        <v>102432</v>
      </c>
      <c r="J31" s="135">
        <f t="shared" si="0"/>
        <v>20.553857761172168</v>
      </c>
      <c r="K31" s="111">
        <v>95303</v>
      </c>
      <c r="L31" s="135">
        <f t="shared" si="0"/>
        <v>19.12336287696219</v>
      </c>
      <c r="M31" s="111">
        <v>186113</v>
      </c>
      <c r="N31" s="135">
        <f t="shared" si="1"/>
        <v>37.345166837560875</v>
      </c>
      <c r="O31" s="111">
        <v>87120</v>
      </c>
      <c r="P31" s="135">
        <f t="shared" si="1"/>
        <v>17.481373869038183</v>
      </c>
      <c r="Q31" s="111">
        <v>60896</v>
      </c>
      <c r="R31" s="135">
        <f t="shared" si="1"/>
        <v>12.21930375492366</v>
      </c>
    </row>
    <row r="32" spans="1:18" ht="30" customHeight="1">
      <c r="A32" s="110" t="s">
        <v>44</v>
      </c>
      <c r="B32" s="375">
        <f t="shared" si="2"/>
        <v>660438</v>
      </c>
      <c r="C32" s="111">
        <v>309486</v>
      </c>
      <c r="D32" s="135">
        <f t="shared" si="0"/>
        <v>46.860719704196306</v>
      </c>
      <c r="E32" s="111">
        <v>193336</v>
      </c>
      <c r="F32" s="135">
        <f t="shared" si="0"/>
        <v>29.273906104736554</v>
      </c>
      <c r="G32" s="111">
        <v>103491</v>
      </c>
      <c r="H32" s="135">
        <f t="shared" si="0"/>
        <v>15.670055326919407</v>
      </c>
      <c r="I32" s="111">
        <v>78561</v>
      </c>
      <c r="J32" s="135">
        <f t="shared" si="0"/>
        <v>11.895287672726282</v>
      </c>
      <c r="K32" s="111">
        <v>74452</v>
      </c>
      <c r="L32" s="135">
        <f t="shared" si="0"/>
        <v>11.273124805053616</v>
      </c>
      <c r="M32" s="111">
        <v>272391</v>
      </c>
      <c r="N32" s="135">
        <f t="shared" si="1"/>
        <v>41.243992623077411</v>
      </c>
      <c r="O32" s="111">
        <v>177927</v>
      </c>
      <c r="P32" s="135">
        <f t="shared" si="1"/>
        <v>26.940757497297245</v>
      </c>
      <c r="Q32" s="111">
        <v>40632</v>
      </c>
      <c r="R32" s="135">
        <f t="shared" si="1"/>
        <v>6.1522807591325757</v>
      </c>
    </row>
    <row r="33" spans="1:18" ht="30" customHeight="1">
      <c r="A33" s="110" t="s">
        <v>45</v>
      </c>
      <c r="B33" s="375">
        <f t="shared" si="2"/>
        <v>897884</v>
      </c>
      <c r="C33" s="111">
        <v>423231</v>
      </c>
      <c r="D33" s="135">
        <f t="shared" si="0"/>
        <v>47.136489791554368</v>
      </c>
      <c r="E33" s="111">
        <v>245835</v>
      </c>
      <c r="F33" s="135">
        <f t="shared" si="0"/>
        <v>27.379371945596535</v>
      </c>
      <c r="G33" s="111">
        <v>154307</v>
      </c>
      <c r="H33" s="135">
        <f t="shared" si="0"/>
        <v>17.185627542087843</v>
      </c>
      <c r="I33" s="111">
        <v>100921</v>
      </c>
      <c r="J33" s="135">
        <f t="shared" si="0"/>
        <v>11.239870629168133</v>
      </c>
      <c r="K33" s="111">
        <v>94569</v>
      </c>
      <c r="L33" s="135">
        <f t="shared" si="0"/>
        <v>10.53242957887656</v>
      </c>
      <c r="M33" s="111">
        <v>373732</v>
      </c>
      <c r="N33" s="135">
        <f t="shared" si="1"/>
        <v>41.623639579277501</v>
      </c>
      <c r="O33" s="111">
        <v>269452</v>
      </c>
      <c r="P33" s="135">
        <f t="shared" si="1"/>
        <v>30.009667173042399</v>
      </c>
      <c r="Q33" s="111">
        <v>38046</v>
      </c>
      <c r="R33" s="135">
        <f t="shared" si="1"/>
        <v>4.2372956863024624</v>
      </c>
    </row>
    <row r="34" spans="1:18" ht="30" customHeight="1">
      <c r="A34" s="110" t="s">
        <v>88</v>
      </c>
      <c r="B34" s="375">
        <f t="shared" si="2"/>
        <v>490091</v>
      </c>
      <c r="C34" s="111">
        <v>202996</v>
      </c>
      <c r="D34" s="135">
        <f t="shared" si="0"/>
        <v>41.420062804662805</v>
      </c>
      <c r="E34" s="111">
        <v>116314</v>
      </c>
      <c r="F34" s="135">
        <f t="shared" si="0"/>
        <v>23.733143436627074</v>
      </c>
      <c r="G34" s="111">
        <v>74157</v>
      </c>
      <c r="H34" s="135">
        <f t="shared" si="0"/>
        <v>15.131271539367178</v>
      </c>
      <c r="I34" s="111">
        <v>86142</v>
      </c>
      <c r="J34" s="135">
        <f t="shared" si="0"/>
        <v>17.576735749075173</v>
      </c>
      <c r="K34" s="111">
        <v>75253</v>
      </c>
      <c r="L34" s="135">
        <f t="shared" si="0"/>
        <v>15.354903477109353</v>
      </c>
      <c r="M34" s="111">
        <v>200953</v>
      </c>
      <c r="N34" s="135">
        <f t="shared" si="1"/>
        <v>41.003201446262025</v>
      </c>
      <c r="O34" s="111">
        <v>81272</v>
      </c>
      <c r="P34" s="135">
        <f t="shared" si="1"/>
        <v>16.583042741041972</v>
      </c>
      <c r="Q34" s="111">
        <v>83837</v>
      </c>
      <c r="R34" s="135">
        <f t="shared" si="1"/>
        <v>17.106414931104634</v>
      </c>
    </row>
    <row r="35" spans="1:18" ht="30" customHeight="1">
      <c r="A35" s="110" t="s">
        <v>198</v>
      </c>
      <c r="B35" s="375">
        <f t="shared" si="2"/>
        <v>436926</v>
      </c>
      <c r="C35" s="111">
        <v>201971</v>
      </c>
      <c r="D35" s="135">
        <f t="shared" si="0"/>
        <v>46.225447787497195</v>
      </c>
      <c r="E35" s="111">
        <v>116260</v>
      </c>
      <c r="F35" s="135">
        <f t="shared" si="0"/>
        <v>26.608624801453796</v>
      </c>
      <c r="G35" s="111">
        <v>72639</v>
      </c>
      <c r="H35" s="135">
        <f t="shared" si="0"/>
        <v>16.625012015764685</v>
      </c>
      <c r="I35" s="111">
        <v>97874</v>
      </c>
      <c r="J35" s="135">
        <f t="shared" si="0"/>
        <v>22.40058957352046</v>
      </c>
      <c r="K35" s="111">
        <v>90718</v>
      </c>
      <c r="L35" s="135">
        <f t="shared" si="0"/>
        <v>20.762783629264455</v>
      </c>
      <c r="M35" s="111">
        <v>137081</v>
      </c>
      <c r="N35" s="135">
        <f t="shared" si="1"/>
        <v>31.373962638982345</v>
      </c>
      <c r="O35" s="111">
        <v>94753</v>
      </c>
      <c r="P35" s="135">
        <f t="shared" si="1"/>
        <v>21.686280972063919</v>
      </c>
      <c r="Q35" s="111">
        <v>2573</v>
      </c>
      <c r="R35" s="135">
        <f t="shared" si="1"/>
        <v>0.58888690533408405</v>
      </c>
    </row>
    <row r="36" spans="1:18" ht="30" customHeight="1">
      <c r="A36" s="110" t="s">
        <v>46</v>
      </c>
      <c r="B36" s="375">
        <f t="shared" si="2"/>
        <v>1574606</v>
      </c>
      <c r="C36" s="111">
        <v>671580</v>
      </c>
      <c r="D36" s="135">
        <f t="shared" si="0"/>
        <v>42.650669437306853</v>
      </c>
      <c r="E36" s="111">
        <v>389376</v>
      </c>
      <c r="F36" s="135">
        <f t="shared" si="0"/>
        <v>24.728471757379307</v>
      </c>
      <c r="G36" s="111">
        <v>223968</v>
      </c>
      <c r="H36" s="135">
        <f t="shared" si="0"/>
        <v>14.223748671096134</v>
      </c>
      <c r="I36" s="111">
        <v>299228</v>
      </c>
      <c r="J36" s="135">
        <f t="shared" si="0"/>
        <v>19.003357030266617</v>
      </c>
      <c r="K36" s="111">
        <v>205767</v>
      </c>
      <c r="L36" s="135">
        <f t="shared" si="0"/>
        <v>13.067840462947554</v>
      </c>
      <c r="M36" s="111">
        <v>603798</v>
      </c>
      <c r="N36" s="135">
        <f t="shared" si="1"/>
        <v>38.345973532426527</v>
      </c>
      <c r="O36" s="111">
        <v>471187</v>
      </c>
      <c r="P36" s="135">
        <f t="shared" si="1"/>
        <v>29.924120700670514</v>
      </c>
      <c r="Q36" s="111">
        <v>110353</v>
      </c>
      <c r="R36" s="135">
        <f t="shared" si="1"/>
        <v>7.0082928681841681</v>
      </c>
    </row>
    <row r="37" spans="1:18" ht="30" customHeight="1">
      <c r="A37" s="110" t="s">
        <v>196</v>
      </c>
      <c r="B37" s="375">
        <f t="shared" si="2"/>
        <v>426424</v>
      </c>
      <c r="C37" s="111">
        <v>203002</v>
      </c>
      <c r="D37" s="135">
        <f t="shared" si="0"/>
        <v>47.605669474513626</v>
      </c>
      <c r="E37" s="111">
        <v>127985</v>
      </c>
      <c r="F37" s="135">
        <f t="shared" si="0"/>
        <v>30.01355458416975</v>
      </c>
      <c r="G37" s="111">
        <v>63403</v>
      </c>
      <c r="H37" s="135">
        <f t="shared" si="0"/>
        <v>14.868534604056057</v>
      </c>
      <c r="I37" s="111">
        <v>77649</v>
      </c>
      <c r="J37" s="135">
        <f t="shared" si="0"/>
        <v>18.209340937658293</v>
      </c>
      <c r="K37" s="111">
        <v>77167</v>
      </c>
      <c r="L37" s="135">
        <f t="shared" si="0"/>
        <v>18.096307900118191</v>
      </c>
      <c r="M37" s="111">
        <v>145773</v>
      </c>
      <c r="N37" s="135">
        <f t="shared" si="1"/>
        <v>34.184989587828078</v>
      </c>
      <c r="O37" s="111">
        <v>87988</v>
      </c>
      <c r="P37" s="135">
        <f t="shared" si="1"/>
        <v>20.633923043731123</v>
      </c>
      <c r="Q37" s="111">
        <v>25928</v>
      </c>
      <c r="R37" s="135">
        <f t="shared" si="1"/>
        <v>6.0803331895015296</v>
      </c>
    </row>
    <row r="38" spans="1:18" ht="30" customHeight="1">
      <c r="A38" s="110" t="s">
        <v>152</v>
      </c>
      <c r="B38" s="375">
        <f t="shared" si="2"/>
        <v>677277</v>
      </c>
      <c r="C38" s="114">
        <v>319001</v>
      </c>
      <c r="D38" s="135">
        <f t="shared" si="0"/>
        <v>47.10052164771578</v>
      </c>
      <c r="E38" s="111">
        <v>187484</v>
      </c>
      <c r="F38" s="135">
        <f t="shared" si="0"/>
        <v>27.682026703992609</v>
      </c>
      <c r="G38" s="111">
        <v>106341</v>
      </c>
      <c r="H38" s="135">
        <f t="shared" si="0"/>
        <v>15.701256649790263</v>
      </c>
      <c r="I38" s="111">
        <v>144488</v>
      </c>
      <c r="J38" s="135">
        <f t="shared" si="0"/>
        <v>21.333664069501843</v>
      </c>
      <c r="K38" s="111">
        <v>140784</v>
      </c>
      <c r="L38" s="135">
        <f t="shared" si="0"/>
        <v>20.786768190858393</v>
      </c>
      <c r="M38" s="111">
        <v>213788</v>
      </c>
      <c r="N38" s="135">
        <f t="shared" si="1"/>
        <v>31.565814282782377</v>
      </c>
      <c r="O38" s="111">
        <v>147744</v>
      </c>
      <c r="P38" s="135">
        <f t="shared" si="1"/>
        <v>21.814412714443279</v>
      </c>
      <c r="Q38" s="111">
        <v>27401</v>
      </c>
      <c r="R38" s="135">
        <f t="shared" si="1"/>
        <v>4.0457597113145729</v>
      </c>
    </row>
    <row r="39" spans="1:18" ht="30" customHeight="1">
      <c r="A39" s="110" t="s">
        <v>47</v>
      </c>
      <c r="B39" s="375">
        <f>C39+I39+M39-1</f>
        <v>814223</v>
      </c>
      <c r="C39" s="111">
        <v>312905</v>
      </c>
      <c r="D39" s="135">
        <f t="shared" si="0"/>
        <v>38.429889600269213</v>
      </c>
      <c r="E39" s="111">
        <v>174337</v>
      </c>
      <c r="F39" s="135">
        <f t="shared" si="0"/>
        <v>21.411456075301238</v>
      </c>
      <c r="G39" s="111">
        <v>112768</v>
      </c>
      <c r="H39" s="135">
        <f t="shared" si="0"/>
        <v>13.849768429533432</v>
      </c>
      <c r="I39" s="111">
        <v>177015</v>
      </c>
      <c r="J39" s="135">
        <f t="shared" si="0"/>
        <v>21.74035859954828</v>
      </c>
      <c r="K39" s="111">
        <v>150704</v>
      </c>
      <c r="L39" s="135">
        <f t="shared" si="0"/>
        <v>18.508934284587884</v>
      </c>
      <c r="M39" s="111">
        <v>324304</v>
      </c>
      <c r="N39" s="135">
        <f t="shared" si="1"/>
        <v>39.829874616659069</v>
      </c>
      <c r="O39" s="111">
        <v>211759</v>
      </c>
      <c r="P39" s="135">
        <f t="shared" si="1"/>
        <v>26.007494261400133</v>
      </c>
      <c r="Q39" s="111">
        <v>58380</v>
      </c>
      <c r="R39" s="135">
        <f t="shared" si="1"/>
        <v>7.1700259019949089</v>
      </c>
    </row>
    <row r="40" spans="1:18" ht="30" customHeight="1">
      <c r="A40" s="110" t="s">
        <v>48</v>
      </c>
      <c r="B40" s="375">
        <f t="shared" si="2"/>
        <v>618436</v>
      </c>
      <c r="C40" s="111">
        <v>320866</v>
      </c>
      <c r="D40" s="135">
        <f t="shared" si="0"/>
        <v>51.88346085932902</v>
      </c>
      <c r="E40" s="111">
        <v>156923</v>
      </c>
      <c r="F40" s="135">
        <f t="shared" si="0"/>
        <v>25.374169679643487</v>
      </c>
      <c r="G40" s="111">
        <v>82834</v>
      </c>
      <c r="H40" s="135">
        <f t="shared" si="0"/>
        <v>13.394110304057333</v>
      </c>
      <c r="I40" s="111">
        <v>136707</v>
      </c>
      <c r="J40" s="135">
        <f t="shared" si="0"/>
        <v>22.105278476673416</v>
      </c>
      <c r="K40" s="111">
        <v>121632</v>
      </c>
      <c r="L40" s="135">
        <f t="shared" si="0"/>
        <v>19.66767781953185</v>
      </c>
      <c r="M40" s="111">
        <v>160863</v>
      </c>
      <c r="N40" s="135">
        <f t="shared" si="1"/>
        <v>26.011260663997572</v>
      </c>
      <c r="O40" s="111">
        <v>86127</v>
      </c>
      <c r="P40" s="135">
        <f t="shared" si="1"/>
        <v>13.926582540473065</v>
      </c>
      <c r="Q40" s="111">
        <v>48319</v>
      </c>
      <c r="R40" s="135">
        <f t="shared" si="1"/>
        <v>7.8130962621839606</v>
      </c>
    </row>
    <row r="41" spans="1:18" ht="30" customHeight="1">
      <c r="A41" s="110" t="s">
        <v>49</v>
      </c>
      <c r="B41" s="375">
        <f t="shared" si="2"/>
        <v>786822</v>
      </c>
      <c r="C41" s="111">
        <v>383783</v>
      </c>
      <c r="D41" s="135">
        <f t="shared" si="0"/>
        <v>48.776343315260625</v>
      </c>
      <c r="E41" s="111">
        <v>226098</v>
      </c>
      <c r="F41" s="135">
        <f t="shared" si="0"/>
        <v>28.73559712361881</v>
      </c>
      <c r="G41" s="111">
        <v>130352</v>
      </c>
      <c r="H41" s="135">
        <f t="shared" si="0"/>
        <v>16.566898231111992</v>
      </c>
      <c r="I41" s="111">
        <v>170235</v>
      </c>
      <c r="J41" s="135">
        <f t="shared" si="0"/>
        <v>21.635770225031838</v>
      </c>
      <c r="K41" s="111">
        <v>157181</v>
      </c>
      <c r="L41" s="135">
        <f t="shared" si="0"/>
        <v>19.976691043209264</v>
      </c>
      <c r="M41" s="111">
        <v>232804</v>
      </c>
      <c r="N41" s="135">
        <f t="shared" si="1"/>
        <v>29.58788645970753</v>
      </c>
      <c r="O41" s="111">
        <v>190569</v>
      </c>
      <c r="P41" s="135">
        <f t="shared" si="1"/>
        <v>24.220090439769095</v>
      </c>
      <c r="Q41" s="111">
        <v>4139</v>
      </c>
      <c r="R41" s="135">
        <f t="shared" si="1"/>
        <v>0.52604019714751238</v>
      </c>
    </row>
    <row r="42" spans="1:18" ht="30" customHeight="1">
      <c r="A42" s="110" t="s">
        <v>50</v>
      </c>
      <c r="B42" s="375">
        <f t="shared" ref="B42:B61" si="3">C42+I42+M42</f>
        <v>1009229.7050000001</v>
      </c>
      <c r="C42" s="111">
        <v>555994</v>
      </c>
      <c r="D42" s="135">
        <f t="shared" si="0"/>
        <v>55.090926995653575</v>
      </c>
      <c r="E42" s="111">
        <v>166196.91899999999</v>
      </c>
      <c r="F42" s="135">
        <f t="shared" si="0"/>
        <v>16.467699888005178</v>
      </c>
      <c r="G42" s="111">
        <v>84198.593999999997</v>
      </c>
      <c r="H42" s="135">
        <f t="shared" si="0"/>
        <v>8.3428572883712331</v>
      </c>
      <c r="I42" s="111">
        <v>111287</v>
      </c>
      <c r="J42" s="135">
        <f t="shared" si="0"/>
        <v>11.026924737614614</v>
      </c>
      <c r="K42" s="111">
        <v>111287</v>
      </c>
      <c r="L42" s="135">
        <f t="shared" ref="L42:L61" si="4">+K42/$B42*100</f>
        <v>11.026924737614614</v>
      </c>
      <c r="M42" s="111">
        <v>341948.70500000002</v>
      </c>
      <c r="N42" s="135">
        <f t="shared" si="1"/>
        <v>33.882148266731804</v>
      </c>
      <c r="O42" s="111">
        <v>63809.963000000003</v>
      </c>
      <c r="P42" s="135">
        <f t="shared" si="1"/>
        <v>6.3226401961682246</v>
      </c>
      <c r="Q42" s="111">
        <v>83298.5</v>
      </c>
      <c r="R42" s="135">
        <f t="shared" si="1"/>
        <v>8.2536710510319349</v>
      </c>
    </row>
    <row r="43" spans="1:18" ht="30" customHeight="1">
      <c r="A43" s="110" t="s">
        <v>51</v>
      </c>
      <c r="B43" s="375">
        <f t="shared" si="3"/>
        <v>538791</v>
      </c>
      <c r="C43" s="111">
        <v>287542</v>
      </c>
      <c r="D43" s="135">
        <f t="shared" si="0"/>
        <v>53.368003548685849</v>
      </c>
      <c r="E43" s="111">
        <v>114207</v>
      </c>
      <c r="F43" s="135">
        <f t="shared" si="0"/>
        <v>21.196901952705225</v>
      </c>
      <c r="G43" s="111">
        <v>59316</v>
      </c>
      <c r="H43" s="135">
        <f t="shared" si="0"/>
        <v>11.00909257949743</v>
      </c>
      <c r="I43" s="111">
        <v>76201</v>
      </c>
      <c r="J43" s="135">
        <f t="shared" si="0"/>
        <v>14.142960814119018</v>
      </c>
      <c r="K43" s="111">
        <v>75120</v>
      </c>
      <c r="L43" s="135">
        <f t="shared" si="4"/>
        <v>13.942326430842385</v>
      </c>
      <c r="M43" s="111">
        <v>175048</v>
      </c>
      <c r="N43" s="135">
        <f t="shared" si="1"/>
        <v>32.48903563719513</v>
      </c>
      <c r="O43" s="111">
        <v>37835</v>
      </c>
      <c r="P43" s="135">
        <f t="shared" si="1"/>
        <v>7.0222034146821306</v>
      </c>
      <c r="Q43" s="111">
        <v>20941</v>
      </c>
      <c r="R43" s="135">
        <f t="shared" si="1"/>
        <v>3.8866647735392759</v>
      </c>
    </row>
    <row r="44" spans="1:18" ht="30" customHeight="1">
      <c r="A44" s="196" t="s">
        <v>52</v>
      </c>
      <c r="B44" s="375">
        <f t="shared" si="3"/>
        <v>557789</v>
      </c>
      <c r="C44" s="111">
        <v>304655</v>
      </c>
      <c r="D44" s="135">
        <f t="shared" si="0"/>
        <v>54.618323416202188</v>
      </c>
      <c r="E44" s="111">
        <v>124372</v>
      </c>
      <c r="F44" s="135">
        <f t="shared" si="0"/>
        <v>22.297320312878167</v>
      </c>
      <c r="G44" s="111">
        <v>52465</v>
      </c>
      <c r="H44" s="135">
        <f t="shared" si="0"/>
        <v>9.4058864552725137</v>
      </c>
      <c r="I44" s="111">
        <v>95481</v>
      </c>
      <c r="J44" s="135">
        <f t="shared" si="0"/>
        <v>17.117763168509956</v>
      </c>
      <c r="K44" s="111">
        <v>95481</v>
      </c>
      <c r="L44" s="135">
        <f t="shared" si="4"/>
        <v>17.117763168509956</v>
      </c>
      <c r="M44" s="111">
        <v>157653</v>
      </c>
      <c r="N44" s="135">
        <f t="shared" si="1"/>
        <v>28.26391341528786</v>
      </c>
      <c r="O44" s="111">
        <v>22391</v>
      </c>
      <c r="P44" s="135">
        <f t="shared" si="1"/>
        <v>4.0142419445345823</v>
      </c>
      <c r="Q44" s="111">
        <v>20713</v>
      </c>
      <c r="R44" s="135">
        <f t="shared" si="1"/>
        <v>3.7134113437159928</v>
      </c>
    </row>
    <row r="45" spans="1:18" ht="30" customHeight="1">
      <c r="A45" s="110" t="s">
        <v>53</v>
      </c>
      <c r="B45" s="375">
        <f t="shared" si="3"/>
        <v>450979</v>
      </c>
      <c r="C45" s="111">
        <v>257163</v>
      </c>
      <c r="D45" s="135">
        <f t="shared" si="0"/>
        <v>57.023276028373829</v>
      </c>
      <c r="E45" s="111">
        <v>97045</v>
      </c>
      <c r="F45" s="135">
        <f t="shared" si="0"/>
        <v>21.51874034045931</v>
      </c>
      <c r="G45" s="111">
        <v>54100</v>
      </c>
      <c r="H45" s="135">
        <f t="shared" si="0"/>
        <v>11.996123988034919</v>
      </c>
      <c r="I45" s="111">
        <v>39774</v>
      </c>
      <c r="J45" s="135">
        <f t="shared" si="0"/>
        <v>8.8194793992624927</v>
      </c>
      <c r="K45" s="111">
        <v>39774</v>
      </c>
      <c r="L45" s="135">
        <f t="shared" si="4"/>
        <v>8.8194793992624927</v>
      </c>
      <c r="M45" s="111">
        <v>154042</v>
      </c>
      <c r="N45" s="135">
        <f t="shared" si="1"/>
        <v>34.15724457236368</v>
      </c>
      <c r="O45" s="111">
        <v>27625</v>
      </c>
      <c r="P45" s="135">
        <f t="shared" si="1"/>
        <v>6.1255623876056315</v>
      </c>
      <c r="Q45" s="111">
        <v>33593</v>
      </c>
      <c r="R45" s="135">
        <f t="shared" si="1"/>
        <v>7.448905603143384</v>
      </c>
    </row>
    <row r="46" spans="1:18" ht="30" customHeight="1">
      <c r="A46" s="110" t="s">
        <v>55</v>
      </c>
      <c r="B46" s="375">
        <f t="shared" si="3"/>
        <v>1747481</v>
      </c>
      <c r="C46" s="111">
        <v>1011633</v>
      </c>
      <c r="D46" s="135">
        <f t="shared" si="0"/>
        <v>57.890929858464844</v>
      </c>
      <c r="E46" s="111">
        <v>357303</v>
      </c>
      <c r="F46" s="135">
        <f t="shared" si="0"/>
        <v>20.446745915978486</v>
      </c>
      <c r="G46" s="111">
        <v>195110</v>
      </c>
      <c r="H46" s="135">
        <f t="shared" si="0"/>
        <v>11.165214385735812</v>
      </c>
      <c r="I46" s="111">
        <v>241883</v>
      </c>
      <c r="J46" s="135">
        <f t="shared" si="0"/>
        <v>13.841810011095973</v>
      </c>
      <c r="K46" s="111">
        <v>241883</v>
      </c>
      <c r="L46" s="135">
        <f t="shared" si="4"/>
        <v>13.841810011095973</v>
      </c>
      <c r="M46" s="111">
        <v>493965</v>
      </c>
      <c r="N46" s="135">
        <f t="shared" si="1"/>
        <v>28.267260130439187</v>
      </c>
      <c r="O46" s="111">
        <v>136698</v>
      </c>
      <c r="P46" s="135">
        <f t="shared" si="1"/>
        <v>7.8225743226964992</v>
      </c>
      <c r="Q46" s="111">
        <v>50960</v>
      </c>
      <c r="R46" s="135">
        <f t="shared" si="1"/>
        <v>2.916197658229188</v>
      </c>
    </row>
    <row r="47" spans="1:18" ht="30" customHeight="1">
      <c r="A47" s="110" t="s">
        <v>54</v>
      </c>
      <c r="B47" s="375">
        <f t="shared" si="3"/>
        <v>740075</v>
      </c>
      <c r="C47" s="111">
        <v>413714</v>
      </c>
      <c r="D47" s="135">
        <f t="shared" si="0"/>
        <v>55.901631591392764</v>
      </c>
      <c r="E47" s="111">
        <v>149811</v>
      </c>
      <c r="F47" s="135">
        <f t="shared" si="0"/>
        <v>20.24267810694862</v>
      </c>
      <c r="G47" s="111">
        <v>75362</v>
      </c>
      <c r="H47" s="135">
        <f t="shared" si="0"/>
        <v>10.183021991014424</v>
      </c>
      <c r="I47" s="111">
        <v>101596</v>
      </c>
      <c r="J47" s="135">
        <f t="shared" si="0"/>
        <v>13.72779785832517</v>
      </c>
      <c r="K47" s="111">
        <v>101596</v>
      </c>
      <c r="L47" s="135">
        <f t="shared" si="4"/>
        <v>13.72779785832517</v>
      </c>
      <c r="M47" s="111">
        <v>224765</v>
      </c>
      <c r="N47" s="135">
        <f t="shared" si="1"/>
        <v>30.370570550282068</v>
      </c>
      <c r="O47" s="111">
        <v>77991</v>
      </c>
      <c r="P47" s="135">
        <f t="shared" si="1"/>
        <v>10.538256257811708</v>
      </c>
      <c r="Q47" s="111">
        <v>29468</v>
      </c>
      <c r="R47" s="135">
        <f t="shared" si="1"/>
        <v>3.9817586055467347</v>
      </c>
    </row>
    <row r="48" spans="1:18" ht="30" customHeight="1">
      <c r="A48" s="110" t="s">
        <v>146</v>
      </c>
      <c r="B48" s="375">
        <f t="shared" si="3"/>
        <v>299250</v>
      </c>
      <c r="C48" s="111">
        <v>184042</v>
      </c>
      <c r="D48" s="135">
        <f t="shared" si="0"/>
        <v>61.501086048454468</v>
      </c>
      <c r="E48" s="111">
        <v>72032</v>
      </c>
      <c r="F48" s="135">
        <f t="shared" si="0"/>
        <v>24.070843776106933</v>
      </c>
      <c r="G48" s="111">
        <v>26275</v>
      </c>
      <c r="H48" s="135">
        <f t="shared" si="0"/>
        <v>8.780284043441938</v>
      </c>
      <c r="I48" s="111">
        <v>24079</v>
      </c>
      <c r="J48" s="135">
        <f t="shared" si="0"/>
        <v>8.0464494569757719</v>
      </c>
      <c r="K48" s="111">
        <v>23919</v>
      </c>
      <c r="L48" s="135">
        <f t="shared" si="4"/>
        <v>7.99298245614035</v>
      </c>
      <c r="M48" s="111">
        <v>91129</v>
      </c>
      <c r="N48" s="135">
        <f t="shared" si="1"/>
        <v>30.45246449456976</v>
      </c>
      <c r="O48" s="111">
        <v>14778</v>
      </c>
      <c r="P48" s="135">
        <f t="shared" si="1"/>
        <v>4.9383458646616543</v>
      </c>
      <c r="Q48" s="111">
        <v>10695</v>
      </c>
      <c r="R48" s="135">
        <f t="shared" si="1"/>
        <v>3.573934837092732</v>
      </c>
    </row>
    <row r="49" spans="1:18" ht="30" customHeight="1">
      <c r="A49" s="110" t="s">
        <v>56</v>
      </c>
      <c r="B49" s="375">
        <f>C49+I49+M49</f>
        <v>380616</v>
      </c>
      <c r="C49" s="111">
        <v>212883</v>
      </c>
      <c r="D49" s="135">
        <f t="shared" si="0"/>
        <v>55.931174727284194</v>
      </c>
      <c r="E49" s="111">
        <v>89603</v>
      </c>
      <c r="F49" s="135">
        <f t="shared" ref="F49:J49" si="5">+E49/$B49*100</f>
        <v>23.541574710469344</v>
      </c>
      <c r="G49" s="111">
        <v>43990</v>
      </c>
      <c r="H49" s="135">
        <f t="shared" si="5"/>
        <v>11.557580343443261</v>
      </c>
      <c r="I49" s="111">
        <v>35572</v>
      </c>
      <c r="J49" s="135">
        <f t="shared" si="5"/>
        <v>9.3459024318473212</v>
      </c>
      <c r="K49" s="111">
        <v>35572</v>
      </c>
      <c r="L49" s="135">
        <f t="shared" si="4"/>
        <v>9.3459024318473212</v>
      </c>
      <c r="M49" s="111">
        <v>132161</v>
      </c>
      <c r="N49" s="135">
        <f>+M49/$B49*100</f>
        <v>34.722922840868485</v>
      </c>
      <c r="O49" s="111">
        <v>36213</v>
      </c>
      <c r="P49" s="135">
        <f>+O49/$B49*100</f>
        <v>9.5143136389431859</v>
      </c>
      <c r="Q49" s="111">
        <v>22868</v>
      </c>
      <c r="R49" s="135">
        <f>+Q49/$B49*100</f>
        <v>6.0081552010425208</v>
      </c>
    </row>
    <row r="50" spans="1:18" ht="30" customHeight="1">
      <c r="A50" s="110" t="s">
        <v>57</v>
      </c>
      <c r="B50" s="375">
        <f t="shared" si="3"/>
        <v>313256</v>
      </c>
      <c r="C50" s="111">
        <v>182334</v>
      </c>
      <c r="D50" s="135">
        <f t="shared" si="0"/>
        <v>58.206067880583291</v>
      </c>
      <c r="E50" s="111">
        <v>75585</v>
      </c>
      <c r="F50" s="135">
        <f t="shared" si="0"/>
        <v>24.128827540414228</v>
      </c>
      <c r="G50" s="111">
        <v>37804</v>
      </c>
      <c r="H50" s="135">
        <f t="shared" si="0"/>
        <v>12.068084889036443</v>
      </c>
      <c r="I50" s="111">
        <v>41654</v>
      </c>
      <c r="J50" s="135">
        <f t="shared" si="0"/>
        <v>13.297111627550628</v>
      </c>
      <c r="K50" s="111">
        <v>40819</v>
      </c>
      <c r="L50" s="135">
        <f t="shared" si="4"/>
        <v>13.030556477768981</v>
      </c>
      <c r="M50" s="111">
        <v>89268</v>
      </c>
      <c r="N50" s="135">
        <f t="shared" si="1"/>
        <v>28.496820491866075</v>
      </c>
      <c r="O50" s="111">
        <v>24257</v>
      </c>
      <c r="P50" s="135">
        <f t="shared" si="1"/>
        <v>7.7435069080879533</v>
      </c>
      <c r="Q50" s="111">
        <v>1687</v>
      </c>
      <c r="R50" s="135">
        <f t="shared" si="1"/>
        <v>0.53853717087621622</v>
      </c>
    </row>
    <row r="51" spans="1:18" ht="30" customHeight="1">
      <c r="A51" s="110" t="s">
        <v>58</v>
      </c>
      <c r="B51" s="375">
        <f t="shared" si="3"/>
        <v>338890</v>
      </c>
      <c r="C51" s="111">
        <v>199029</v>
      </c>
      <c r="D51" s="135">
        <f t="shared" si="0"/>
        <v>58.729676296143296</v>
      </c>
      <c r="E51" s="111">
        <v>80845</v>
      </c>
      <c r="F51" s="135">
        <f t="shared" si="0"/>
        <v>23.85582342352976</v>
      </c>
      <c r="G51" s="111">
        <v>48817</v>
      </c>
      <c r="H51" s="135">
        <f t="shared" si="0"/>
        <v>14.404969164035528</v>
      </c>
      <c r="I51" s="111">
        <v>42335</v>
      </c>
      <c r="J51" s="135">
        <f t="shared" si="0"/>
        <v>12.492254123756972</v>
      </c>
      <c r="K51" s="111">
        <v>40335</v>
      </c>
      <c r="L51" s="135">
        <f t="shared" si="4"/>
        <v>11.902092124288117</v>
      </c>
      <c r="M51" s="111">
        <v>97526</v>
      </c>
      <c r="N51" s="135">
        <f t="shared" si="1"/>
        <v>28.778069580099736</v>
      </c>
      <c r="O51" s="111">
        <v>19695</v>
      </c>
      <c r="P51" s="135">
        <f t="shared" si="1"/>
        <v>5.8116202897695413</v>
      </c>
      <c r="Q51" s="111">
        <v>1387</v>
      </c>
      <c r="R51" s="135">
        <f t="shared" si="1"/>
        <v>0.40927734663165038</v>
      </c>
    </row>
    <row r="52" spans="1:18" ht="30" customHeight="1">
      <c r="A52" s="110" t="s">
        <v>59</v>
      </c>
      <c r="B52" s="375">
        <f t="shared" si="3"/>
        <v>1208548</v>
      </c>
      <c r="C52" s="111">
        <v>705062</v>
      </c>
      <c r="D52" s="135">
        <v>58.4</v>
      </c>
      <c r="E52" s="111">
        <v>263391</v>
      </c>
      <c r="F52" s="135">
        <f t="shared" si="0"/>
        <v>21.79400404452285</v>
      </c>
      <c r="G52" s="111">
        <v>133840</v>
      </c>
      <c r="H52" s="135">
        <f t="shared" si="0"/>
        <v>11.074446360425899</v>
      </c>
      <c r="I52" s="111">
        <v>114359</v>
      </c>
      <c r="J52" s="135">
        <f t="shared" si="0"/>
        <v>9.462512039240476</v>
      </c>
      <c r="K52" s="111">
        <v>114359</v>
      </c>
      <c r="L52" s="135">
        <f t="shared" si="4"/>
        <v>9.462512039240476</v>
      </c>
      <c r="M52" s="111">
        <v>389127</v>
      </c>
      <c r="N52" s="135">
        <v>32.1</v>
      </c>
      <c r="O52" s="111">
        <v>99418</v>
      </c>
      <c r="P52" s="135">
        <f t="shared" si="1"/>
        <v>8.2262351185058442</v>
      </c>
      <c r="Q52" s="111">
        <v>83873</v>
      </c>
      <c r="R52" s="135">
        <f t="shared" si="1"/>
        <v>6.9399808696055096</v>
      </c>
    </row>
    <row r="53" spans="1:18" ht="30" customHeight="1">
      <c r="A53" s="110" t="s">
        <v>60</v>
      </c>
      <c r="B53" s="375">
        <f t="shared" si="3"/>
        <v>789047</v>
      </c>
      <c r="C53" s="111">
        <v>475135</v>
      </c>
      <c r="D53" s="135">
        <f t="shared" si="0"/>
        <v>60.216311575863038</v>
      </c>
      <c r="E53" s="111">
        <v>170172</v>
      </c>
      <c r="F53" s="135">
        <f t="shared" si="0"/>
        <v>21.566776123602267</v>
      </c>
      <c r="G53" s="111">
        <v>91898</v>
      </c>
      <c r="H53" s="135">
        <f t="shared" si="0"/>
        <v>11.646707990778751</v>
      </c>
      <c r="I53" s="111">
        <v>89610</v>
      </c>
      <c r="J53" s="135">
        <f t="shared" si="0"/>
        <v>11.356737938297719</v>
      </c>
      <c r="K53" s="111">
        <v>89178</v>
      </c>
      <c r="L53" s="135">
        <f t="shared" si="4"/>
        <v>11.301988347969132</v>
      </c>
      <c r="M53" s="111">
        <v>224302</v>
      </c>
      <c r="N53" s="135">
        <f t="shared" si="1"/>
        <v>28.426950485839246</v>
      </c>
      <c r="O53" s="111">
        <v>53913</v>
      </c>
      <c r="P53" s="135">
        <f t="shared" si="1"/>
        <v>6.8326728319098864</v>
      </c>
      <c r="Q53" s="111">
        <v>43605</v>
      </c>
      <c r="R53" s="135">
        <f t="shared" si="1"/>
        <v>5.5262867737916759</v>
      </c>
    </row>
    <row r="54" spans="1:18" ht="30" customHeight="1">
      <c r="A54" s="110" t="s">
        <v>61</v>
      </c>
      <c r="B54" s="375">
        <f t="shared" si="3"/>
        <v>1817322</v>
      </c>
      <c r="C54" s="111">
        <v>1173093</v>
      </c>
      <c r="D54" s="135">
        <f t="shared" si="0"/>
        <v>64.550640998128017</v>
      </c>
      <c r="E54" s="111">
        <v>310046</v>
      </c>
      <c r="F54" s="135">
        <f t="shared" si="0"/>
        <v>17.060597956773758</v>
      </c>
      <c r="G54" s="111">
        <v>292247</v>
      </c>
      <c r="H54" s="135">
        <f t="shared" si="0"/>
        <v>16.081189794653891</v>
      </c>
      <c r="I54" s="111">
        <v>150709</v>
      </c>
      <c r="J54" s="135">
        <f t="shared" si="0"/>
        <v>8.292916720317038</v>
      </c>
      <c r="K54" s="111">
        <v>150709</v>
      </c>
      <c r="L54" s="135">
        <f t="shared" si="4"/>
        <v>8.292916720317038</v>
      </c>
      <c r="M54" s="111">
        <v>493520</v>
      </c>
      <c r="N54" s="135">
        <f t="shared" si="1"/>
        <v>27.156442281554948</v>
      </c>
      <c r="O54" s="111">
        <v>131597</v>
      </c>
      <c r="P54" s="135">
        <f t="shared" si="1"/>
        <v>7.2412593915662722</v>
      </c>
      <c r="Q54" s="111">
        <v>85724</v>
      </c>
      <c r="R54" s="135">
        <f t="shared" si="1"/>
        <v>4.7170506932728484</v>
      </c>
    </row>
    <row r="55" spans="1:18" ht="30" customHeight="1">
      <c r="A55" s="110" t="s">
        <v>62</v>
      </c>
      <c r="B55" s="375">
        <f>C55+I55+M55-2</f>
        <v>419438</v>
      </c>
      <c r="C55" s="111">
        <v>247968</v>
      </c>
      <c r="D55" s="135">
        <f t="shared" si="0"/>
        <v>59.119106995551185</v>
      </c>
      <c r="E55" s="111">
        <v>87222</v>
      </c>
      <c r="F55" s="135">
        <f t="shared" si="0"/>
        <v>20.794968505476376</v>
      </c>
      <c r="G55" s="111">
        <v>34362</v>
      </c>
      <c r="H55" s="135">
        <f t="shared" si="0"/>
        <v>8.1923907705072025</v>
      </c>
      <c r="I55" s="111">
        <v>57034</v>
      </c>
      <c r="J55" s="135">
        <f t="shared" si="0"/>
        <v>13.597718852369123</v>
      </c>
      <c r="K55" s="111">
        <v>57034</v>
      </c>
      <c r="L55" s="135">
        <f t="shared" si="4"/>
        <v>13.597718852369123</v>
      </c>
      <c r="M55" s="111">
        <v>114438</v>
      </c>
      <c r="N55" s="135">
        <f t="shared" si="1"/>
        <v>27.283650980597844</v>
      </c>
      <c r="O55" s="111">
        <v>24962</v>
      </c>
      <c r="P55" s="135">
        <f t="shared" si="1"/>
        <v>5.951296735155136</v>
      </c>
      <c r="Q55" s="111">
        <v>4926</v>
      </c>
      <c r="R55" s="135">
        <f t="shared" si="1"/>
        <v>1.1744286402281148</v>
      </c>
    </row>
    <row r="56" spans="1:18" ht="30" customHeight="1">
      <c r="A56" s="110" t="s">
        <v>63</v>
      </c>
      <c r="B56" s="375">
        <f t="shared" si="3"/>
        <v>826540</v>
      </c>
      <c r="C56" s="111">
        <v>503026</v>
      </c>
      <c r="D56" s="135">
        <f t="shared" si="0"/>
        <v>60.859244561666706</v>
      </c>
      <c r="E56" s="111">
        <v>189961</v>
      </c>
      <c r="F56" s="135">
        <f t="shared" si="0"/>
        <v>22.982674764681686</v>
      </c>
      <c r="G56" s="111">
        <v>104624</v>
      </c>
      <c r="H56" s="135">
        <f t="shared" si="0"/>
        <v>12.658068575023593</v>
      </c>
      <c r="I56" s="111">
        <v>97744</v>
      </c>
      <c r="J56" s="135">
        <f t="shared" si="0"/>
        <v>11.825682967551479</v>
      </c>
      <c r="K56" s="111">
        <v>97743</v>
      </c>
      <c r="L56" s="135">
        <f t="shared" si="4"/>
        <v>11.825561981271324</v>
      </c>
      <c r="M56" s="111">
        <v>225770</v>
      </c>
      <c r="N56" s="135">
        <f t="shared" si="1"/>
        <v>27.315072470781814</v>
      </c>
      <c r="O56" s="111">
        <v>53364</v>
      </c>
      <c r="P56" s="135">
        <f t="shared" si="1"/>
        <v>6.4563118542357305</v>
      </c>
      <c r="Q56" s="111">
        <v>19239</v>
      </c>
      <c r="R56" s="135">
        <f t="shared" si="1"/>
        <v>2.3276550439180195</v>
      </c>
    </row>
    <row r="57" spans="1:18" ht="30" customHeight="1">
      <c r="A57" s="110" t="s">
        <v>144</v>
      </c>
      <c r="B57" s="375">
        <f t="shared" si="3"/>
        <v>319076</v>
      </c>
      <c r="C57" s="111">
        <v>195653</v>
      </c>
      <c r="D57" s="135">
        <f t="shared" si="0"/>
        <v>61.318620015294165</v>
      </c>
      <c r="E57" s="111">
        <v>79264</v>
      </c>
      <c r="F57" s="135">
        <f t="shared" si="0"/>
        <v>24.841730496809539</v>
      </c>
      <c r="G57" s="111">
        <v>33319</v>
      </c>
      <c r="H57" s="135">
        <f t="shared" si="0"/>
        <v>10.442339756045582</v>
      </c>
      <c r="I57" s="111">
        <v>37850</v>
      </c>
      <c r="J57" s="135">
        <f t="shared" si="0"/>
        <v>11.862377615364364</v>
      </c>
      <c r="K57" s="111">
        <v>37850</v>
      </c>
      <c r="L57" s="135">
        <f t="shared" si="4"/>
        <v>11.862377615364364</v>
      </c>
      <c r="M57" s="111">
        <v>85573</v>
      </c>
      <c r="N57" s="135">
        <f t="shared" si="1"/>
        <v>26.819002369341472</v>
      </c>
      <c r="O57" s="111">
        <v>20603</v>
      </c>
      <c r="P57" s="135">
        <f t="shared" si="1"/>
        <v>6.4570823252140555</v>
      </c>
      <c r="Q57" s="111">
        <v>2438</v>
      </c>
      <c r="R57" s="135">
        <f t="shared" si="1"/>
        <v>0.76408128470959902</v>
      </c>
    </row>
    <row r="58" spans="1:18" ht="30" customHeight="1">
      <c r="A58" s="110" t="s">
        <v>64</v>
      </c>
      <c r="B58" s="375">
        <f t="shared" si="3"/>
        <v>624228</v>
      </c>
      <c r="C58" s="111">
        <v>376883</v>
      </c>
      <c r="D58" s="135">
        <f t="shared" si="0"/>
        <v>60.375856257649453</v>
      </c>
      <c r="E58" s="111">
        <v>137465</v>
      </c>
      <c r="F58" s="135">
        <f t="shared" si="0"/>
        <v>22.021601081656062</v>
      </c>
      <c r="G58" s="111">
        <v>73585</v>
      </c>
      <c r="H58" s="135">
        <f t="shared" si="0"/>
        <v>11.788160736141281</v>
      </c>
      <c r="I58" s="111">
        <v>59721</v>
      </c>
      <c r="J58" s="135">
        <f t="shared" si="0"/>
        <v>9.5671773774966837</v>
      </c>
      <c r="K58" s="111">
        <v>59721</v>
      </c>
      <c r="L58" s="135">
        <f t="shared" si="4"/>
        <v>9.5671773774966837</v>
      </c>
      <c r="M58" s="111">
        <v>187624</v>
      </c>
      <c r="N58" s="135">
        <f t="shared" si="1"/>
        <v>30.056966364853864</v>
      </c>
      <c r="O58" s="111">
        <v>46011</v>
      </c>
      <c r="P58" s="135">
        <f t="shared" si="1"/>
        <v>7.3708644918202966</v>
      </c>
      <c r="Q58" s="111">
        <v>36896</v>
      </c>
      <c r="R58" s="135">
        <f t="shared" si="1"/>
        <v>5.9106608482797949</v>
      </c>
    </row>
    <row r="59" spans="1:18" ht="30" customHeight="1">
      <c r="A59" s="110" t="s">
        <v>65</v>
      </c>
      <c r="B59" s="375">
        <f t="shared" si="3"/>
        <v>569065</v>
      </c>
      <c r="C59" s="111">
        <v>319663</v>
      </c>
      <c r="D59" s="135">
        <f t="shared" si="0"/>
        <v>56.173372110391604</v>
      </c>
      <c r="E59" s="111">
        <v>111564</v>
      </c>
      <c r="F59" s="135">
        <f t="shared" si="0"/>
        <v>19.604790313936018</v>
      </c>
      <c r="G59" s="111">
        <v>69447</v>
      </c>
      <c r="H59" s="135">
        <f t="shared" si="0"/>
        <v>12.20370256473338</v>
      </c>
      <c r="I59" s="111">
        <v>59146</v>
      </c>
      <c r="J59" s="135">
        <f t="shared" si="0"/>
        <v>10.393540280987233</v>
      </c>
      <c r="K59" s="111">
        <v>59146</v>
      </c>
      <c r="L59" s="135">
        <f t="shared" si="4"/>
        <v>10.393540280987233</v>
      </c>
      <c r="M59" s="111">
        <v>190256</v>
      </c>
      <c r="N59" s="135">
        <f t="shared" si="1"/>
        <v>33.433087608621157</v>
      </c>
      <c r="O59" s="111">
        <v>31253</v>
      </c>
      <c r="P59" s="135">
        <f t="shared" si="1"/>
        <v>5.4919912488028606</v>
      </c>
      <c r="Q59" s="111">
        <v>49301</v>
      </c>
      <c r="R59" s="135">
        <f t="shared" si="1"/>
        <v>8.6635094409250257</v>
      </c>
    </row>
    <row r="60" spans="1:18" ht="30" customHeight="1">
      <c r="A60" s="110" t="s">
        <v>66</v>
      </c>
      <c r="B60" s="375">
        <f t="shared" si="3"/>
        <v>844972</v>
      </c>
      <c r="C60" s="111">
        <v>462244</v>
      </c>
      <c r="D60" s="135">
        <f t="shared" si="0"/>
        <v>54.70524467082933</v>
      </c>
      <c r="E60" s="111">
        <v>143854</v>
      </c>
      <c r="F60" s="135">
        <f t="shared" si="0"/>
        <v>17.024706144108919</v>
      </c>
      <c r="G60" s="111">
        <v>102013</v>
      </c>
      <c r="H60" s="135">
        <f t="shared" si="0"/>
        <v>12.072944428927821</v>
      </c>
      <c r="I60" s="111">
        <v>79314</v>
      </c>
      <c r="J60" s="135">
        <f t="shared" si="0"/>
        <v>9.3865832240594962</v>
      </c>
      <c r="K60" s="111">
        <v>79308</v>
      </c>
      <c r="L60" s="135">
        <f t="shared" si="4"/>
        <v>9.3858731413585303</v>
      </c>
      <c r="M60" s="111">
        <v>303414</v>
      </c>
      <c r="N60" s="135">
        <f t="shared" si="1"/>
        <v>35.908172105111177</v>
      </c>
      <c r="O60" s="111">
        <v>51148</v>
      </c>
      <c r="P60" s="135">
        <f t="shared" si="1"/>
        <v>6.0532183314950085</v>
      </c>
      <c r="Q60" s="111">
        <v>93214</v>
      </c>
      <c r="R60" s="135">
        <f t="shared" si="1"/>
        <v>11.031608147962299</v>
      </c>
    </row>
    <row r="61" spans="1:18" ht="30" customHeight="1">
      <c r="A61" s="197" t="s">
        <v>154</v>
      </c>
      <c r="B61" s="376">
        <f t="shared" si="3"/>
        <v>370687</v>
      </c>
      <c r="C61" s="116">
        <v>211672</v>
      </c>
      <c r="D61" s="377">
        <f t="shared" si="0"/>
        <v>57.102622967624974</v>
      </c>
      <c r="E61" s="116">
        <v>83730</v>
      </c>
      <c r="F61" s="377">
        <f t="shared" si="0"/>
        <v>22.587789698586676</v>
      </c>
      <c r="G61" s="116">
        <v>32538</v>
      </c>
      <c r="H61" s="377">
        <f t="shared" si="0"/>
        <v>8.7777558964840967</v>
      </c>
      <c r="I61" s="116">
        <v>64425</v>
      </c>
      <c r="J61" s="377">
        <f t="shared" si="0"/>
        <v>17.379891930388709</v>
      </c>
      <c r="K61" s="116">
        <v>47610</v>
      </c>
      <c r="L61" s="377">
        <f t="shared" si="4"/>
        <v>12.843719903854195</v>
      </c>
      <c r="M61" s="116">
        <v>94590</v>
      </c>
      <c r="N61" s="377">
        <f t="shared" si="1"/>
        <v>25.51748510198631</v>
      </c>
      <c r="O61" s="116">
        <v>25824</v>
      </c>
      <c r="P61" s="377">
        <f t="shared" si="1"/>
        <v>6.9665243183602339</v>
      </c>
      <c r="Q61" s="116">
        <v>5633</v>
      </c>
      <c r="R61" s="377">
        <f t="shared" si="1"/>
        <v>1.5196108846547087</v>
      </c>
    </row>
    <row r="62" spans="1:18" ht="30" customHeight="1">
      <c r="A62" s="378" t="s">
        <v>67</v>
      </c>
      <c r="D62" s="123"/>
    </row>
  </sheetData>
  <mergeCells count="3">
    <mergeCell ref="A3:A6"/>
    <mergeCell ref="K5:L5"/>
    <mergeCell ref="Q5:R5"/>
  </mergeCells>
  <phoneticPr fontId="2"/>
  <dataValidations count="1">
    <dataValidation imeMode="off" allowBlank="1" showInputMessage="1" showErrorMessage="1" sqref="H42:H61 D42:D61 J42:J61 K7:K61 I7:I61 E7:E61 G7:G61 F42:F61 O7:O61 P42:P61 R42:R61 Q7:Q61 L42:L61 N42:N61 M7:M61 B7:C61 L52:R52" xr:uid="{00000000-0002-0000-0300-000000000000}"/>
  </dataValidations>
  <pageMargins left="0.62992125984251968" right="0.31496062992125984" top="0.59055118110236227" bottom="0.23622047244094491" header="0.31496062992125984" footer="0.51181102362204722"/>
  <pageSetup paperSize="9" scale="46" orientation="portrait" r:id="rId1"/>
  <headerFooter alignWithMargins="0"/>
  <ignoredErrors>
    <ignoredError sqref="B39 B5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33"/>
  <sheetViews>
    <sheetView showGridLines="0" view="pageBreakPreview" zoomScaleNormal="70" zoomScaleSheetLayoutView="100" workbookViewId="0">
      <pane xSplit="2" ySplit="5" topLeftCell="C6" activePane="bottomRight" state="frozen"/>
      <selection activeCell="N21" sqref="N21"/>
      <selection pane="topRight" activeCell="N21" sqref="N21"/>
      <selection pane="bottomLeft" activeCell="N21" sqref="N21"/>
      <selection pane="bottomRight" activeCell="C6" sqref="C6"/>
    </sheetView>
  </sheetViews>
  <sheetFormatPr defaultRowHeight="13.5"/>
  <cols>
    <col min="1" max="1" width="15.625" style="21" customWidth="1"/>
    <col min="2" max="2" width="8.625" style="21" customWidth="1"/>
    <col min="3" max="4" width="15.625" style="21" customWidth="1"/>
    <col min="5" max="5" width="7.625" style="21" customWidth="1"/>
    <col min="6" max="6" width="15.625" style="21" customWidth="1"/>
    <col min="7" max="7" width="7.625" style="21" customWidth="1"/>
    <col min="8" max="8" width="15.625" style="21" customWidth="1"/>
    <col min="9" max="9" width="7.625" style="21" customWidth="1"/>
    <col min="10" max="10" width="15.625" style="21" customWidth="1"/>
    <col min="11" max="11" width="7.625" style="21" customWidth="1"/>
    <col min="12" max="12" width="15.625" style="21" customWidth="1"/>
    <col min="13" max="13" width="7.625" style="21" customWidth="1"/>
    <col min="14" max="14" width="15.625" style="21" customWidth="1"/>
    <col min="15" max="15" width="7.625" style="21" customWidth="1"/>
    <col min="16" max="16" width="15.625" style="21" customWidth="1"/>
    <col min="17" max="17" width="7.625" style="21" customWidth="1"/>
    <col min="18" max="18" width="15.625" style="21" customWidth="1"/>
    <col min="19" max="19" width="7.625" style="21" customWidth="1"/>
    <col min="20" max="16384" width="9" style="21"/>
  </cols>
  <sheetData>
    <row r="1" spans="1:19" ht="18.75" customHeight="1">
      <c r="A1" s="137" t="s">
        <v>267</v>
      </c>
      <c r="B1" s="57"/>
    </row>
    <row r="2" spans="1:19" ht="16.5" customHeight="1">
      <c r="A2" s="58" t="s">
        <v>79</v>
      </c>
      <c r="I2" s="59"/>
      <c r="M2" s="59"/>
      <c r="R2" s="59" t="s">
        <v>11</v>
      </c>
    </row>
    <row r="3" spans="1:19" ht="18" customHeight="1">
      <c r="A3" s="411" t="s">
        <v>12</v>
      </c>
      <c r="B3" s="406" t="s">
        <v>80</v>
      </c>
      <c r="C3" s="23" t="s">
        <v>13</v>
      </c>
      <c r="D3" s="33"/>
      <c r="E3" s="33"/>
      <c r="F3" s="33"/>
      <c r="G3" s="33"/>
      <c r="H3" s="33"/>
      <c r="I3" s="33"/>
      <c r="J3" s="33"/>
      <c r="K3" s="33"/>
      <c r="L3" s="33"/>
      <c r="M3" s="33"/>
      <c r="N3" s="34"/>
      <c r="O3" s="34"/>
      <c r="P3" s="34"/>
      <c r="Q3" s="34"/>
      <c r="R3" s="34"/>
      <c r="S3" s="35"/>
    </row>
    <row r="4" spans="1:19" ht="18" customHeight="1">
      <c r="A4" s="412"/>
      <c r="B4" s="407"/>
      <c r="C4" s="41"/>
      <c r="D4" s="37" t="s">
        <v>14</v>
      </c>
      <c r="E4" s="38"/>
      <c r="F4" s="37" t="s">
        <v>15</v>
      </c>
      <c r="G4" s="38"/>
      <c r="H4" s="37" t="s">
        <v>16</v>
      </c>
      <c r="I4" s="43"/>
      <c r="J4" s="37" t="s">
        <v>17</v>
      </c>
      <c r="K4" s="38"/>
      <c r="L4" s="37" t="s">
        <v>18</v>
      </c>
      <c r="M4" s="43"/>
      <c r="N4" s="32" t="s">
        <v>20</v>
      </c>
      <c r="O4" s="42"/>
      <c r="P4" s="37" t="s">
        <v>21</v>
      </c>
      <c r="Q4" s="43"/>
      <c r="R4" s="37" t="s">
        <v>22</v>
      </c>
      <c r="S4" s="54"/>
    </row>
    <row r="5" spans="1:19" ht="18" customHeight="1">
      <c r="A5" s="413"/>
      <c r="B5" s="408"/>
      <c r="C5" s="46"/>
      <c r="D5" s="47"/>
      <c r="E5" s="48" t="s">
        <v>23</v>
      </c>
      <c r="F5" s="49"/>
      <c r="G5" s="50" t="s">
        <v>23</v>
      </c>
      <c r="H5" s="49"/>
      <c r="I5" s="51" t="s">
        <v>23</v>
      </c>
      <c r="J5" s="49"/>
      <c r="K5" s="50" t="s">
        <v>23</v>
      </c>
      <c r="L5" s="49"/>
      <c r="M5" s="51" t="s">
        <v>23</v>
      </c>
      <c r="N5" s="53"/>
      <c r="O5" s="50" t="s">
        <v>23</v>
      </c>
      <c r="P5" s="52"/>
      <c r="Q5" s="51" t="s">
        <v>23</v>
      </c>
      <c r="R5" s="49"/>
      <c r="S5" s="51" t="s">
        <v>23</v>
      </c>
    </row>
    <row r="6" spans="1:19" ht="18" customHeight="1">
      <c r="A6" s="409" t="s">
        <v>24</v>
      </c>
      <c r="B6" s="60">
        <v>25</v>
      </c>
      <c r="C6" s="24">
        <v>2476174</v>
      </c>
      <c r="D6" s="86">
        <v>554178</v>
      </c>
      <c r="E6" s="87">
        <v>22.4</v>
      </c>
      <c r="F6" s="86">
        <v>95040</v>
      </c>
      <c r="G6" s="88">
        <v>3.8</v>
      </c>
      <c r="H6" s="86">
        <v>680878</v>
      </c>
      <c r="I6" s="89">
        <v>27.5</v>
      </c>
      <c r="J6" s="86">
        <v>19228</v>
      </c>
      <c r="K6" s="88">
        <v>0.8</v>
      </c>
      <c r="L6" s="86">
        <v>412004</v>
      </c>
      <c r="M6" s="89">
        <v>16.600000000000001</v>
      </c>
      <c r="N6" s="24">
        <v>8772</v>
      </c>
      <c r="O6" s="88">
        <v>0.4</v>
      </c>
      <c r="P6" s="86">
        <v>373535</v>
      </c>
      <c r="Q6" s="89">
        <v>15.1</v>
      </c>
      <c r="R6" s="86">
        <v>332539</v>
      </c>
      <c r="S6" s="89">
        <v>13.4</v>
      </c>
    </row>
    <row r="7" spans="1:19" ht="18" customHeight="1">
      <c r="A7" s="410"/>
      <c r="B7" s="61">
        <v>26</v>
      </c>
      <c r="C7" s="26">
        <v>2398985</v>
      </c>
      <c r="D7" s="90">
        <v>581252</v>
      </c>
      <c r="E7" s="91">
        <v>24.2</v>
      </c>
      <c r="F7" s="90">
        <v>110403</v>
      </c>
      <c r="G7" s="92">
        <v>4.5999999999999996</v>
      </c>
      <c r="H7" s="90">
        <v>667993</v>
      </c>
      <c r="I7" s="93">
        <v>27.8</v>
      </c>
      <c r="J7" s="90">
        <v>22783</v>
      </c>
      <c r="K7" s="92">
        <v>0.9</v>
      </c>
      <c r="L7" s="90">
        <v>338108</v>
      </c>
      <c r="M7" s="93">
        <v>14.1</v>
      </c>
      <c r="N7" s="26">
        <v>8625</v>
      </c>
      <c r="O7" s="92">
        <v>0.4</v>
      </c>
      <c r="P7" s="90">
        <v>348938</v>
      </c>
      <c r="Q7" s="93">
        <v>14.5</v>
      </c>
      <c r="R7" s="90">
        <v>320883</v>
      </c>
      <c r="S7" s="93">
        <v>13.5</v>
      </c>
    </row>
    <row r="8" spans="1:19" ht="18" customHeight="1">
      <c r="A8" s="410"/>
      <c r="B8" s="61">
        <v>27</v>
      </c>
      <c r="C8" s="26">
        <v>2412799</v>
      </c>
      <c r="D8" s="90">
        <v>670899</v>
      </c>
      <c r="E8" s="91">
        <v>27.80583877894512</v>
      </c>
      <c r="F8" s="90">
        <v>101950</v>
      </c>
      <c r="G8" s="92">
        <v>4.2253830509710921</v>
      </c>
      <c r="H8" s="90">
        <v>648685</v>
      </c>
      <c r="I8" s="93">
        <v>26.885165320443189</v>
      </c>
      <c r="J8" s="90">
        <v>25792</v>
      </c>
      <c r="K8" s="92">
        <v>1.0689659602809849</v>
      </c>
      <c r="L8" s="90">
        <v>348394</v>
      </c>
      <c r="M8" s="93">
        <v>14.439412483178252</v>
      </c>
      <c r="N8" s="26">
        <v>7267</v>
      </c>
      <c r="O8" s="92">
        <v>0.30118546965578152</v>
      </c>
      <c r="P8" s="90">
        <v>354732</v>
      </c>
      <c r="Q8" s="93">
        <v>14.702094952791342</v>
      </c>
      <c r="R8" s="90">
        <v>255080</v>
      </c>
      <c r="S8" s="93">
        <v>10.571953983734243</v>
      </c>
    </row>
    <row r="9" spans="1:19" ht="18" customHeight="1">
      <c r="A9" s="410"/>
      <c r="B9" s="61">
        <v>28</v>
      </c>
      <c r="C9" s="26">
        <v>2434887</v>
      </c>
      <c r="D9" s="90">
        <v>673444</v>
      </c>
      <c r="E9" s="91">
        <v>27.558121300906368</v>
      </c>
      <c r="F9" s="90">
        <v>86776</v>
      </c>
      <c r="G9" s="92">
        <v>3.5638614851531094</v>
      </c>
      <c r="H9" s="90">
        <v>659075</v>
      </c>
      <c r="I9" s="93">
        <v>27.067991245589628</v>
      </c>
      <c r="J9" s="90">
        <v>28965</v>
      </c>
      <c r="K9" s="92">
        <v>1.1895829252035104</v>
      </c>
      <c r="L9" s="90">
        <v>364479</v>
      </c>
      <c r="M9" s="93">
        <v>14.969031417063707</v>
      </c>
      <c r="N9" s="26">
        <v>7128</v>
      </c>
      <c r="O9" s="92">
        <v>0.29274459143278514</v>
      </c>
      <c r="P9" s="90">
        <v>352044</v>
      </c>
      <c r="Q9" s="93">
        <v>14.358330099097</v>
      </c>
      <c r="R9" s="90">
        <v>262976</v>
      </c>
      <c r="S9" s="93">
        <v>10.800336935553888</v>
      </c>
    </row>
    <row r="10" spans="1:19" s="25" customFormat="1" ht="18" customHeight="1">
      <c r="A10" s="403"/>
      <c r="B10" s="61">
        <v>29</v>
      </c>
      <c r="C10" s="26">
        <v>2437925</v>
      </c>
      <c r="D10" s="90">
        <v>695812</v>
      </c>
      <c r="E10" s="91">
        <v>28.441156926484609</v>
      </c>
      <c r="F10" s="90">
        <v>89242</v>
      </c>
      <c r="G10" s="92">
        <v>3.6605720028302757</v>
      </c>
      <c r="H10" s="90">
        <v>625650</v>
      </c>
      <c r="I10" s="93">
        <v>25.66321769537619</v>
      </c>
      <c r="J10" s="90">
        <v>28709</v>
      </c>
      <c r="K10" s="92">
        <v>1.1775998031112522</v>
      </c>
      <c r="L10" s="90">
        <v>383507</v>
      </c>
      <c r="M10" s="93">
        <v>15.730877693120174</v>
      </c>
      <c r="N10" s="26">
        <v>11669</v>
      </c>
      <c r="O10" s="92">
        <v>0.47864474912066612</v>
      </c>
      <c r="P10" s="90">
        <v>352591</v>
      </c>
      <c r="Q10" s="93">
        <v>14.462750084600634</v>
      </c>
      <c r="R10" s="90">
        <v>250745</v>
      </c>
      <c r="S10" s="93">
        <v>10.285181045356193</v>
      </c>
    </row>
    <row r="11" spans="1:19" ht="18" customHeight="1">
      <c r="A11" s="401" t="s">
        <v>25</v>
      </c>
      <c r="B11" s="60">
        <v>25</v>
      </c>
      <c r="C11" s="86">
        <v>1690441</v>
      </c>
      <c r="D11" s="86">
        <v>266348</v>
      </c>
      <c r="E11" s="87">
        <v>15.8</v>
      </c>
      <c r="F11" s="86">
        <v>37425</v>
      </c>
      <c r="G11" s="88">
        <v>2.2000000000000002</v>
      </c>
      <c r="H11" s="86">
        <v>261905</v>
      </c>
      <c r="I11" s="89">
        <v>15.5</v>
      </c>
      <c r="J11" s="86">
        <v>10047</v>
      </c>
      <c r="K11" s="88">
        <v>0.6</v>
      </c>
      <c r="L11" s="86">
        <v>348948</v>
      </c>
      <c r="M11" s="89">
        <v>20.6</v>
      </c>
      <c r="N11" s="24">
        <v>2738</v>
      </c>
      <c r="O11" s="88">
        <v>0.2</v>
      </c>
      <c r="P11" s="86">
        <v>102247</v>
      </c>
      <c r="Q11" s="89">
        <v>6</v>
      </c>
      <c r="R11" s="86">
        <v>660783</v>
      </c>
      <c r="S11" s="89">
        <v>39.1</v>
      </c>
    </row>
    <row r="12" spans="1:19" ht="18" customHeight="1">
      <c r="A12" s="402"/>
      <c r="B12" s="61">
        <v>26</v>
      </c>
      <c r="C12" s="90">
        <v>1437822</v>
      </c>
      <c r="D12" s="90">
        <v>284756</v>
      </c>
      <c r="E12" s="91">
        <v>19.8</v>
      </c>
      <c r="F12" s="90">
        <v>44411</v>
      </c>
      <c r="G12" s="92">
        <v>3.1</v>
      </c>
      <c r="H12" s="90">
        <v>240411</v>
      </c>
      <c r="I12" s="93">
        <v>16.7</v>
      </c>
      <c r="J12" s="90">
        <v>11834</v>
      </c>
      <c r="K12" s="92">
        <v>0.8</v>
      </c>
      <c r="L12" s="90">
        <v>292584</v>
      </c>
      <c r="M12" s="93">
        <v>20.3</v>
      </c>
      <c r="N12" s="26">
        <v>2798</v>
      </c>
      <c r="O12" s="92">
        <v>0.2</v>
      </c>
      <c r="P12" s="90">
        <v>67304</v>
      </c>
      <c r="Q12" s="93">
        <v>4.7</v>
      </c>
      <c r="R12" s="90">
        <v>493724</v>
      </c>
      <c r="S12" s="93">
        <v>34.299999999999997</v>
      </c>
    </row>
    <row r="13" spans="1:19" ht="18" customHeight="1">
      <c r="A13" s="402"/>
      <c r="B13" s="61">
        <v>27</v>
      </c>
      <c r="C13" s="26">
        <v>1429772</v>
      </c>
      <c r="D13" s="90">
        <v>326448</v>
      </c>
      <c r="E13" s="91">
        <v>22.8</v>
      </c>
      <c r="F13" s="90">
        <v>40630</v>
      </c>
      <c r="G13" s="92">
        <v>2.8</v>
      </c>
      <c r="H13" s="90">
        <v>231450</v>
      </c>
      <c r="I13" s="93">
        <v>16.2</v>
      </c>
      <c r="J13" s="90">
        <v>12523</v>
      </c>
      <c r="K13" s="92">
        <v>0.9</v>
      </c>
      <c r="L13" s="90">
        <v>281171</v>
      </c>
      <c r="M13" s="93">
        <v>19.7</v>
      </c>
      <c r="N13" s="26">
        <v>5220</v>
      </c>
      <c r="O13" s="92">
        <v>0.4</v>
      </c>
      <c r="P13" s="90">
        <v>71323</v>
      </c>
      <c r="Q13" s="93">
        <v>5</v>
      </c>
      <c r="R13" s="90">
        <v>461007</v>
      </c>
      <c r="S13" s="93">
        <v>32.200000000000003</v>
      </c>
    </row>
    <row r="14" spans="1:19" ht="18" customHeight="1">
      <c r="A14" s="402"/>
      <c r="B14" s="61">
        <v>28</v>
      </c>
      <c r="C14" s="26">
        <v>1383490</v>
      </c>
      <c r="D14" s="90">
        <v>331181</v>
      </c>
      <c r="E14" s="91">
        <v>23.9</v>
      </c>
      <c r="F14" s="90">
        <v>34616</v>
      </c>
      <c r="G14" s="92">
        <v>2.5</v>
      </c>
      <c r="H14" s="90">
        <v>236318</v>
      </c>
      <c r="I14" s="93">
        <v>17.100000000000001</v>
      </c>
      <c r="J14" s="90">
        <v>13993</v>
      </c>
      <c r="K14" s="92">
        <v>1</v>
      </c>
      <c r="L14" s="90">
        <v>317294</v>
      </c>
      <c r="M14" s="93">
        <v>22.9</v>
      </c>
      <c r="N14" s="26">
        <v>2212</v>
      </c>
      <c r="O14" s="92">
        <v>0.2</v>
      </c>
      <c r="P14" s="90">
        <v>75066</v>
      </c>
      <c r="Q14" s="93">
        <v>5.4</v>
      </c>
      <c r="R14" s="90">
        <v>372810</v>
      </c>
      <c r="S14" s="93">
        <v>26.9</v>
      </c>
    </row>
    <row r="15" spans="1:19" s="25" customFormat="1" ht="18" customHeight="1">
      <c r="A15" s="403"/>
      <c r="B15" s="61">
        <v>29</v>
      </c>
      <c r="C15" s="26">
        <v>1301708</v>
      </c>
      <c r="D15" s="90">
        <v>335183</v>
      </c>
      <c r="E15" s="91">
        <v>25.749476841196334</v>
      </c>
      <c r="F15" s="90">
        <v>35816</v>
      </c>
      <c r="G15" s="92">
        <v>2.7514619254087704</v>
      </c>
      <c r="H15" s="90">
        <v>202104</v>
      </c>
      <c r="I15" s="93">
        <v>15.526062680724095</v>
      </c>
      <c r="J15" s="90">
        <v>13908</v>
      </c>
      <c r="K15" s="92">
        <v>1.0684423849281099</v>
      </c>
      <c r="L15" s="90">
        <v>290130</v>
      </c>
      <c r="M15" s="93">
        <v>22.288408767557701</v>
      </c>
      <c r="N15" s="26">
        <v>2178</v>
      </c>
      <c r="O15" s="92">
        <v>0.16731863059918198</v>
      </c>
      <c r="P15" s="90">
        <v>80944</v>
      </c>
      <c r="Q15" s="93">
        <v>6.2182916598807108</v>
      </c>
      <c r="R15" s="90">
        <v>341445</v>
      </c>
      <c r="S15" s="93">
        <v>26.230537109705093</v>
      </c>
    </row>
    <row r="16" spans="1:19" ht="18" customHeight="1">
      <c r="A16" s="401" t="s">
        <v>203</v>
      </c>
      <c r="B16" s="60">
        <v>25</v>
      </c>
      <c r="C16" s="86">
        <v>645325</v>
      </c>
      <c r="D16" s="86">
        <v>93159</v>
      </c>
      <c r="E16" s="87">
        <v>14.4</v>
      </c>
      <c r="F16" s="86">
        <v>18934</v>
      </c>
      <c r="G16" s="88">
        <v>2.9</v>
      </c>
      <c r="H16" s="86">
        <v>197478</v>
      </c>
      <c r="I16" s="89">
        <v>30.6</v>
      </c>
      <c r="J16" s="86">
        <v>4571</v>
      </c>
      <c r="K16" s="88">
        <v>0.7</v>
      </c>
      <c r="L16" s="86">
        <v>85772</v>
      </c>
      <c r="M16" s="89">
        <v>13.3</v>
      </c>
      <c r="N16" s="24">
        <v>2107</v>
      </c>
      <c r="O16" s="88">
        <v>0.3</v>
      </c>
      <c r="P16" s="86">
        <v>82201</v>
      </c>
      <c r="Q16" s="89">
        <v>12.8</v>
      </c>
      <c r="R16" s="86">
        <v>161103</v>
      </c>
      <c r="S16" s="89">
        <v>25</v>
      </c>
    </row>
    <row r="17" spans="1:19" ht="18" customHeight="1">
      <c r="A17" s="402"/>
      <c r="B17" s="61">
        <v>26</v>
      </c>
      <c r="C17" s="90">
        <v>633837</v>
      </c>
      <c r="D17" s="90">
        <v>97341</v>
      </c>
      <c r="E17" s="91">
        <v>15.4</v>
      </c>
      <c r="F17" s="90">
        <v>21960</v>
      </c>
      <c r="G17" s="92">
        <v>3.5</v>
      </c>
      <c r="H17" s="90">
        <v>198247</v>
      </c>
      <c r="I17" s="93">
        <v>31.3</v>
      </c>
      <c r="J17" s="90">
        <v>5744</v>
      </c>
      <c r="K17" s="92">
        <v>0.9</v>
      </c>
      <c r="L17" s="90">
        <v>68832</v>
      </c>
      <c r="M17" s="93">
        <v>10.9</v>
      </c>
      <c r="N17" s="26">
        <v>1726</v>
      </c>
      <c r="O17" s="92">
        <v>0.3</v>
      </c>
      <c r="P17" s="90">
        <v>82579</v>
      </c>
      <c r="Q17" s="93">
        <v>13</v>
      </c>
      <c r="R17" s="90">
        <v>157408</v>
      </c>
      <c r="S17" s="93">
        <v>24.7</v>
      </c>
    </row>
    <row r="18" spans="1:19" ht="18" customHeight="1">
      <c r="A18" s="402"/>
      <c r="B18" s="61">
        <v>27</v>
      </c>
      <c r="C18" s="26">
        <v>610635</v>
      </c>
      <c r="D18" s="90">
        <v>114129</v>
      </c>
      <c r="E18" s="91">
        <v>18.7</v>
      </c>
      <c r="F18" s="90">
        <v>20245</v>
      </c>
      <c r="G18" s="92">
        <v>3.3</v>
      </c>
      <c r="H18" s="90">
        <v>193802</v>
      </c>
      <c r="I18" s="93">
        <v>31.7</v>
      </c>
      <c r="J18" s="90">
        <v>6394</v>
      </c>
      <c r="K18" s="92">
        <v>1</v>
      </c>
      <c r="L18" s="90">
        <v>70116</v>
      </c>
      <c r="M18" s="93">
        <v>11.5</v>
      </c>
      <c r="N18" s="26">
        <v>1431</v>
      </c>
      <c r="O18" s="92">
        <v>0.2</v>
      </c>
      <c r="P18" s="90">
        <v>79698</v>
      </c>
      <c r="Q18" s="93">
        <v>13.1</v>
      </c>
      <c r="R18" s="90">
        <v>124820</v>
      </c>
      <c r="S18" s="93">
        <v>20.5</v>
      </c>
    </row>
    <row r="19" spans="1:19" ht="18" customHeight="1">
      <c r="A19" s="402"/>
      <c r="B19" s="61">
        <v>28</v>
      </c>
      <c r="C19" s="26">
        <v>605089</v>
      </c>
      <c r="D19" s="90">
        <v>111599</v>
      </c>
      <c r="E19" s="91">
        <v>18.399999999999999</v>
      </c>
      <c r="F19" s="90">
        <v>16937</v>
      </c>
      <c r="G19" s="92">
        <v>2.8</v>
      </c>
      <c r="H19" s="90">
        <v>197643</v>
      </c>
      <c r="I19" s="93">
        <v>32.700000000000003</v>
      </c>
      <c r="J19" s="90">
        <v>7183</v>
      </c>
      <c r="K19" s="92">
        <v>1.2</v>
      </c>
      <c r="L19" s="90">
        <v>70960</v>
      </c>
      <c r="M19" s="93">
        <v>11.7</v>
      </c>
      <c r="N19" s="26">
        <v>1403</v>
      </c>
      <c r="O19" s="92">
        <v>0.2</v>
      </c>
      <c r="P19" s="90">
        <v>79864</v>
      </c>
      <c r="Q19" s="93">
        <v>13.2</v>
      </c>
      <c r="R19" s="90">
        <v>119500</v>
      </c>
      <c r="S19" s="93">
        <v>19.799999999999986</v>
      </c>
    </row>
    <row r="20" spans="1:19" s="25" customFormat="1" ht="18" customHeight="1">
      <c r="A20" s="403"/>
      <c r="B20" s="61">
        <v>29</v>
      </c>
      <c r="C20" s="26">
        <v>600781</v>
      </c>
      <c r="D20" s="90">
        <v>113825</v>
      </c>
      <c r="E20" s="91">
        <v>18.899999999999999</v>
      </c>
      <c r="F20" s="90">
        <v>17357</v>
      </c>
      <c r="G20" s="92">
        <v>2.9</v>
      </c>
      <c r="H20" s="90">
        <v>197335</v>
      </c>
      <c r="I20" s="93">
        <v>32.799999999999997</v>
      </c>
      <c r="J20" s="90">
        <v>7043</v>
      </c>
      <c r="K20" s="92">
        <v>1.2</v>
      </c>
      <c r="L20" s="90">
        <v>77436</v>
      </c>
      <c r="M20" s="93">
        <v>12.9</v>
      </c>
      <c r="N20" s="26">
        <v>1379</v>
      </c>
      <c r="O20" s="92">
        <v>0.2</v>
      </c>
      <c r="P20" s="90">
        <v>74687</v>
      </c>
      <c r="Q20" s="93">
        <v>12.4</v>
      </c>
      <c r="R20" s="90">
        <v>111719</v>
      </c>
      <c r="S20" s="93">
        <v>18.7</v>
      </c>
    </row>
    <row r="21" spans="1:19" ht="18" customHeight="1">
      <c r="A21" s="401" t="s">
        <v>27</v>
      </c>
      <c r="B21" s="60">
        <v>25</v>
      </c>
      <c r="C21" s="24">
        <v>1943119</v>
      </c>
      <c r="D21" s="86">
        <v>214130</v>
      </c>
      <c r="E21" s="87">
        <v>11.019911801593212</v>
      </c>
      <c r="F21" s="86">
        <v>34458</v>
      </c>
      <c r="G21" s="88">
        <v>1.7733345204282394</v>
      </c>
      <c r="H21" s="86">
        <v>262971</v>
      </c>
      <c r="I21" s="89">
        <v>13.533448028659079</v>
      </c>
      <c r="J21" s="86">
        <v>9615</v>
      </c>
      <c r="K21" s="88">
        <v>0.49482301392760814</v>
      </c>
      <c r="L21" s="86">
        <v>570669</v>
      </c>
      <c r="M21" s="89">
        <v>29.368710820078441</v>
      </c>
      <c r="N21" s="24">
        <v>2429</v>
      </c>
      <c r="O21" s="88">
        <v>0.12500521069476445</v>
      </c>
      <c r="P21" s="86">
        <v>142357</v>
      </c>
      <c r="Q21" s="89">
        <v>7.3262111069883007</v>
      </c>
      <c r="R21" s="86">
        <v>706490</v>
      </c>
      <c r="S21" s="89">
        <v>36.358555497630356</v>
      </c>
    </row>
    <row r="22" spans="1:19" ht="18" customHeight="1">
      <c r="A22" s="402"/>
      <c r="B22" s="61">
        <v>26</v>
      </c>
      <c r="C22" s="26">
        <v>2034635</v>
      </c>
      <c r="D22" s="90">
        <v>230338</v>
      </c>
      <c r="E22" s="91">
        <v>11.3</v>
      </c>
      <c r="F22" s="90">
        <v>40224</v>
      </c>
      <c r="G22" s="92">
        <v>2</v>
      </c>
      <c r="H22" s="90">
        <v>266923</v>
      </c>
      <c r="I22" s="93">
        <v>13.1</v>
      </c>
      <c r="J22" s="90">
        <v>11960</v>
      </c>
      <c r="K22" s="92">
        <v>0.6</v>
      </c>
      <c r="L22" s="90">
        <v>596111</v>
      </c>
      <c r="M22" s="93">
        <v>29.3</v>
      </c>
      <c r="N22" s="26">
        <v>2807</v>
      </c>
      <c r="O22" s="92">
        <v>0.1</v>
      </c>
      <c r="P22" s="90">
        <v>112952</v>
      </c>
      <c r="Q22" s="93">
        <v>5.6</v>
      </c>
      <c r="R22" s="90">
        <v>773320</v>
      </c>
      <c r="S22" s="93">
        <v>38</v>
      </c>
    </row>
    <row r="23" spans="1:19" ht="18" customHeight="1">
      <c r="A23" s="402"/>
      <c r="B23" s="61">
        <v>27</v>
      </c>
      <c r="C23" s="26">
        <v>2042006</v>
      </c>
      <c r="D23" s="90">
        <v>270253</v>
      </c>
      <c r="E23" s="91">
        <v>13.200000000000001</v>
      </c>
      <c r="F23" s="90">
        <v>37123</v>
      </c>
      <c r="G23" s="92">
        <v>1.7999999999999998</v>
      </c>
      <c r="H23" s="90">
        <v>266136</v>
      </c>
      <c r="I23" s="93">
        <v>13</v>
      </c>
      <c r="J23" s="90">
        <v>13361</v>
      </c>
      <c r="K23" s="92">
        <v>0.70000000000000007</v>
      </c>
      <c r="L23" s="90">
        <v>584533</v>
      </c>
      <c r="M23" s="93">
        <v>28.599999999999998</v>
      </c>
      <c r="N23" s="26">
        <v>2987</v>
      </c>
      <c r="O23" s="92">
        <v>0.1</v>
      </c>
      <c r="P23" s="90">
        <v>110583</v>
      </c>
      <c r="Q23" s="93">
        <v>5.5</v>
      </c>
      <c r="R23" s="90">
        <v>757030</v>
      </c>
      <c r="S23" s="93">
        <v>37.1</v>
      </c>
    </row>
    <row r="24" spans="1:19" ht="18" customHeight="1">
      <c r="A24" s="402"/>
      <c r="B24" s="61">
        <v>28</v>
      </c>
      <c r="C24" s="26">
        <v>2096640</v>
      </c>
      <c r="D24" s="90">
        <v>265779</v>
      </c>
      <c r="E24" s="91">
        <v>12.7</v>
      </c>
      <c r="F24" s="90">
        <v>30717</v>
      </c>
      <c r="G24" s="92">
        <v>1.5</v>
      </c>
      <c r="H24" s="90">
        <v>272548</v>
      </c>
      <c r="I24" s="93">
        <v>13</v>
      </c>
      <c r="J24" s="90">
        <v>15237</v>
      </c>
      <c r="K24" s="92">
        <v>0.7</v>
      </c>
      <c r="L24" s="90">
        <v>677544</v>
      </c>
      <c r="M24" s="93">
        <v>32.299999999999997</v>
      </c>
      <c r="N24" s="26">
        <v>3515</v>
      </c>
      <c r="O24" s="92">
        <v>0.2</v>
      </c>
      <c r="P24" s="90">
        <v>107923</v>
      </c>
      <c r="Q24" s="93">
        <v>5.0999999999999996</v>
      </c>
      <c r="R24" s="90">
        <v>723377</v>
      </c>
      <c r="S24" s="93">
        <v>34.5</v>
      </c>
    </row>
    <row r="25" spans="1:19" s="25" customFormat="1" ht="18" customHeight="1">
      <c r="A25" s="403"/>
      <c r="B25" s="61">
        <v>29</v>
      </c>
      <c r="C25" s="26">
        <v>1563863</v>
      </c>
      <c r="D25" s="90">
        <v>270982</v>
      </c>
      <c r="E25" s="91">
        <v>17.3</v>
      </c>
      <c r="F25" s="90">
        <v>31497</v>
      </c>
      <c r="G25" s="92">
        <v>2</v>
      </c>
      <c r="H25" s="90">
        <v>273166</v>
      </c>
      <c r="I25" s="93">
        <v>17.5</v>
      </c>
      <c r="J25" s="90">
        <v>15497</v>
      </c>
      <c r="K25" s="92">
        <v>1</v>
      </c>
      <c r="L25" s="90">
        <v>393553</v>
      </c>
      <c r="M25" s="93">
        <v>25.2</v>
      </c>
      <c r="N25" s="26">
        <v>3063</v>
      </c>
      <c r="O25" s="92">
        <v>0.2</v>
      </c>
      <c r="P25" s="90">
        <v>107191</v>
      </c>
      <c r="Q25" s="93">
        <v>6.9</v>
      </c>
      <c r="R25" s="90">
        <v>468914</v>
      </c>
      <c r="S25" s="93">
        <v>30</v>
      </c>
    </row>
    <row r="26" spans="1:19" ht="18" customHeight="1">
      <c r="A26" s="401" t="s">
        <v>28</v>
      </c>
      <c r="B26" s="60">
        <v>25</v>
      </c>
      <c r="C26" s="303">
        <v>1099143</v>
      </c>
      <c r="D26" s="86">
        <v>336149</v>
      </c>
      <c r="E26" s="87">
        <v>30.582826802336001</v>
      </c>
      <c r="F26" s="86">
        <v>47743</v>
      </c>
      <c r="G26" s="88">
        <v>4.3436568308218311</v>
      </c>
      <c r="H26" s="86">
        <v>189303</v>
      </c>
      <c r="I26" s="89">
        <v>17.222781749053581</v>
      </c>
      <c r="J26" s="86">
        <v>11298</v>
      </c>
      <c r="K26" s="88">
        <v>1.0278917301934325</v>
      </c>
      <c r="L26" s="86">
        <v>155414</v>
      </c>
      <c r="M26" s="89">
        <v>14.139561458336178</v>
      </c>
      <c r="N26" s="24">
        <v>1958</v>
      </c>
      <c r="O26" s="88">
        <v>0.17813878630896979</v>
      </c>
      <c r="P26" s="86">
        <v>171986</v>
      </c>
      <c r="Q26" s="89">
        <v>15.647281563909338</v>
      </c>
      <c r="R26" s="86">
        <v>185292</v>
      </c>
      <c r="S26" s="89">
        <v>16.857861079040671</v>
      </c>
    </row>
    <row r="27" spans="1:19" ht="18" customHeight="1">
      <c r="A27" s="402"/>
      <c r="B27" s="61">
        <v>26</v>
      </c>
      <c r="C27" s="26">
        <v>1131200</v>
      </c>
      <c r="D27" s="90">
        <v>352263</v>
      </c>
      <c r="E27" s="91">
        <v>31.140647100424328</v>
      </c>
      <c r="F27" s="90">
        <v>56345</v>
      </c>
      <c r="G27" s="92">
        <v>4.9809936350777937</v>
      </c>
      <c r="H27" s="90">
        <v>200271</v>
      </c>
      <c r="I27" s="93">
        <v>17.704296322489391</v>
      </c>
      <c r="J27" s="90">
        <v>13728</v>
      </c>
      <c r="K27" s="92">
        <v>1.2135785007072135</v>
      </c>
      <c r="L27" s="90">
        <v>133493</v>
      </c>
      <c r="M27" s="93">
        <v>11.801007779349364</v>
      </c>
      <c r="N27" s="26">
        <v>1848</v>
      </c>
      <c r="O27" s="92">
        <v>0.16336633663366337</v>
      </c>
      <c r="P27" s="90">
        <v>161969</v>
      </c>
      <c r="Q27" s="93">
        <v>14.318334512022632</v>
      </c>
      <c r="R27" s="90">
        <v>211283</v>
      </c>
      <c r="S27" s="93">
        <v>18.677775813295618</v>
      </c>
    </row>
    <row r="28" spans="1:19" ht="18" customHeight="1">
      <c r="A28" s="402"/>
      <c r="B28" s="61">
        <v>27</v>
      </c>
      <c r="C28" s="26">
        <v>1140553</v>
      </c>
      <c r="D28" s="90">
        <v>395376</v>
      </c>
      <c r="E28" s="91">
        <v>34.665289556907922</v>
      </c>
      <c r="F28" s="90">
        <v>51538</v>
      </c>
      <c r="G28" s="92">
        <v>4.518685234267938</v>
      </c>
      <c r="H28" s="90">
        <v>207213</v>
      </c>
      <c r="I28" s="93">
        <v>18.167765987200944</v>
      </c>
      <c r="J28" s="90">
        <v>15697</v>
      </c>
      <c r="K28" s="92">
        <v>1.3762622166615668</v>
      </c>
      <c r="L28" s="90">
        <v>126233</v>
      </c>
      <c r="M28" s="93">
        <v>11.067701369423428</v>
      </c>
      <c r="N28" s="26">
        <v>1927</v>
      </c>
      <c r="O28" s="92">
        <v>0.16895313063049242</v>
      </c>
      <c r="P28" s="90">
        <v>157219</v>
      </c>
      <c r="Q28" s="93">
        <v>13.784453681678974</v>
      </c>
      <c r="R28" s="90">
        <v>185350</v>
      </c>
      <c r="S28" s="93">
        <v>16.250888823228731</v>
      </c>
    </row>
    <row r="29" spans="1:19" ht="18" customHeight="1">
      <c r="A29" s="402"/>
      <c r="B29" s="61">
        <v>28</v>
      </c>
      <c r="C29" s="26">
        <v>1087054</v>
      </c>
      <c r="D29" s="90">
        <v>394527</v>
      </c>
      <c r="E29" s="91">
        <v>36.293229223203262</v>
      </c>
      <c r="F29" s="90">
        <v>43570</v>
      </c>
      <c r="G29" s="92">
        <v>4.0080805553357974</v>
      </c>
      <c r="H29" s="90">
        <v>199187</v>
      </c>
      <c r="I29" s="93">
        <v>18.323560743072562</v>
      </c>
      <c r="J29" s="90">
        <v>17884</v>
      </c>
      <c r="K29" s="92">
        <v>1.6451804602163278</v>
      </c>
      <c r="L29" s="90">
        <v>137008</v>
      </c>
      <c r="M29" s="93">
        <v>12.6</v>
      </c>
      <c r="N29" s="26">
        <v>3865</v>
      </c>
      <c r="O29" s="92">
        <v>0.35554811444509654</v>
      </c>
      <c r="P29" s="90">
        <v>120646</v>
      </c>
      <c r="Q29" s="93">
        <v>11.098436692197444</v>
      </c>
      <c r="R29" s="90">
        <v>170367</v>
      </c>
      <c r="S29" s="93">
        <v>15.7</v>
      </c>
    </row>
    <row r="30" spans="1:19" s="25" customFormat="1" ht="18" customHeight="1">
      <c r="A30" s="403"/>
      <c r="B30" s="62">
        <v>29</v>
      </c>
      <c r="C30" s="94">
        <v>1055683</v>
      </c>
      <c r="D30" s="95">
        <v>411107</v>
      </c>
      <c r="E30" s="96">
        <v>38.9</v>
      </c>
      <c r="F30" s="95">
        <v>44992</v>
      </c>
      <c r="G30" s="97">
        <v>4.3</v>
      </c>
      <c r="H30" s="95">
        <v>193377</v>
      </c>
      <c r="I30" s="98">
        <v>18.3</v>
      </c>
      <c r="J30" s="95">
        <v>17843</v>
      </c>
      <c r="K30" s="97">
        <v>1.7</v>
      </c>
      <c r="L30" s="95">
        <v>131188</v>
      </c>
      <c r="M30" s="98">
        <v>12.4</v>
      </c>
      <c r="N30" s="94">
        <v>1418</v>
      </c>
      <c r="O30" s="97">
        <v>0.1</v>
      </c>
      <c r="P30" s="95">
        <v>118587</v>
      </c>
      <c r="Q30" s="98">
        <v>11.2</v>
      </c>
      <c r="R30" s="95">
        <v>137171</v>
      </c>
      <c r="S30" s="98">
        <v>13.099999999999998</v>
      </c>
    </row>
    <row r="31" spans="1:19" ht="18" customHeight="1">
      <c r="A31" s="402" t="s">
        <v>81</v>
      </c>
      <c r="B31" s="61">
        <v>25</v>
      </c>
      <c r="C31" s="26">
        <v>762899</v>
      </c>
      <c r="D31" s="90">
        <v>235507</v>
      </c>
      <c r="E31" s="91">
        <v>30.9</v>
      </c>
      <c r="F31" s="90">
        <v>33422</v>
      </c>
      <c r="G31" s="92">
        <v>4.4000000000000004</v>
      </c>
      <c r="H31" s="90">
        <v>128667</v>
      </c>
      <c r="I31" s="93">
        <v>16.899999999999999</v>
      </c>
      <c r="J31" s="90">
        <v>6770</v>
      </c>
      <c r="K31" s="92">
        <v>0.9</v>
      </c>
      <c r="L31" s="90">
        <v>102491</v>
      </c>
      <c r="M31" s="93">
        <v>13.4</v>
      </c>
      <c r="N31" s="26">
        <v>1905</v>
      </c>
      <c r="O31" s="92">
        <v>0.2</v>
      </c>
      <c r="P31" s="90">
        <v>98157</v>
      </c>
      <c r="Q31" s="93">
        <v>12.9</v>
      </c>
      <c r="R31" s="90">
        <v>155980</v>
      </c>
      <c r="S31" s="93">
        <v>20.399999999999999</v>
      </c>
    </row>
    <row r="32" spans="1:19" ht="18" customHeight="1">
      <c r="A32" s="402"/>
      <c r="B32" s="61">
        <v>26</v>
      </c>
      <c r="C32" s="26">
        <v>761341</v>
      </c>
      <c r="D32" s="90">
        <v>250751</v>
      </c>
      <c r="E32" s="91">
        <v>32.9</v>
      </c>
      <c r="F32" s="90">
        <v>39354</v>
      </c>
      <c r="G32" s="92">
        <v>5.2</v>
      </c>
      <c r="H32" s="90">
        <v>127826</v>
      </c>
      <c r="I32" s="93">
        <v>16.8</v>
      </c>
      <c r="J32" s="90">
        <v>8441</v>
      </c>
      <c r="K32" s="92">
        <v>1.1000000000000001</v>
      </c>
      <c r="L32" s="90">
        <v>89960</v>
      </c>
      <c r="M32" s="93">
        <v>11.8</v>
      </c>
      <c r="N32" s="26">
        <v>1438</v>
      </c>
      <c r="O32" s="92">
        <v>0.2</v>
      </c>
      <c r="P32" s="90">
        <v>87855</v>
      </c>
      <c r="Q32" s="93">
        <v>11.5</v>
      </c>
      <c r="R32" s="90">
        <v>155716</v>
      </c>
      <c r="S32" s="93">
        <v>20.5</v>
      </c>
    </row>
    <row r="33" spans="1:19" ht="18" customHeight="1">
      <c r="A33" s="402"/>
      <c r="B33" s="61">
        <v>27</v>
      </c>
      <c r="C33" s="26">
        <v>772181</v>
      </c>
      <c r="D33" s="90">
        <v>287157</v>
      </c>
      <c r="E33" s="91">
        <v>37.1</v>
      </c>
      <c r="F33" s="90">
        <v>36032</v>
      </c>
      <c r="G33" s="92">
        <v>4.7</v>
      </c>
      <c r="H33" s="90">
        <v>122682</v>
      </c>
      <c r="I33" s="93">
        <v>15.9</v>
      </c>
      <c r="J33" s="90">
        <v>9613</v>
      </c>
      <c r="K33" s="92">
        <v>1.2</v>
      </c>
      <c r="L33" s="90">
        <v>89197</v>
      </c>
      <c r="M33" s="93">
        <v>11.6</v>
      </c>
      <c r="N33" s="26">
        <v>1552</v>
      </c>
      <c r="O33" s="92">
        <v>0.2</v>
      </c>
      <c r="P33" s="90">
        <v>84086</v>
      </c>
      <c r="Q33" s="93">
        <v>10.9</v>
      </c>
      <c r="R33" s="90">
        <v>141862</v>
      </c>
      <c r="S33" s="93">
        <v>18.399999999999999</v>
      </c>
    </row>
    <row r="34" spans="1:19" s="25" customFormat="1" ht="18" customHeight="1">
      <c r="A34" s="402"/>
      <c r="B34" s="61">
        <v>28</v>
      </c>
      <c r="C34" s="26">
        <v>763339</v>
      </c>
      <c r="D34" s="90">
        <v>279019</v>
      </c>
      <c r="E34" s="91">
        <v>36.6</v>
      </c>
      <c r="F34" s="90">
        <v>30475</v>
      </c>
      <c r="G34" s="92">
        <v>4</v>
      </c>
      <c r="H34" s="90">
        <v>122753</v>
      </c>
      <c r="I34" s="93">
        <v>16.100000000000001</v>
      </c>
      <c r="J34" s="90">
        <v>10952</v>
      </c>
      <c r="K34" s="92">
        <v>1.4</v>
      </c>
      <c r="L34" s="90">
        <v>93670</v>
      </c>
      <c r="M34" s="93">
        <v>12.3</v>
      </c>
      <c r="N34" s="26">
        <v>1493</v>
      </c>
      <c r="O34" s="92">
        <v>0.2</v>
      </c>
      <c r="P34" s="90">
        <v>93413</v>
      </c>
      <c r="Q34" s="93">
        <v>12.2</v>
      </c>
      <c r="R34" s="90">
        <v>131564</v>
      </c>
      <c r="S34" s="93">
        <v>17.2</v>
      </c>
    </row>
    <row r="35" spans="1:19" s="25" customFormat="1" ht="18" customHeight="1">
      <c r="A35" s="403"/>
      <c r="B35" s="61">
        <v>29</v>
      </c>
      <c r="C35" s="26">
        <v>755740</v>
      </c>
      <c r="D35" s="90">
        <v>289130</v>
      </c>
      <c r="E35" s="91">
        <v>38.299999999999997</v>
      </c>
      <c r="F35" s="90">
        <v>31442</v>
      </c>
      <c r="G35" s="92">
        <v>4.2</v>
      </c>
      <c r="H35" s="90">
        <v>121950</v>
      </c>
      <c r="I35" s="93">
        <v>16.100000000000001</v>
      </c>
      <c r="J35" s="90">
        <v>10951</v>
      </c>
      <c r="K35" s="92">
        <v>1.4</v>
      </c>
      <c r="L35" s="90">
        <v>85826</v>
      </c>
      <c r="M35" s="93">
        <v>11.4</v>
      </c>
      <c r="N35" s="26">
        <v>1540</v>
      </c>
      <c r="O35" s="92">
        <v>0.2</v>
      </c>
      <c r="P35" s="90">
        <v>91046</v>
      </c>
      <c r="Q35" s="93">
        <v>12</v>
      </c>
      <c r="R35" s="90">
        <v>123855</v>
      </c>
      <c r="S35" s="93">
        <v>16.399999999999999</v>
      </c>
    </row>
    <row r="36" spans="1:19" ht="18" customHeight="1">
      <c r="A36" s="401" t="s">
        <v>29</v>
      </c>
      <c r="B36" s="60">
        <v>25</v>
      </c>
      <c r="C36" s="303">
        <v>755662</v>
      </c>
      <c r="D36" s="86">
        <v>219213</v>
      </c>
      <c r="E36" s="87">
        <v>29</v>
      </c>
      <c r="F36" s="86">
        <v>33280</v>
      </c>
      <c r="G36" s="88">
        <v>4.4000000000000004</v>
      </c>
      <c r="H36" s="86">
        <v>132315</v>
      </c>
      <c r="I36" s="89">
        <v>17.5</v>
      </c>
      <c r="J36" s="86">
        <v>9457</v>
      </c>
      <c r="K36" s="88">
        <v>1.3</v>
      </c>
      <c r="L36" s="86">
        <v>112032</v>
      </c>
      <c r="M36" s="89">
        <v>14.8</v>
      </c>
      <c r="N36" s="24">
        <v>1863</v>
      </c>
      <c r="O36" s="88">
        <v>0.2</v>
      </c>
      <c r="P36" s="86">
        <v>111316</v>
      </c>
      <c r="Q36" s="89">
        <v>14.7</v>
      </c>
      <c r="R36" s="86">
        <v>136186</v>
      </c>
      <c r="S36" s="89">
        <v>18</v>
      </c>
    </row>
    <row r="37" spans="1:19" ht="18" customHeight="1">
      <c r="A37" s="402"/>
      <c r="B37" s="61">
        <v>26</v>
      </c>
      <c r="C37" s="26">
        <v>748988</v>
      </c>
      <c r="D37" s="90">
        <v>244283</v>
      </c>
      <c r="E37" s="91">
        <v>32.6</v>
      </c>
      <c r="F37" s="90">
        <v>39313</v>
      </c>
      <c r="G37" s="92">
        <v>5.3</v>
      </c>
      <c r="H37" s="90">
        <v>132625</v>
      </c>
      <c r="I37" s="93">
        <v>17.7</v>
      </c>
      <c r="J37" s="90">
        <v>10956</v>
      </c>
      <c r="K37" s="92">
        <v>1.5</v>
      </c>
      <c r="L37" s="90">
        <v>89409</v>
      </c>
      <c r="M37" s="93">
        <v>11.9</v>
      </c>
      <c r="N37" s="26">
        <v>2267</v>
      </c>
      <c r="O37" s="92">
        <v>0.3</v>
      </c>
      <c r="P37" s="90">
        <v>104539</v>
      </c>
      <c r="Q37" s="93">
        <v>14</v>
      </c>
      <c r="R37" s="90">
        <v>125596</v>
      </c>
      <c r="S37" s="93">
        <v>16.7</v>
      </c>
    </row>
    <row r="38" spans="1:19" ht="18" customHeight="1">
      <c r="A38" s="402"/>
      <c r="B38" s="61">
        <v>27</v>
      </c>
      <c r="C38" s="26">
        <v>761605</v>
      </c>
      <c r="D38" s="90">
        <v>278320</v>
      </c>
      <c r="E38" s="91">
        <v>36.5</v>
      </c>
      <c r="F38" s="90">
        <v>36050</v>
      </c>
      <c r="G38" s="92">
        <v>4.7</v>
      </c>
      <c r="H38" s="90">
        <v>123622</v>
      </c>
      <c r="I38" s="93">
        <v>16.2</v>
      </c>
      <c r="J38" s="90">
        <v>12161</v>
      </c>
      <c r="K38" s="92">
        <v>1.6</v>
      </c>
      <c r="L38" s="90">
        <v>93522</v>
      </c>
      <c r="M38" s="93">
        <v>12.3</v>
      </c>
      <c r="N38" s="26">
        <v>1977</v>
      </c>
      <c r="O38" s="92">
        <v>0.3</v>
      </c>
      <c r="P38" s="90">
        <v>100365</v>
      </c>
      <c r="Q38" s="93">
        <v>13.2</v>
      </c>
      <c r="R38" s="90">
        <v>115588</v>
      </c>
      <c r="S38" s="93">
        <v>15.2</v>
      </c>
    </row>
    <row r="39" spans="1:19" ht="18" customHeight="1">
      <c r="A39" s="402"/>
      <c r="B39" s="61">
        <v>28</v>
      </c>
      <c r="C39" s="26">
        <v>736096</v>
      </c>
      <c r="D39" s="90">
        <v>281001</v>
      </c>
      <c r="E39" s="91">
        <v>38.200000000000003</v>
      </c>
      <c r="F39" s="90">
        <v>30648</v>
      </c>
      <c r="G39" s="92">
        <v>4.2</v>
      </c>
      <c r="H39" s="90">
        <v>126727</v>
      </c>
      <c r="I39" s="93">
        <v>17.2</v>
      </c>
      <c r="J39" s="90">
        <v>13457</v>
      </c>
      <c r="K39" s="92">
        <v>1.8</v>
      </c>
      <c r="L39" s="90">
        <v>85608</v>
      </c>
      <c r="M39" s="93">
        <v>11.6</v>
      </c>
      <c r="N39" s="26">
        <v>1954</v>
      </c>
      <c r="O39" s="92">
        <v>0.3</v>
      </c>
      <c r="P39" s="90">
        <v>97811</v>
      </c>
      <c r="Q39" s="93">
        <v>13.3</v>
      </c>
      <c r="R39" s="90">
        <v>98890</v>
      </c>
      <c r="S39" s="93">
        <v>13.4</v>
      </c>
    </row>
    <row r="40" spans="1:19" s="25" customFormat="1" ht="18" customHeight="1">
      <c r="A40" s="403"/>
      <c r="B40" s="61">
        <v>29</v>
      </c>
      <c r="C40" s="26">
        <v>736480</v>
      </c>
      <c r="D40" s="90">
        <v>275828</v>
      </c>
      <c r="E40" s="91">
        <v>37.4</v>
      </c>
      <c r="F40" s="90">
        <v>31651</v>
      </c>
      <c r="G40" s="92">
        <v>4.3</v>
      </c>
      <c r="H40" s="90">
        <v>118986</v>
      </c>
      <c r="I40" s="93">
        <v>16.2</v>
      </c>
      <c r="J40" s="90">
        <v>13335</v>
      </c>
      <c r="K40" s="92">
        <v>1.8</v>
      </c>
      <c r="L40" s="90">
        <v>87623</v>
      </c>
      <c r="M40" s="93">
        <v>11.9</v>
      </c>
      <c r="N40" s="26">
        <v>3525</v>
      </c>
      <c r="O40" s="92">
        <v>0.5</v>
      </c>
      <c r="P40" s="90">
        <v>121124</v>
      </c>
      <c r="Q40" s="93">
        <v>16.399999999999999</v>
      </c>
      <c r="R40" s="90">
        <v>84408</v>
      </c>
      <c r="S40" s="93">
        <v>11.500000000000014</v>
      </c>
    </row>
    <row r="41" spans="1:19" ht="18" customHeight="1">
      <c r="A41" s="401" t="s">
        <v>30</v>
      </c>
      <c r="B41" s="60">
        <v>25</v>
      </c>
      <c r="C41" s="303">
        <v>1641302</v>
      </c>
      <c r="D41" s="86">
        <v>724134</v>
      </c>
      <c r="E41" s="87">
        <v>44.1</v>
      </c>
      <c r="F41" s="86">
        <v>100820</v>
      </c>
      <c r="G41" s="88">
        <v>6.1</v>
      </c>
      <c r="H41" s="86">
        <v>188411</v>
      </c>
      <c r="I41" s="89">
        <v>11.5</v>
      </c>
      <c r="J41" s="86">
        <v>22728</v>
      </c>
      <c r="K41" s="88">
        <v>1.4</v>
      </c>
      <c r="L41" s="86">
        <v>176691</v>
      </c>
      <c r="M41" s="89">
        <v>10.8</v>
      </c>
      <c r="N41" s="24">
        <v>11137</v>
      </c>
      <c r="O41" s="88">
        <v>0.7</v>
      </c>
      <c r="P41" s="86">
        <v>302461</v>
      </c>
      <c r="Q41" s="89">
        <v>18.399999999999999</v>
      </c>
      <c r="R41" s="86">
        <v>114920</v>
      </c>
      <c r="S41" s="89">
        <v>7</v>
      </c>
    </row>
    <row r="42" spans="1:19" ht="18" customHeight="1">
      <c r="A42" s="402"/>
      <c r="B42" s="61">
        <v>26</v>
      </c>
      <c r="C42" s="26">
        <v>1719537</v>
      </c>
      <c r="D42" s="90">
        <v>761436</v>
      </c>
      <c r="E42" s="91">
        <v>44.3</v>
      </c>
      <c r="F42" s="90">
        <v>120459</v>
      </c>
      <c r="G42" s="92">
        <v>7</v>
      </c>
      <c r="H42" s="90">
        <v>188828</v>
      </c>
      <c r="I42" s="93">
        <v>11</v>
      </c>
      <c r="J42" s="90">
        <v>27887</v>
      </c>
      <c r="K42" s="92">
        <v>1.6</v>
      </c>
      <c r="L42" s="90">
        <v>177433</v>
      </c>
      <c r="M42" s="93">
        <v>10.3</v>
      </c>
      <c r="N42" s="26">
        <v>11672</v>
      </c>
      <c r="O42" s="92">
        <v>0.7</v>
      </c>
      <c r="P42" s="90">
        <v>332894</v>
      </c>
      <c r="Q42" s="93">
        <v>19.399999999999999</v>
      </c>
      <c r="R42" s="90">
        <v>98928</v>
      </c>
      <c r="S42" s="93">
        <v>5.7</v>
      </c>
    </row>
    <row r="43" spans="1:19" ht="18" customHeight="1">
      <c r="A43" s="402"/>
      <c r="B43" s="61">
        <v>27</v>
      </c>
      <c r="C43" s="26">
        <v>1721513</v>
      </c>
      <c r="D43" s="90">
        <v>868873</v>
      </c>
      <c r="E43" s="91">
        <v>50.5</v>
      </c>
      <c r="F43" s="90">
        <v>109946</v>
      </c>
      <c r="G43" s="92">
        <v>6.4</v>
      </c>
      <c r="H43" s="90">
        <v>203877</v>
      </c>
      <c r="I43" s="93">
        <v>11.8</v>
      </c>
      <c r="J43" s="90">
        <v>31955</v>
      </c>
      <c r="K43" s="92">
        <v>1.9</v>
      </c>
      <c r="L43" s="90">
        <v>166832</v>
      </c>
      <c r="M43" s="93">
        <v>9.6999999999999993</v>
      </c>
      <c r="N43" s="26">
        <v>11308</v>
      </c>
      <c r="O43" s="92">
        <v>0.7</v>
      </c>
      <c r="P43" s="90">
        <v>237327</v>
      </c>
      <c r="Q43" s="93">
        <v>13.8</v>
      </c>
      <c r="R43" s="90">
        <v>91395</v>
      </c>
      <c r="S43" s="93">
        <v>5.2</v>
      </c>
    </row>
    <row r="44" spans="1:19" ht="18" customHeight="1">
      <c r="A44" s="402"/>
      <c r="B44" s="61">
        <v>28</v>
      </c>
      <c r="C44" s="26">
        <v>1722076</v>
      </c>
      <c r="D44" s="90">
        <v>864865</v>
      </c>
      <c r="E44" s="91">
        <v>50.2</v>
      </c>
      <c r="F44" s="90">
        <v>94343</v>
      </c>
      <c r="G44" s="92">
        <v>5.5</v>
      </c>
      <c r="H44" s="90">
        <v>215261</v>
      </c>
      <c r="I44" s="93">
        <v>12.5</v>
      </c>
      <c r="J44" s="90">
        <v>36618</v>
      </c>
      <c r="K44" s="92">
        <v>2.1</v>
      </c>
      <c r="L44" s="90">
        <v>169897</v>
      </c>
      <c r="M44" s="93">
        <v>9.9</v>
      </c>
      <c r="N44" s="26">
        <v>8005</v>
      </c>
      <c r="O44" s="92">
        <v>0.5</v>
      </c>
      <c r="P44" s="90">
        <v>231532</v>
      </c>
      <c r="Q44" s="93">
        <v>13.4</v>
      </c>
      <c r="R44" s="90">
        <v>101555</v>
      </c>
      <c r="S44" s="93">
        <v>5.9</v>
      </c>
    </row>
    <row r="45" spans="1:19" s="25" customFormat="1" ht="18" customHeight="1">
      <c r="A45" s="403"/>
      <c r="B45" s="61">
        <v>29</v>
      </c>
      <c r="C45" s="26">
        <v>1753197</v>
      </c>
      <c r="D45" s="90">
        <v>895525</v>
      </c>
      <c r="E45" s="91">
        <v>51.1</v>
      </c>
      <c r="F45" s="90">
        <v>97945</v>
      </c>
      <c r="G45" s="92">
        <v>5.6</v>
      </c>
      <c r="H45" s="90">
        <v>204551</v>
      </c>
      <c r="I45" s="93">
        <v>11.7</v>
      </c>
      <c r="J45" s="90">
        <v>36355</v>
      </c>
      <c r="K45" s="92">
        <v>2.1</v>
      </c>
      <c r="L45" s="90">
        <v>162502</v>
      </c>
      <c r="M45" s="93">
        <v>9.3000000000000007</v>
      </c>
      <c r="N45" s="26">
        <v>8237</v>
      </c>
      <c r="O45" s="92">
        <v>0.4</v>
      </c>
      <c r="P45" s="90">
        <v>253290</v>
      </c>
      <c r="Q45" s="93">
        <v>14.4</v>
      </c>
      <c r="R45" s="90">
        <v>94792</v>
      </c>
      <c r="S45" s="93">
        <v>5.4</v>
      </c>
    </row>
    <row r="46" spans="1:19" ht="18" customHeight="1">
      <c r="A46" s="401" t="s">
        <v>31</v>
      </c>
      <c r="B46" s="60">
        <v>25</v>
      </c>
      <c r="C46" s="24">
        <v>1641397.2999999998</v>
      </c>
      <c r="D46" s="86">
        <v>672676.8</v>
      </c>
      <c r="E46" s="87">
        <v>41</v>
      </c>
      <c r="F46" s="86">
        <v>85876.3</v>
      </c>
      <c r="G46" s="88">
        <v>5.2</v>
      </c>
      <c r="H46" s="86">
        <v>167038.6</v>
      </c>
      <c r="I46" s="89">
        <v>10.199999999999999</v>
      </c>
      <c r="J46" s="86">
        <v>21868.9</v>
      </c>
      <c r="K46" s="88">
        <v>1.3</v>
      </c>
      <c r="L46" s="86">
        <v>189726.4</v>
      </c>
      <c r="M46" s="89">
        <v>11.6</v>
      </c>
      <c r="N46" s="24">
        <v>4453.3999999999996</v>
      </c>
      <c r="O46" s="88">
        <v>0.3</v>
      </c>
      <c r="P46" s="86">
        <v>235723.9</v>
      </c>
      <c r="Q46" s="89">
        <v>14.4</v>
      </c>
      <c r="R46" s="86">
        <v>264033</v>
      </c>
      <c r="S46" s="89">
        <v>16</v>
      </c>
    </row>
    <row r="47" spans="1:19" ht="18" customHeight="1">
      <c r="A47" s="402"/>
      <c r="B47" s="61">
        <v>26</v>
      </c>
      <c r="C47" s="26">
        <v>1658327</v>
      </c>
      <c r="D47" s="90">
        <v>711452</v>
      </c>
      <c r="E47" s="91">
        <v>42.9</v>
      </c>
      <c r="F47" s="90">
        <v>102460</v>
      </c>
      <c r="G47" s="92">
        <v>6.2</v>
      </c>
      <c r="H47" s="90">
        <v>166387</v>
      </c>
      <c r="I47" s="93">
        <v>10</v>
      </c>
      <c r="J47" s="90">
        <v>26499</v>
      </c>
      <c r="K47" s="92">
        <v>1.6</v>
      </c>
      <c r="L47" s="90">
        <v>169809</v>
      </c>
      <c r="M47" s="93">
        <v>10.199999999999999</v>
      </c>
      <c r="N47" s="26">
        <v>5746</v>
      </c>
      <c r="O47" s="92">
        <v>0.3</v>
      </c>
      <c r="P47" s="90">
        <v>232343</v>
      </c>
      <c r="Q47" s="93">
        <v>14</v>
      </c>
      <c r="R47" s="90">
        <v>243631</v>
      </c>
      <c r="S47" s="93">
        <v>14.8</v>
      </c>
    </row>
    <row r="48" spans="1:19" ht="18" customHeight="1">
      <c r="A48" s="402"/>
      <c r="B48" s="61">
        <v>27</v>
      </c>
      <c r="C48" s="26">
        <v>1703674</v>
      </c>
      <c r="D48" s="90">
        <v>781514</v>
      </c>
      <c r="E48" s="91">
        <v>45.9</v>
      </c>
      <c r="F48" s="90">
        <v>93579</v>
      </c>
      <c r="G48" s="92">
        <v>5.5</v>
      </c>
      <c r="H48" s="90">
        <v>179758</v>
      </c>
      <c r="I48" s="93">
        <v>10.6</v>
      </c>
      <c r="J48" s="90">
        <v>30020</v>
      </c>
      <c r="K48" s="92">
        <v>1.8</v>
      </c>
      <c r="L48" s="90">
        <v>171314</v>
      </c>
      <c r="M48" s="93">
        <v>10.1</v>
      </c>
      <c r="N48" s="26">
        <v>7264</v>
      </c>
      <c r="O48" s="92">
        <v>0.4</v>
      </c>
      <c r="P48" s="90">
        <v>191144</v>
      </c>
      <c r="Q48" s="93">
        <v>11.2</v>
      </c>
      <c r="R48" s="90">
        <v>249081</v>
      </c>
      <c r="S48" s="93">
        <v>14.6</v>
      </c>
    </row>
    <row r="49" spans="1:19" ht="18" customHeight="1">
      <c r="A49" s="402"/>
      <c r="B49" s="61">
        <v>28</v>
      </c>
      <c r="C49" s="26">
        <v>1659526</v>
      </c>
      <c r="D49" s="90">
        <v>788576</v>
      </c>
      <c r="E49" s="91">
        <v>47.5</v>
      </c>
      <c r="F49" s="90">
        <v>80006</v>
      </c>
      <c r="G49" s="92">
        <v>4.8</v>
      </c>
      <c r="H49" s="90">
        <v>184469</v>
      </c>
      <c r="I49" s="93">
        <v>11.1</v>
      </c>
      <c r="J49" s="90">
        <v>34547</v>
      </c>
      <c r="K49" s="92">
        <v>2.1</v>
      </c>
      <c r="L49" s="90">
        <v>174357</v>
      </c>
      <c r="M49" s="93">
        <v>10.5</v>
      </c>
      <c r="N49" s="26">
        <v>5373</v>
      </c>
      <c r="O49" s="92">
        <v>0.3</v>
      </c>
      <c r="P49" s="90">
        <v>170015</v>
      </c>
      <c r="Q49" s="93">
        <v>10.199999999999999</v>
      </c>
      <c r="R49" s="90">
        <v>222183</v>
      </c>
      <c r="S49" s="93">
        <v>13.4</v>
      </c>
    </row>
    <row r="50" spans="1:19" s="25" customFormat="1" ht="18" customHeight="1">
      <c r="A50" s="403"/>
      <c r="B50" s="61">
        <v>29</v>
      </c>
      <c r="C50" s="26">
        <v>1698939</v>
      </c>
      <c r="D50" s="90">
        <v>820359</v>
      </c>
      <c r="E50" s="91">
        <v>48.3</v>
      </c>
      <c r="F50" s="90">
        <v>82961</v>
      </c>
      <c r="G50" s="92">
        <v>4.9000000000000004</v>
      </c>
      <c r="H50" s="90">
        <v>176305</v>
      </c>
      <c r="I50" s="93">
        <v>10.4</v>
      </c>
      <c r="J50" s="90">
        <v>34804</v>
      </c>
      <c r="K50" s="92">
        <v>2</v>
      </c>
      <c r="L50" s="90">
        <v>169614</v>
      </c>
      <c r="M50" s="93">
        <v>10</v>
      </c>
      <c r="N50" s="26">
        <v>5955</v>
      </c>
      <c r="O50" s="92">
        <v>0.4</v>
      </c>
      <c r="P50" s="90">
        <v>182135</v>
      </c>
      <c r="Q50" s="93">
        <v>10.7</v>
      </c>
      <c r="R50" s="90">
        <v>226806</v>
      </c>
      <c r="S50" s="93">
        <v>13.3</v>
      </c>
    </row>
    <row r="51" spans="1:19" ht="18" customHeight="1">
      <c r="A51" s="401" t="s">
        <v>32</v>
      </c>
      <c r="B51" s="60">
        <v>25</v>
      </c>
      <c r="C51" s="303">
        <v>6455165</v>
      </c>
      <c r="D51" s="86">
        <v>4534214</v>
      </c>
      <c r="E51" s="87">
        <v>70.2</v>
      </c>
      <c r="F51" s="86">
        <v>304592</v>
      </c>
      <c r="G51" s="88">
        <v>4.7</v>
      </c>
      <c r="H51" s="362" t="s">
        <v>26</v>
      </c>
      <c r="I51" s="363" t="s">
        <v>26</v>
      </c>
      <c r="J51" s="86">
        <v>138245</v>
      </c>
      <c r="K51" s="88">
        <v>2.1</v>
      </c>
      <c r="L51" s="86">
        <v>410106</v>
      </c>
      <c r="M51" s="89">
        <v>6.4</v>
      </c>
      <c r="N51" s="24">
        <v>42085</v>
      </c>
      <c r="O51" s="88">
        <v>0.7</v>
      </c>
      <c r="P51" s="86">
        <v>237586</v>
      </c>
      <c r="Q51" s="89">
        <v>3.7</v>
      </c>
      <c r="R51" s="86">
        <v>788337</v>
      </c>
      <c r="S51" s="89">
        <v>12.2</v>
      </c>
    </row>
    <row r="52" spans="1:19" ht="18" customHeight="1">
      <c r="A52" s="402"/>
      <c r="B52" s="61">
        <v>26</v>
      </c>
      <c r="C52" s="26">
        <v>6853429</v>
      </c>
      <c r="D52" s="90">
        <v>4734915</v>
      </c>
      <c r="E52" s="91">
        <v>69.099999999999994</v>
      </c>
      <c r="F52" s="90">
        <v>364807</v>
      </c>
      <c r="G52" s="92">
        <v>5.3</v>
      </c>
      <c r="H52" s="364" t="s">
        <v>26</v>
      </c>
      <c r="I52" s="365" t="s">
        <v>26</v>
      </c>
      <c r="J52" s="90">
        <v>144213</v>
      </c>
      <c r="K52" s="92">
        <v>2.1</v>
      </c>
      <c r="L52" s="90">
        <v>386120</v>
      </c>
      <c r="M52" s="93">
        <v>5.6</v>
      </c>
      <c r="N52" s="26">
        <v>43085</v>
      </c>
      <c r="O52" s="92">
        <v>0.6</v>
      </c>
      <c r="P52" s="90">
        <v>167019</v>
      </c>
      <c r="Q52" s="93">
        <v>2.4</v>
      </c>
      <c r="R52" s="90">
        <v>1013269</v>
      </c>
      <c r="S52" s="93">
        <v>14.8</v>
      </c>
    </row>
    <row r="53" spans="1:19" ht="18" customHeight="1">
      <c r="A53" s="402"/>
      <c r="B53" s="61">
        <v>27</v>
      </c>
      <c r="C53" s="26">
        <v>7186288</v>
      </c>
      <c r="D53" s="90">
        <v>5162436</v>
      </c>
      <c r="E53" s="91">
        <v>71.8</v>
      </c>
      <c r="F53" s="90">
        <v>271981</v>
      </c>
      <c r="G53" s="92">
        <v>3.8</v>
      </c>
      <c r="H53" s="364" t="s">
        <v>26</v>
      </c>
      <c r="I53" s="365" t="s">
        <v>26</v>
      </c>
      <c r="J53" s="90">
        <v>148248</v>
      </c>
      <c r="K53" s="92">
        <v>2.1</v>
      </c>
      <c r="L53" s="90">
        <v>375815</v>
      </c>
      <c r="M53" s="93">
        <v>5.2</v>
      </c>
      <c r="N53" s="26">
        <v>39115</v>
      </c>
      <c r="O53" s="92">
        <v>0.5</v>
      </c>
      <c r="P53" s="90">
        <v>156201</v>
      </c>
      <c r="Q53" s="93">
        <v>2.2000000000000002</v>
      </c>
      <c r="R53" s="90">
        <v>1032492</v>
      </c>
      <c r="S53" s="93">
        <v>14.4</v>
      </c>
    </row>
    <row r="54" spans="1:19" ht="18" customHeight="1">
      <c r="A54" s="402"/>
      <c r="B54" s="61">
        <v>28</v>
      </c>
      <c r="C54" s="26">
        <v>7122485</v>
      </c>
      <c r="D54" s="90">
        <v>5317961</v>
      </c>
      <c r="E54" s="91">
        <v>74.7</v>
      </c>
      <c r="F54" s="90">
        <v>235549</v>
      </c>
      <c r="G54" s="92">
        <v>3.3</v>
      </c>
      <c r="H54" s="366" t="s">
        <v>26</v>
      </c>
      <c r="I54" s="365" t="s">
        <v>26</v>
      </c>
      <c r="J54" s="90">
        <v>153111</v>
      </c>
      <c r="K54" s="92">
        <v>2.1</v>
      </c>
      <c r="L54" s="90">
        <v>349072</v>
      </c>
      <c r="M54" s="93">
        <v>4.9000000000000004</v>
      </c>
      <c r="N54" s="26">
        <v>31860</v>
      </c>
      <c r="O54" s="92">
        <v>0.4</v>
      </c>
      <c r="P54" s="90">
        <v>152611</v>
      </c>
      <c r="Q54" s="93">
        <v>2.1</v>
      </c>
      <c r="R54" s="90">
        <v>882322</v>
      </c>
      <c r="S54" s="93">
        <v>12.4</v>
      </c>
    </row>
    <row r="55" spans="1:19" s="25" customFormat="1" ht="18" customHeight="1">
      <c r="A55" s="403"/>
      <c r="B55" s="61">
        <v>29</v>
      </c>
      <c r="C55" s="26">
        <v>7304357</v>
      </c>
      <c r="D55" s="90">
        <v>5289245</v>
      </c>
      <c r="E55" s="91">
        <v>72.400000000000006</v>
      </c>
      <c r="F55" s="90">
        <v>245133</v>
      </c>
      <c r="G55" s="92">
        <v>3.4</v>
      </c>
      <c r="H55" s="366" t="s">
        <v>26</v>
      </c>
      <c r="I55" s="365" t="s">
        <v>26</v>
      </c>
      <c r="J55" s="90">
        <v>151840</v>
      </c>
      <c r="K55" s="92">
        <v>2.1</v>
      </c>
      <c r="L55" s="90">
        <v>389681</v>
      </c>
      <c r="M55" s="93">
        <v>5.3</v>
      </c>
      <c r="N55" s="26">
        <v>51995</v>
      </c>
      <c r="O55" s="92">
        <v>0.7</v>
      </c>
      <c r="P55" s="90">
        <v>136813</v>
      </c>
      <c r="Q55" s="93">
        <v>1.9</v>
      </c>
      <c r="R55" s="90">
        <v>1039650</v>
      </c>
      <c r="S55" s="93">
        <v>14.2</v>
      </c>
    </row>
    <row r="56" spans="1:19" ht="18" customHeight="1">
      <c r="A56" s="401" t="s">
        <v>33</v>
      </c>
      <c r="B56" s="60">
        <v>25</v>
      </c>
      <c r="C56" s="86">
        <v>1909417</v>
      </c>
      <c r="D56" s="86">
        <v>1059233</v>
      </c>
      <c r="E56" s="87">
        <v>55.5</v>
      </c>
      <c r="F56" s="86">
        <v>126573</v>
      </c>
      <c r="G56" s="88">
        <v>6.6</v>
      </c>
      <c r="H56" s="86">
        <v>62867</v>
      </c>
      <c r="I56" s="89">
        <v>3.3</v>
      </c>
      <c r="J56" s="86">
        <v>29743</v>
      </c>
      <c r="K56" s="88">
        <v>1.6</v>
      </c>
      <c r="L56" s="86">
        <v>183496</v>
      </c>
      <c r="M56" s="89">
        <v>9.6</v>
      </c>
      <c r="N56" s="24">
        <v>21034</v>
      </c>
      <c r="O56" s="88">
        <v>1.1000000000000001</v>
      </c>
      <c r="P56" s="86">
        <v>301730</v>
      </c>
      <c r="Q56" s="89">
        <v>15.8</v>
      </c>
      <c r="R56" s="86">
        <v>124741</v>
      </c>
      <c r="S56" s="89">
        <v>6.5</v>
      </c>
    </row>
    <row r="57" spans="1:19" ht="18" customHeight="1">
      <c r="A57" s="402"/>
      <c r="B57" s="61">
        <v>26</v>
      </c>
      <c r="C57" s="90">
        <v>1976775</v>
      </c>
      <c r="D57" s="90">
        <v>1110112</v>
      </c>
      <c r="E57" s="91">
        <v>56.2</v>
      </c>
      <c r="F57" s="90">
        <v>152144</v>
      </c>
      <c r="G57" s="92">
        <v>7.7</v>
      </c>
      <c r="H57" s="90">
        <v>78550</v>
      </c>
      <c r="I57" s="93">
        <v>4</v>
      </c>
      <c r="J57" s="90">
        <v>34543</v>
      </c>
      <c r="K57" s="92">
        <v>1.7</v>
      </c>
      <c r="L57" s="90">
        <v>194504</v>
      </c>
      <c r="M57" s="93">
        <v>9.8000000000000007</v>
      </c>
      <c r="N57" s="26">
        <v>28095</v>
      </c>
      <c r="O57" s="92">
        <v>1.4</v>
      </c>
      <c r="P57" s="90">
        <v>266579</v>
      </c>
      <c r="Q57" s="93">
        <v>13.5</v>
      </c>
      <c r="R57" s="90">
        <v>112248</v>
      </c>
      <c r="S57" s="93">
        <v>5.7</v>
      </c>
    </row>
    <row r="58" spans="1:19" ht="18" customHeight="1">
      <c r="A58" s="402"/>
      <c r="B58" s="61">
        <v>27</v>
      </c>
      <c r="C58" s="26">
        <v>2027344</v>
      </c>
      <c r="D58" s="90">
        <v>1253326</v>
      </c>
      <c r="E58" s="91">
        <v>61.8</v>
      </c>
      <c r="F58" s="90">
        <v>138647</v>
      </c>
      <c r="G58" s="92">
        <v>6.8</v>
      </c>
      <c r="H58" s="90">
        <v>100896</v>
      </c>
      <c r="I58" s="93">
        <v>5</v>
      </c>
      <c r="J58" s="90">
        <v>38978</v>
      </c>
      <c r="K58" s="92">
        <v>1.9</v>
      </c>
      <c r="L58" s="90">
        <v>178108</v>
      </c>
      <c r="M58" s="93">
        <v>8.8000000000000007</v>
      </c>
      <c r="N58" s="26">
        <v>19545</v>
      </c>
      <c r="O58" s="92">
        <v>1</v>
      </c>
      <c r="P58" s="90">
        <v>193778</v>
      </c>
      <c r="Q58" s="93">
        <v>9.6</v>
      </c>
      <c r="R58" s="90">
        <v>104067</v>
      </c>
      <c r="S58" s="93">
        <v>5.0999999999999996</v>
      </c>
    </row>
    <row r="59" spans="1:19" ht="18" customHeight="1">
      <c r="A59" s="402"/>
      <c r="B59" s="61">
        <v>28</v>
      </c>
      <c r="C59" s="26">
        <v>2032744</v>
      </c>
      <c r="D59" s="90">
        <v>1250485</v>
      </c>
      <c r="E59" s="91">
        <v>61.5</v>
      </c>
      <c r="F59" s="90">
        <v>119115</v>
      </c>
      <c r="G59" s="92">
        <v>5.9</v>
      </c>
      <c r="H59" s="90">
        <v>104078</v>
      </c>
      <c r="I59" s="93">
        <v>5.0999999999999996</v>
      </c>
      <c r="J59" s="90">
        <v>43735</v>
      </c>
      <c r="K59" s="92">
        <v>2.1</v>
      </c>
      <c r="L59" s="90">
        <v>174263</v>
      </c>
      <c r="M59" s="93">
        <v>8.6</v>
      </c>
      <c r="N59" s="26">
        <v>12453</v>
      </c>
      <c r="O59" s="92">
        <v>0.6</v>
      </c>
      <c r="P59" s="90">
        <v>212539</v>
      </c>
      <c r="Q59" s="93">
        <v>10.5</v>
      </c>
      <c r="R59" s="90">
        <v>116075</v>
      </c>
      <c r="S59" s="93">
        <v>5.7</v>
      </c>
    </row>
    <row r="60" spans="1:19" s="25" customFormat="1" ht="18" customHeight="1">
      <c r="A60" s="403"/>
      <c r="B60" s="61">
        <v>29</v>
      </c>
      <c r="C60" s="26">
        <v>1988742</v>
      </c>
      <c r="D60" s="90">
        <v>1295865</v>
      </c>
      <c r="E60" s="91">
        <v>65.2</v>
      </c>
      <c r="F60" s="90">
        <v>123797</v>
      </c>
      <c r="G60" s="92">
        <v>6.2</v>
      </c>
      <c r="H60" s="90">
        <v>92886</v>
      </c>
      <c r="I60" s="93">
        <v>4.7</v>
      </c>
      <c r="J60" s="90">
        <v>42829</v>
      </c>
      <c r="K60" s="92">
        <v>2.2000000000000002</v>
      </c>
      <c r="L60" s="90">
        <v>128213</v>
      </c>
      <c r="M60" s="93">
        <v>6.4</v>
      </c>
      <c r="N60" s="26">
        <v>14586</v>
      </c>
      <c r="O60" s="92">
        <v>0.7</v>
      </c>
      <c r="P60" s="90">
        <v>188058</v>
      </c>
      <c r="Q60" s="93">
        <v>9.5</v>
      </c>
      <c r="R60" s="90">
        <v>102507</v>
      </c>
      <c r="S60" s="93">
        <v>5.2</v>
      </c>
    </row>
    <row r="61" spans="1:19" ht="18" customHeight="1">
      <c r="A61" s="401" t="s">
        <v>34</v>
      </c>
      <c r="B61" s="60">
        <v>25</v>
      </c>
      <c r="C61" s="86">
        <v>1178017</v>
      </c>
      <c r="D61" s="86">
        <v>244601</v>
      </c>
      <c r="E61" s="87">
        <v>20.8</v>
      </c>
      <c r="F61" s="86">
        <v>40660</v>
      </c>
      <c r="G61" s="88">
        <v>3.4</v>
      </c>
      <c r="H61" s="86">
        <v>279259</v>
      </c>
      <c r="I61" s="89">
        <v>23.7</v>
      </c>
      <c r="J61" s="86">
        <v>10153</v>
      </c>
      <c r="K61" s="88">
        <v>0.9</v>
      </c>
      <c r="L61" s="86">
        <v>219200</v>
      </c>
      <c r="M61" s="89">
        <v>18.600000000000001</v>
      </c>
      <c r="N61" s="24">
        <v>1730</v>
      </c>
      <c r="O61" s="88">
        <v>0.1</v>
      </c>
      <c r="P61" s="86">
        <v>192858</v>
      </c>
      <c r="Q61" s="89">
        <v>16.399999999999999</v>
      </c>
      <c r="R61" s="86">
        <v>189556</v>
      </c>
      <c r="S61" s="89">
        <v>16.100000000000001</v>
      </c>
    </row>
    <row r="62" spans="1:19" ht="18" customHeight="1">
      <c r="A62" s="402"/>
      <c r="B62" s="61">
        <v>26</v>
      </c>
      <c r="C62" s="90">
        <v>1451834</v>
      </c>
      <c r="D62" s="90">
        <v>256932</v>
      </c>
      <c r="E62" s="91">
        <v>17.7</v>
      </c>
      <c r="F62" s="90">
        <v>47649</v>
      </c>
      <c r="G62" s="92">
        <v>3.3</v>
      </c>
      <c r="H62" s="90">
        <v>277669</v>
      </c>
      <c r="I62" s="93">
        <v>19.100000000000001</v>
      </c>
      <c r="J62" s="90">
        <v>12246</v>
      </c>
      <c r="K62" s="92">
        <v>0.8</v>
      </c>
      <c r="L62" s="90">
        <v>163521</v>
      </c>
      <c r="M62" s="93">
        <v>11.3</v>
      </c>
      <c r="N62" s="26">
        <v>1640</v>
      </c>
      <c r="O62" s="92">
        <v>0.1</v>
      </c>
      <c r="P62" s="90">
        <v>168319</v>
      </c>
      <c r="Q62" s="93">
        <v>11.6</v>
      </c>
      <c r="R62" s="90">
        <v>523858</v>
      </c>
      <c r="S62" s="93">
        <v>36.099999999999994</v>
      </c>
    </row>
    <row r="63" spans="1:19" ht="18" customHeight="1">
      <c r="A63" s="402"/>
      <c r="B63" s="61">
        <v>27</v>
      </c>
      <c r="C63" s="26">
        <v>1093292</v>
      </c>
      <c r="D63" s="90">
        <v>296536</v>
      </c>
      <c r="E63" s="91">
        <v>27.1</v>
      </c>
      <c r="F63" s="90">
        <v>43758</v>
      </c>
      <c r="G63" s="92">
        <v>4</v>
      </c>
      <c r="H63" s="90">
        <v>269476</v>
      </c>
      <c r="I63" s="93">
        <v>24.6</v>
      </c>
      <c r="J63" s="90">
        <v>13996</v>
      </c>
      <c r="K63" s="92">
        <v>1.3</v>
      </c>
      <c r="L63" s="90">
        <v>144385</v>
      </c>
      <c r="M63" s="93">
        <v>13.2</v>
      </c>
      <c r="N63" s="26">
        <v>1636</v>
      </c>
      <c r="O63" s="92">
        <v>0.2</v>
      </c>
      <c r="P63" s="90">
        <v>159043</v>
      </c>
      <c r="Q63" s="93">
        <v>14.6</v>
      </c>
      <c r="R63" s="90">
        <v>164462</v>
      </c>
      <c r="S63" s="93">
        <v>15</v>
      </c>
    </row>
    <row r="64" spans="1:19" ht="18" customHeight="1">
      <c r="A64" s="402"/>
      <c r="B64" s="61">
        <v>28</v>
      </c>
      <c r="C64" s="26">
        <v>1055947</v>
      </c>
      <c r="D64" s="90">
        <v>289349</v>
      </c>
      <c r="E64" s="91">
        <v>27.4</v>
      </c>
      <c r="F64" s="90">
        <v>36975</v>
      </c>
      <c r="G64" s="92">
        <v>3.5</v>
      </c>
      <c r="H64" s="90">
        <v>268440</v>
      </c>
      <c r="I64" s="93">
        <v>25.4</v>
      </c>
      <c r="J64" s="90">
        <v>15541</v>
      </c>
      <c r="K64" s="92">
        <v>1.5</v>
      </c>
      <c r="L64" s="90">
        <v>147516</v>
      </c>
      <c r="M64" s="93">
        <v>14</v>
      </c>
      <c r="N64" s="26">
        <v>4025</v>
      </c>
      <c r="O64" s="92">
        <v>0.4</v>
      </c>
      <c r="P64" s="90">
        <v>157003</v>
      </c>
      <c r="Q64" s="93">
        <v>14.8</v>
      </c>
      <c r="R64" s="90">
        <v>137098</v>
      </c>
      <c r="S64" s="93">
        <v>13</v>
      </c>
    </row>
    <row r="65" spans="1:19" s="25" customFormat="1" ht="18" customHeight="1">
      <c r="A65" s="403"/>
      <c r="B65" s="62">
        <v>29</v>
      </c>
      <c r="C65" s="94">
        <v>1032500</v>
      </c>
      <c r="D65" s="95">
        <v>291299</v>
      </c>
      <c r="E65" s="96">
        <v>28.2</v>
      </c>
      <c r="F65" s="95">
        <v>38086</v>
      </c>
      <c r="G65" s="97">
        <v>3.7</v>
      </c>
      <c r="H65" s="95">
        <v>251179</v>
      </c>
      <c r="I65" s="98">
        <v>24.3</v>
      </c>
      <c r="J65" s="95">
        <v>15186</v>
      </c>
      <c r="K65" s="97">
        <v>1.5</v>
      </c>
      <c r="L65" s="95">
        <v>142700</v>
      </c>
      <c r="M65" s="98">
        <v>13.8</v>
      </c>
      <c r="N65" s="94">
        <v>2118</v>
      </c>
      <c r="O65" s="97">
        <v>0.2</v>
      </c>
      <c r="P65" s="95">
        <v>157020</v>
      </c>
      <c r="Q65" s="98">
        <v>15.2</v>
      </c>
      <c r="R65" s="95">
        <v>134912</v>
      </c>
      <c r="S65" s="98">
        <v>13.1</v>
      </c>
    </row>
    <row r="66" spans="1:19" ht="18" customHeight="1">
      <c r="A66" s="402" t="s">
        <v>141</v>
      </c>
      <c r="B66" s="61">
        <v>25</v>
      </c>
      <c r="C66" s="26">
        <v>469734</v>
      </c>
      <c r="D66" s="90">
        <v>97155</v>
      </c>
      <c r="E66" s="91">
        <v>20.7</v>
      </c>
      <c r="F66" s="90">
        <v>14439</v>
      </c>
      <c r="G66" s="92">
        <v>3.1</v>
      </c>
      <c r="H66" s="90">
        <v>130766</v>
      </c>
      <c r="I66" s="93">
        <v>27.8</v>
      </c>
      <c r="J66" s="90">
        <v>3851</v>
      </c>
      <c r="K66" s="92">
        <v>0.8</v>
      </c>
      <c r="L66" s="90">
        <v>87753</v>
      </c>
      <c r="M66" s="93">
        <v>18.7</v>
      </c>
      <c r="N66" s="26">
        <v>1427</v>
      </c>
      <c r="O66" s="92">
        <v>0.3</v>
      </c>
      <c r="P66" s="90">
        <v>65411</v>
      </c>
      <c r="Q66" s="93">
        <v>13.9</v>
      </c>
      <c r="R66" s="90">
        <v>68932</v>
      </c>
      <c r="S66" s="93">
        <v>14.7</v>
      </c>
    </row>
    <row r="67" spans="1:19" ht="18" customHeight="1">
      <c r="A67" s="402"/>
      <c r="B67" s="61">
        <v>26</v>
      </c>
      <c r="C67" s="26">
        <v>453744</v>
      </c>
      <c r="D67" s="90">
        <v>101976</v>
      </c>
      <c r="E67" s="91">
        <v>22.4</v>
      </c>
      <c r="F67" s="90">
        <v>16868</v>
      </c>
      <c r="G67" s="92">
        <v>3.7</v>
      </c>
      <c r="H67" s="90">
        <v>134620</v>
      </c>
      <c r="I67" s="93">
        <v>29.7</v>
      </c>
      <c r="J67" s="90">
        <v>4402</v>
      </c>
      <c r="K67" s="92">
        <v>1</v>
      </c>
      <c r="L67" s="90">
        <v>82422</v>
      </c>
      <c r="M67" s="93">
        <v>18.2</v>
      </c>
      <c r="N67" s="26">
        <v>1260</v>
      </c>
      <c r="O67" s="92">
        <v>0.3</v>
      </c>
      <c r="P67" s="90">
        <v>57055</v>
      </c>
      <c r="Q67" s="93">
        <v>12.6</v>
      </c>
      <c r="R67" s="90">
        <v>55141</v>
      </c>
      <c r="S67" s="93">
        <v>12.1</v>
      </c>
    </row>
    <row r="68" spans="1:19" ht="18" customHeight="1">
      <c r="A68" s="402"/>
      <c r="B68" s="61">
        <v>27</v>
      </c>
      <c r="C68" s="26">
        <v>458480</v>
      </c>
      <c r="D68" s="90">
        <v>121280</v>
      </c>
      <c r="E68" s="91">
        <v>26.452626068748909</v>
      </c>
      <c r="F68" s="90">
        <v>15543</v>
      </c>
      <c r="G68" s="92">
        <v>3.3901151631477928</v>
      </c>
      <c r="H68" s="90">
        <v>131397</v>
      </c>
      <c r="I68" s="93">
        <v>28.559265398708774</v>
      </c>
      <c r="J68" s="90">
        <v>5003</v>
      </c>
      <c r="K68" s="92">
        <v>1.0912144477403594</v>
      </c>
      <c r="L68" s="90">
        <v>78802</v>
      </c>
      <c r="M68" s="93">
        <v>17.18766358401675</v>
      </c>
      <c r="N68" s="26">
        <v>1069</v>
      </c>
      <c r="O68" s="92">
        <v>0.23316175187576338</v>
      </c>
      <c r="P68" s="90">
        <v>58563</v>
      </c>
      <c r="Q68" s="93">
        <v>12.773294363985343</v>
      </c>
      <c r="R68" s="90">
        <v>46823</v>
      </c>
      <c r="S68" s="93">
        <v>10.212659221776304</v>
      </c>
    </row>
    <row r="69" spans="1:19" ht="18" customHeight="1">
      <c r="A69" s="402"/>
      <c r="B69" s="61">
        <v>28</v>
      </c>
      <c r="C69" s="26">
        <v>450596</v>
      </c>
      <c r="D69" s="90">
        <v>118724</v>
      </c>
      <c r="E69" s="91">
        <v>26.348214364974389</v>
      </c>
      <c r="F69" s="90">
        <v>13229</v>
      </c>
      <c r="G69" s="92">
        <v>3.0358893554314732</v>
      </c>
      <c r="H69" s="90">
        <v>129769</v>
      </c>
      <c r="I69" s="93">
        <v>28.799412333886675</v>
      </c>
      <c r="J69" s="90">
        <v>5592</v>
      </c>
      <c r="K69" s="92">
        <v>1.2410230006480305</v>
      </c>
      <c r="L69" s="90">
        <v>77192</v>
      </c>
      <c r="M69" s="93">
        <v>17.131088602650713</v>
      </c>
      <c r="N69" s="26">
        <v>1020</v>
      </c>
      <c r="O69" s="92">
        <v>0.22636685634137899</v>
      </c>
      <c r="P69" s="90">
        <v>56078</v>
      </c>
      <c r="Q69" s="93">
        <v>12.545294676384167</v>
      </c>
      <c r="R69" s="90">
        <v>48992</v>
      </c>
      <c r="S69" s="93">
        <v>10.872710809683175</v>
      </c>
    </row>
    <row r="70" spans="1:19" s="25" customFormat="1" ht="18" customHeight="1">
      <c r="A70" s="403"/>
      <c r="B70" s="62">
        <v>29</v>
      </c>
      <c r="C70" s="94">
        <v>461397</v>
      </c>
      <c r="D70" s="95">
        <v>120538</v>
      </c>
      <c r="E70" s="96">
        <v>26.1</v>
      </c>
      <c r="F70" s="95">
        <v>13619</v>
      </c>
      <c r="G70" s="97">
        <v>3</v>
      </c>
      <c r="H70" s="95">
        <v>130455</v>
      </c>
      <c r="I70" s="98">
        <v>28.3</v>
      </c>
      <c r="J70" s="95">
        <v>5550</v>
      </c>
      <c r="K70" s="97">
        <v>1.2</v>
      </c>
      <c r="L70" s="95">
        <v>74254</v>
      </c>
      <c r="M70" s="98">
        <v>16.100000000000001</v>
      </c>
      <c r="N70" s="94">
        <v>823</v>
      </c>
      <c r="O70" s="97">
        <v>0.2</v>
      </c>
      <c r="P70" s="95">
        <v>60843</v>
      </c>
      <c r="Q70" s="98">
        <v>13.2</v>
      </c>
      <c r="R70" s="95">
        <v>55315</v>
      </c>
      <c r="S70" s="98">
        <v>11.9</v>
      </c>
    </row>
    <row r="71" spans="1:19" ht="18" customHeight="1">
      <c r="A71" s="402" t="s">
        <v>78</v>
      </c>
      <c r="B71" s="61">
        <v>25</v>
      </c>
      <c r="C71" s="90">
        <v>511145</v>
      </c>
      <c r="D71" s="90">
        <v>92514</v>
      </c>
      <c r="E71" s="91">
        <v>18.100000000000001</v>
      </c>
      <c r="F71" s="90">
        <v>14510</v>
      </c>
      <c r="G71" s="92">
        <v>2.9</v>
      </c>
      <c r="H71" s="90">
        <v>132390</v>
      </c>
      <c r="I71" s="93">
        <v>25.9</v>
      </c>
      <c r="J71" s="90">
        <v>7343</v>
      </c>
      <c r="K71" s="92">
        <v>1.4</v>
      </c>
      <c r="L71" s="90">
        <v>82990</v>
      </c>
      <c r="M71" s="93">
        <v>16.2</v>
      </c>
      <c r="N71" s="26">
        <v>3765</v>
      </c>
      <c r="O71" s="92">
        <v>0.7</v>
      </c>
      <c r="P71" s="90">
        <v>79978</v>
      </c>
      <c r="Q71" s="93">
        <v>15.7</v>
      </c>
      <c r="R71" s="90">
        <v>97655</v>
      </c>
      <c r="S71" s="93">
        <v>19.099999999999998</v>
      </c>
    </row>
    <row r="72" spans="1:19" ht="18" customHeight="1">
      <c r="A72" s="402"/>
      <c r="B72" s="61">
        <v>26</v>
      </c>
      <c r="C72" s="99">
        <v>491689</v>
      </c>
      <c r="D72" s="90">
        <v>97854</v>
      </c>
      <c r="E72" s="91">
        <v>19.899999999999999</v>
      </c>
      <c r="F72" s="90">
        <v>17026</v>
      </c>
      <c r="G72" s="92">
        <v>3.5</v>
      </c>
      <c r="H72" s="90">
        <v>135287</v>
      </c>
      <c r="I72" s="93">
        <v>27.5</v>
      </c>
      <c r="J72" s="90">
        <v>8187</v>
      </c>
      <c r="K72" s="92">
        <v>1.7</v>
      </c>
      <c r="L72" s="90">
        <v>64133</v>
      </c>
      <c r="M72" s="93">
        <v>13</v>
      </c>
      <c r="N72" s="26">
        <v>3101</v>
      </c>
      <c r="O72" s="92">
        <v>0.6</v>
      </c>
      <c r="P72" s="90">
        <v>68402</v>
      </c>
      <c r="Q72" s="93">
        <v>14</v>
      </c>
      <c r="R72" s="90">
        <v>97699</v>
      </c>
      <c r="S72" s="93">
        <v>19.79999999999999</v>
      </c>
    </row>
    <row r="73" spans="1:19" ht="18" customHeight="1">
      <c r="A73" s="402"/>
      <c r="B73" s="61">
        <v>27</v>
      </c>
      <c r="C73" s="26">
        <v>477817</v>
      </c>
      <c r="D73" s="90">
        <v>118974</v>
      </c>
      <c r="E73" s="91">
        <v>24.9</v>
      </c>
      <c r="F73" s="90">
        <v>15629</v>
      </c>
      <c r="G73" s="92">
        <v>3.3</v>
      </c>
      <c r="H73" s="90">
        <v>133192</v>
      </c>
      <c r="I73" s="93">
        <v>27.9</v>
      </c>
      <c r="J73" s="90">
        <v>8881</v>
      </c>
      <c r="K73" s="92">
        <v>1.9</v>
      </c>
      <c r="L73" s="90">
        <v>58718</v>
      </c>
      <c r="M73" s="93">
        <v>12.3</v>
      </c>
      <c r="N73" s="26">
        <v>3924</v>
      </c>
      <c r="O73" s="92">
        <v>0.8</v>
      </c>
      <c r="P73" s="90">
        <v>60050</v>
      </c>
      <c r="Q73" s="93">
        <v>12.6</v>
      </c>
      <c r="R73" s="90">
        <v>78449</v>
      </c>
      <c r="S73" s="93">
        <v>16.3</v>
      </c>
    </row>
    <row r="74" spans="1:19" ht="18" customHeight="1">
      <c r="A74" s="402"/>
      <c r="B74" s="61">
        <v>28</v>
      </c>
      <c r="C74" s="26">
        <v>465327</v>
      </c>
      <c r="D74" s="90">
        <v>112700</v>
      </c>
      <c r="E74" s="91">
        <v>24.2</v>
      </c>
      <c r="F74" s="90">
        <v>13196</v>
      </c>
      <c r="G74" s="92">
        <v>2.8</v>
      </c>
      <c r="H74" s="90">
        <v>128342</v>
      </c>
      <c r="I74" s="93">
        <v>27.6</v>
      </c>
      <c r="J74" s="90">
        <v>9481</v>
      </c>
      <c r="K74" s="92">
        <v>2</v>
      </c>
      <c r="L74" s="90">
        <v>55609</v>
      </c>
      <c r="M74" s="93">
        <v>12</v>
      </c>
      <c r="N74" s="26">
        <v>3849</v>
      </c>
      <c r="O74" s="92">
        <v>0.8</v>
      </c>
      <c r="P74" s="90">
        <v>67925</v>
      </c>
      <c r="Q74" s="93">
        <v>14.6</v>
      </c>
      <c r="R74" s="90">
        <v>74225</v>
      </c>
      <c r="S74" s="93">
        <v>15.999999999999998</v>
      </c>
    </row>
    <row r="75" spans="1:19" s="25" customFormat="1" ht="18" customHeight="1">
      <c r="A75" s="403"/>
      <c r="B75" s="61">
        <v>29</v>
      </c>
      <c r="C75" s="26">
        <v>462932</v>
      </c>
      <c r="D75" s="90">
        <v>114451</v>
      </c>
      <c r="E75" s="91">
        <v>24.7</v>
      </c>
      <c r="F75" s="90">
        <v>13580</v>
      </c>
      <c r="G75" s="92">
        <v>2.9</v>
      </c>
      <c r="H75" s="90">
        <v>128063</v>
      </c>
      <c r="I75" s="93">
        <v>27.7</v>
      </c>
      <c r="J75" s="90">
        <v>9415</v>
      </c>
      <c r="K75" s="92">
        <v>2</v>
      </c>
      <c r="L75" s="90">
        <v>54682</v>
      </c>
      <c r="M75" s="93">
        <v>11.8</v>
      </c>
      <c r="N75" s="26">
        <v>3137</v>
      </c>
      <c r="O75" s="92">
        <v>0.7</v>
      </c>
      <c r="P75" s="90">
        <v>65557</v>
      </c>
      <c r="Q75" s="93">
        <v>14.2</v>
      </c>
      <c r="R75" s="90">
        <v>74047</v>
      </c>
      <c r="S75" s="93">
        <v>16</v>
      </c>
    </row>
    <row r="76" spans="1:19" ht="18" customHeight="1">
      <c r="A76" s="401" t="s">
        <v>36</v>
      </c>
      <c r="B76" s="60">
        <v>25</v>
      </c>
      <c r="C76" s="24">
        <v>847835</v>
      </c>
      <c r="D76" s="86">
        <v>219793</v>
      </c>
      <c r="E76" s="87">
        <v>25.9</v>
      </c>
      <c r="F76" s="86">
        <v>36816</v>
      </c>
      <c r="G76" s="88">
        <v>4.3</v>
      </c>
      <c r="H76" s="86">
        <v>218845</v>
      </c>
      <c r="I76" s="89">
        <v>25.8</v>
      </c>
      <c r="J76" s="86">
        <v>12351</v>
      </c>
      <c r="K76" s="88">
        <v>1.5</v>
      </c>
      <c r="L76" s="86">
        <v>125057</v>
      </c>
      <c r="M76" s="89">
        <v>14.8</v>
      </c>
      <c r="N76" s="24">
        <v>3729</v>
      </c>
      <c r="O76" s="88">
        <v>0.4</v>
      </c>
      <c r="P76" s="86">
        <v>125703</v>
      </c>
      <c r="Q76" s="89">
        <v>14.8</v>
      </c>
      <c r="R76" s="86">
        <v>105541</v>
      </c>
      <c r="S76" s="89">
        <v>12.5</v>
      </c>
    </row>
    <row r="77" spans="1:19" ht="18" customHeight="1">
      <c r="A77" s="402"/>
      <c r="B77" s="61">
        <v>26</v>
      </c>
      <c r="C77" s="26">
        <v>845877.63599999994</v>
      </c>
      <c r="D77" s="90">
        <v>234577.201</v>
      </c>
      <c r="E77" s="91">
        <v>27.831812618817132</v>
      </c>
      <c r="F77" s="90">
        <v>43155.682999999997</v>
      </c>
      <c r="G77" s="92">
        <v>5.1018824902470881</v>
      </c>
      <c r="H77" s="90">
        <v>219816.568</v>
      </c>
      <c r="I77" s="93">
        <v>25.986804550061425</v>
      </c>
      <c r="J77" s="90">
        <v>14611.737999999999</v>
      </c>
      <c r="K77" s="92">
        <v>1.7274056409738205</v>
      </c>
      <c r="L77" s="90">
        <v>109130.658</v>
      </c>
      <c r="M77" s="93">
        <v>12.901471011346139</v>
      </c>
      <c r="N77" s="26">
        <v>3220.9789999999998</v>
      </c>
      <c r="O77" s="92">
        <v>0.38078545441057154</v>
      </c>
      <c r="P77" s="90">
        <v>114497.2</v>
      </c>
      <c r="Q77" s="93">
        <v>13.53590580091894</v>
      </c>
      <c r="R77" s="90">
        <v>106867.609</v>
      </c>
      <c r="S77" s="93">
        <v>12.633932433224892</v>
      </c>
    </row>
    <row r="78" spans="1:19" ht="18" customHeight="1">
      <c r="A78" s="402"/>
      <c r="B78" s="61">
        <v>27</v>
      </c>
      <c r="C78" s="26">
        <v>838589</v>
      </c>
      <c r="D78" s="90">
        <v>275555</v>
      </c>
      <c r="E78" s="91">
        <v>32.9</v>
      </c>
      <c r="F78" s="90">
        <v>39660</v>
      </c>
      <c r="G78" s="92">
        <v>4.7</v>
      </c>
      <c r="H78" s="90">
        <v>210557</v>
      </c>
      <c r="I78" s="93">
        <v>25.1</v>
      </c>
      <c r="J78" s="90">
        <v>16397</v>
      </c>
      <c r="K78" s="92">
        <v>2</v>
      </c>
      <c r="L78" s="90">
        <v>107627</v>
      </c>
      <c r="M78" s="93">
        <v>12.8</v>
      </c>
      <c r="N78" s="26">
        <v>3565</v>
      </c>
      <c r="O78" s="92">
        <v>0.4</v>
      </c>
      <c r="P78" s="90">
        <v>100663</v>
      </c>
      <c r="Q78" s="93">
        <v>12</v>
      </c>
      <c r="R78" s="90">
        <v>84565</v>
      </c>
      <c r="S78" s="93">
        <v>10.1</v>
      </c>
    </row>
    <row r="79" spans="1:19" ht="18" customHeight="1">
      <c r="A79" s="402"/>
      <c r="B79" s="61">
        <v>28</v>
      </c>
      <c r="C79" s="26">
        <v>819099</v>
      </c>
      <c r="D79" s="90">
        <v>270140</v>
      </c>
      <c r="E79" s="91">
        <v>33</v>
      </c>
      <c r="F79" s="90">
        <v>33548</v>
      </c>
      <c r="G79" s="92">
        <v>4.0999999999999996</v>
      </c>
      <c r="H79" s="90">
        <v>206612</v>
      </c>
      <c r="I79" s="93">
        <v>25.2</v>
      </c>
      <c r="J79" s="90">
        <v>18029</v>
      </c>
      <c r="K79" s="92">
        <v>2.2000000000000002</v>
      </c>
      <c r="L79" s="90">
        <v>101003</v>
      </c>
      <c r="M79" s="93">
        <v>12.3</v>
      </c>
      <c r="N79" s="26">
        <v>3324</v>
      </c>
      <c r="O79" s="92">
        <v>0.4</v>
      </c>
      <c r="P79" s="90">
        <v>106509</v>
      </c>
      <c r="Q79" s="93">
        <v>13</v>
      </c>
      <c r="R79" s="90">
        <v>79934</v>
      </c>
      <c r="S79" s="93">
        <v>9.8000000000000007</v>
      </c>
    </row>
    <row r="80" spans="1:19" s="25" customFormat="1" ht="18" customHeight="1">
      <c r="A80" s="403"/>
      <c r="B80" s="61">
        <v>29</v>
      </c>
      <c r="C80" s="26">
        <v>819490</v>
      </c>
      <c r="D80" s="90">
        <v>274773.73700000002</v>
      </c>
      <c r="E80" s="91">
        <v>33.529836835272583</v>
      </c>
      <c r="F80" s="90">
        <v>34544.442000000003</v>
      </c>
      <c r="G80" s="92">
        <v>4.2153573935835702</v>
      </c>
      <c r="H80" s="90">
        <v>201347.60399999999</v>
      </c>
      <c r="I80" s="93">
        <v>24.569860216637359</v>
      </c>
      <c r="J80" s="90">
        <v>17804.223999999998</v>
      </c>
      <c r="K80" s="92">
        <v>2.1725974695268788</v>
      </c>
      <c r="L80" s="90">
        <v>100763.808</v>
      </c>
      <c r="M80" s="93">
        <v>12.295913277697039</v>
      </c>
      <c r="N80" s="26">
        <v>2791.1579999999999</v>
      </c>
      <c r="O80" s="92">
        <v>0.34059686105104636</v>
      </c>
      <c r="P80" s="90">
        <v>115121.60000000001</v>
      </c>
      <c r="Q80" s="93">
        <v>14.047952713237352</v>
      </c>
      <c r="R80" s="90">
        <v>72343.657000000007</v>
      </c>
      <c r="S80" s="93">
        <v>8.8278852329941753</v>
      </c>
    </row>
    <row r="81" spans="1:19" ht="18" customHeight="1">
      <c r="A81" s="401" t="s">
        <v>37</v>
      </c>
      <c r="B81" s="60">
        <v>25</v>
      </c>
      <c r="C81" s="303">
        <v>784411</v>
      </c>
      <c r="D81" s="86">
        <v>218875</v>
      </c>
      <c r="E81" s="87">
        <v>27.9</v>
      </c>
      <c r="F81" s="86">
        <v>34717</v>
      </c>
      <c r="G81" s="88">
        <v>4.4000000000000004</v>
      </c>
      <c r="H81" s="86">
        <v>170088</v>
      </c>
      <c r="I81" s="89">
        <v>21.7</v>
      </c>
      <c r="J81" s="86">
        <v>8788</v>
      </c>
      <c r="K81" s="88">
        <v>1.1000000000000001</v>
      </c>
      <c r="L81" s="86">
        <v>120782</v>
      </c>
      <c r="M81" s="89">
        <v>15.4</v>
      </c>
      <c r="N81" s="24">
        <v>2822</v>
      </c>
      <c r="O81" s="88">
        <v>0.4</v>
      </c>
      <c r="P81" s="86">
        <v>129133</v>
      </c>
      <c r="Q81" s="89">
        <v>16.5</v>
      </c>
      <c r="R81" s="86">
        <v>99206</v>
      </c>
      <c r="S81" s="89">
        <v>12.6</v>
      </c>
    </row>
    <row r="82" spans="1:19" ht="18" customHeight="1">
      <c r="A82" s="402"/>
      <c r="B82" s="61">
        <v>26</v>
      </c>
      <c r="C82" s="26">
        <v>761566</v>
      </c>
      <c r="D82" s="90">
        <v>226997</v>
      </c>
      <c r="E82" s="91">
        <v>29.806609013532643</v>
      </c>
      <c r="F82" s="90">
        <v>40775</v>
      </c>
      <c r="G82" s="92">
        <v>5.3540993164085577</v>
      </c>
      <c r="H82" s="90">
        <v>171367</v>
      </c>
      <c r="I82" s="93">
        <v>22.5019236678108</v>
      </c>
      <c r="J82" s="90">
        <v>10888</v>
      </c>
      <c r="K82" s="92">
        <v>1.429685673992799</v>
      </c>
      <c r="L82" s="90">
        <v>86420</v>
      </c>
      <c r="M82" s="93">
        <v>11.347670457977378</v>
      </c>
      <c r="N82" s="26">
        <v>2190</v>
      </c>
      <c r="O82" s="92">
        <v>0.28756535874763317</v>
      </c>
      <c r="P82" s="90">
        <v>125248</v>
      </c>
      <c r="Q82" s="93">
        <v>16.446112352704823</v>
      </c>
      <c r="R82" s="90">
        <v>97681</v>
      </c>
      <c r="S82" s="93">
        <v>12.9</v>
      </c>
    </row>
    <row r="83" spans="1:19" ht="18" customHeight="1">
      <c r="A83" s="402"/>
      <c r="B83" s="61">
        <v>27</v>
      </c>
      <c r="C83" s="26">
        <v>788290</v>
      </c>
      <c r="D83" s="90">
        <v>267335</v>
      </c>
      <c r="E83" s="91">
        <v>33.9</v>
      </c>
      <c r="F83" s="90">
        <v>37409</v>
      </c>
      <c r="G83" s="92">
        <v>4.7</v>
      </c>
      <c r="H83" s="90">
        <v>173939</v>
      </c>
      <c r="I83" s="93">
        <v>22.1</v>
      </c>
      <c r="J83" s="90">
        <v>12598</v>
      </c>
      <c r="K83" s="92">
        <v>1.6</v>
      </c>
      <c r="L83" s="90">
        <v>93593</v>
      </c>
      <c r="M83" s="93">
        <v>11.9</v>
      </c>
      <c r="N83" s="26">
        <v>2119</v>
      </c>
      <c r="O83" s="92">
        <v>0.3</v>
      </c>
      <c r="P83" s="90">
        <v>122984</v>
      </c>
      <c r="Q83" s="93">
        <v>15.6</v>
      </c>
      <c r="R83" s="90">
        <v>78313</v>
      </c>
      <c r="S83" s="93">
        <v>9.9</v>
      </c>
    </row>
    <row r="84" spans="1:19" ht="18" customHeight="1">
      <c r="A84" s="402"/>
      <c r="B84" s="61">
        <v>28</v>
      </c>
      <c r="C84" s="26">
        <v>773303</v>
      </c>
      <c r="D84" s="90">
        <v>263523</v>
      </c>
      <c r="E84" s="91">
        <v>34.1</v>
      </c>
      <c r="F84" s="90">
        <v>31632</v>
      </c>
      <c r="G84" s="92">
        <v>4.0999999999999996</v>
      </c>
      <c r="H84" s="90">
        <v>175487</v>
      </c>
      <c r="I84" s="93">
        <v>22.7</v>
      </c>
      <c r="J84" s="90">
        <v>14275</v>
      </c>
      <c r="K84" s="92">
        <v>1.8</v>
      </c>
      <c r="L84" s="90">
        <v>90685</v>
      </c>
      <c r="M84" s="93">
        <v>11.7</v>
      </c>
      <c r="N84" s="26">
        <v>1414</v>
      </c>
      <c r="O84" s="92">
        <v>0.2</v>
      </c>
      <c r="P84" s="90">
        <v>119164</v>
      </c>
      <c r="Q84" s="93">
        <v>15.4</v>
      </c>
      <c r="R84" s="90">
        <v>77123</v>
      </c>
      <c r="S84" s="93">
        <v>10</v>
      </c>
    </row>
    <row r="85" spans="1:19" s="25" customFormat="1" ht="18" customHeight="1">
      <c r="A85" s="403"/>
      <c r="B85" s="61">
        <v>29</v>
      </c>
      <c r="C85" s="26">
        <v>764531</v>
      </c>
      <c r="D85" s="90">
        <v>266772</v>
      </c>
      <c r="E85" s="91">
        <v>34.9</v>
      </c>
      <c r="F85" s="90">
        <v>32604</v>
      </c>
      <c r="G85" s="92">
        <v>4.2</v>
      </c>
      <c r="H85" s="90">
        <v>173701</v>
      </c>
      <c r="I85" s="93">
        <v>22.7</v>
      </c>
      <c r="J85" s="90">
        <v>14316</v>
      </c>
      <c r="K85" s="92">
        <v>1.9</v>
      </c>
      <c r="L85" s="90">
        <v>86659</v>
      </c>
      <c r="M85" s="93">
        <v>11.3</v>
      </c>
      <c r="N85" s="26">
        <v>1298</v>
      </c>
      <c r="O85" s="92">
        <v>0.2</v>
      </c>
      <c r="P85" s="90">
        <v>118278</v>
      </c>
      <c r="Q85" s="93">
        <v>15.5</v>
      </c>
      <c r="R85" s="90">
        <v>70903</v>
      </c>
      <c r="S85" s="93">
        <v>9.3000000000000007</v>
      </c>
    </row>
    <row r="86" spans="1:19" ht="18" customHeight="1">
      <c r="A86" s="401" t="s">
        <v>38</v>
      </c>
      <c r="B86" s="60">
        <v>25</v>
      </c>
      <c r="C86" s="24">
        <v>1160832</v>
      </c>
      <c r="D86" s="86">
        <v>453521</v>
      </c>
      <c r="E86" s="87">
        <v>39.1</v>
      </c>
      <c r="F86" s="86">
        <v>60686</v>
      </c>
      <c r="G86" s="88">
        <v>5.2</v>
      </c>
      <c r="H86" s="86">
        <v>155506</v>
      </c>
      <c r="I86" s="89">
        <v>13.4</v>
      </c>
      <c r="J86" s="86">
        <v>13770</v>
      </c>
      <c r="K86" s="88">
        <v>1.2</v>
      </c>
      <c r="L86" s="86">
        <v>147882</v>
      </c>
      <c r="M86" s="89">
        <v>12.7</v>
      </c>
      <c r="N86" s="24">
        <v>7875</v>
      </c>
      <c r="O86" s="88">
        <v>0.7</v>
      </c>
      <c r="P86" s="86">
        <v>201396</v>
      </c>
      <c r="Q86" s="89">
        <v>17.3</v>
      </c>
      <c r="R86" s="86">
        <v>120196</v>
      </c>
      <c r="S86" s="89">
        <v>10.4</v>
      </c>
    </row>
    <row r="87" spans="1:19" ht="18" customHeight="1">
      <c r="A87" s="402"/>
      <c r="B87" s="61">
        <v>26</v>
      </c>
      <c r="C87" s="99">
        <v>1170091</v>
      </c>
      <c r="D87" s="90">
        <v>487421</v>
      </c>
      <c r="E87" s="91">
        <v>41.656674566337145</v>
      </c>
      <c r="F87" s="90">
        <v>72420</v>
      </c>
      <c r="G87" s="92">
        <v>6.1892622026833806</v>
      </c>
      <c r="H87" s="90">
        <v>155558</v>
      </c>
      <c r="I87" s="93">
        <v>13.294521537213772</v>
      </c>
      <c r="J87" s="90">
        <v>16568</v>
      </c>
      <c r="K87" s="92">
        <v>1.4159582459825775</v>
      </c>
      <c r="L87" s="90">
        <v>131364</v>
      </c>
      <c r="M87" s="93">
        <v>11.226819110650368</v>
      </c>
      <c r="N87" s="26">
        <v>6801</v>
      </c>
      <c r="O87" s="92">
        <v>0.58123684397196462</v>
      </c>
      <c r="P87" s="90">
        <v>188348</v>
      </c>
      <c r="Q87" s="93">
        <v>16.096867679522362</v>
      </c>
      <c r="R87" s="90">
        <v>111611</v>
      </c>
      <c r="S87" s="93">
        <v>9.5386598136384269</v>
      </c>
    </row>
    <row r="88" spans="1:19" ht="18" customHeight="1">
      <c r="A88" s="402"/>
      <c r="B88" s="61">
        <v>27</v>
      </c>
      <c r="C88" s="26">
        <v>1166550</v>
      </c>
      <c r="D88" s="90">
        <v>551369</v>
      </c>
      <c r="E88" s="91">
        <v>47.3</v>
      </c>
      <c r="F88" s="90">
        <v>65834</v>
      </c>
      <c r="G88" s="92">
        <v>5.7</v>
      </c>
      <c r="H88" s="90">
        <v>151525</v>
      </c>
      <c r="I88" s="93">
        <v>13</v>
      </c>
      <c r="J88" s="90">
        <v>18969</v>
      </c>
      <c r="K88" s="92">
        <v>1.6</v>
      </c>
      <c r="L88" s="90">
        <v>129721</v>
      </c>
      <c r="M88" s="93">
        <v>11.1</v>
      </c>
      <c r="N88" s="26">
        <v>7461</v>
      </c>
      <c r="O88" s="92">
        <v>0.6</v>
      </c>
      <c r="P88" s="90">
        <v>148575</v>
      </c>
      <c r="Q88" s="93">
        <v>12.7</v>
      </c>
      <c r="R88" s="90">
        <v>93096</v>
      </c>
      <c r="S88" s="93">
        <v>8</v>
      </c>
    </row>
    <row r="89" spans="1:19" ht="18" customHeight="1">
      <c r="A89" s="402"/>
      <c r="B89" s="61">
        <v>28</v>
      </c>
      <c r="C89" s="26">
        <v>1152622</v>
      </c>
      <c r="D89" s="90">
        <v>541660</v>
      </c>
      <c r="E89" s="91">
        <v>47</v>
      </c>
      <c r="F89" s="90">
        <v>55345</v>
      </c>
      <c r="G89" s="92">
        <v>4.8</v>
      </c>
      <c r="H89" s="90">
        <v>159423</v>
      </c>
      <c r="I89" s="93">
        <v>13.8</v>
      </c>
      <c r="J89" s="90">
        <v>21287</v>
      </c>
      <c r="K89" s="92">
        <v>1.8</v>
      </c>
      <c r="L89" s="90">
        <v>128212</v>
      </c>
      <c r="M89" s="93">
        <v>11.1</v>
      </c>
      <c r="N89" s="26">
        <v>5285</v>
      </c>
      <c r="O89" s="92">
        <v>0.5</v>
      </c>
      <c r="P89" s="90">
        <v>149284</v>
      </c>
      <c r="Q89" s="93">
        <v>13</v>
      </c>
      <c r="R89" s="90">
        <v>92126</v>
      </c>
      <c r="S89" s="93">
        <v>8</v>
      </c>
    </row>
    <row r="90" spans="1:19" s="25" customFormat="1" ht="18" customHeight="1">
      <c r="A90" s="403"/>
      <c r="B90" s="61">
        <v>29</v>
      </c>
      <c r="C90" s="26">
        <v>1171479</v>
      </c>
      <c r="D90" s="90">
        <v>556620</v>
      </c>
      <c r="E90" s="91">
        <v>47.5</v>
      </c>
      <c r="F90" s="90">
        <v>57242</v>
      </c>
      <c r="G90" s="92">
        <v>4.9000000000000004</v>
      </c>
      <c r="H90" s="90">
        <v>145634</v>
      </c>
      <c r="I90" s="93">
        <v>12.4</v>
      </c>
      <c r="J90" s="90">
        <v>21074</v>
      </c>
      <c r="K90" s="92">
        <v>1.8</v>
      </c>
      <c r="L90" s="90">
        <v>116115</v>
      </c>
      <c r="M90" s="93">
        <v>10</v>
      </c>
      <c r="N90" s="26">
        <v>4620</v>
      </c>
      <c r="O90" s="92">
        <v>0.4</v>
      </c>
      <c r="P90" s="90">
        <v>182158</v>
      </c>
      <c r="Q90" s="93">
        <v>15.5</v>
      </c>
      <c r="R90" s="90">
        <v>88016</v>
      </c>
      <c r="S90" s="93">
        <v>7.5</v>
      </c>
    </row>
    <row r="91" spans="1:19" ht="18" customHeight="1">
      <c r="A91" s="401" t="s">
        <v>39</v>
      </c>
      <c r="B91" s="60">
        <v>25</v>
      </c>
      <c r="C91" s="24">
        <v>2174818</v>
      </c>
      <c r="D91" s="86">
        <v>997618</v>
      </c>
      <c r="E91" s="87">
        <v>46</v>
      </c>
      <c r="F91" s="86">
        <v>122310</v>
      </c>
      <c r="G91" s="88">
        <v>6</v>
      </c>
      <c r="H91" s="86">
        <v>66483</v>
      </c>
      <c r="I91" s="89">
        <v>3</v>
      </c>
      <c r="J91" s="86">
        <v>34501</v>
      </c>
      <c r="K91" s="88">
        <v>2</v>
      </c>
      <c r="L91" s="86">
        <v>227009</v>
      </c>
      <c r="M91" s="89">
        <v>10</v>
      </c>
      <c r="N91" s="24">
        <v>6766</v>
      </c>
      <c r="O91" s="88">
        <v>0</v>
      </c>
      <c r="P91" s="86">
        <v>393266</v>
      </c>
      <c r="Q91" s="89">
        <v>18</v>
      </c>
      <c r="R91" s="86">
        <v>326865</v>
      </c>
      <c r="S91" s="89">
        <v>15</v>
      </c>
    </row>
    <row r="92" spans="1:19" ht="18" customHeight="1">
      <c r="A92" s="402"/>
      <c r="B92" s="61">
        <v>26</v>
      </c>
      <c r="C92" s="90">
        <v>2268344</v>
      </c>
      <c r="D92" s="90">
        <v>1139935</v>
      </c>
      <c r="E92" s="91">
        <v>50.2</v>
      </c>
      <c r="F92" s="90">
        <v>146083</v>
      </c>
      <c r="G92" s="92">
        <v>6.4</v>
      </c>
      <c r="H92" s="90">
        <v>79310</v>
      </c>
      <c r="I92" s="93">
        <v>3.5</v>
      </c>
      <c r="J92" s="90">
        <v>39412</v>
      </c>
      <c r="K92" s="92">
        <v>1.7</v>
      </c>
      <c r="L92" s="90">
        <v>201386</v>
      </c>
      <c r="M92" s="93">
        <v>8.9</v>
      </c>
      <c r="N92" s="26">
        <v>9456</v>
      </c>
      <c r="O92" s="92">
        <v>0.4</v>
      </c>
      <c r="P92" s="90">
        <v>337223</v>
      </c>
      <c r="Q92" s="93">
        <v>14.9</v>
      </c>
      <c r="R92" s="90">
        <v>315539</v>
      </c>
      <c r="S92" s="93">
        <v>14</v>
      </c>
    </row>
    <row r="93" spans="1:19" ht="18" customHeight="1">
      <c r="A93" s="402"/>
      <c r="B93" s="61">
        <v>27</v>
      </c>
      <c r="C93" s="26">
        <v>2298341</v>
      </c>
      <c r="D93" s="90">
        <v>1260277</v>
      </c>
      <c r="E93" s="91">
        <v>54.9</v>
      </c>
      <c r="F93" s="90">
        <v>133421</v>
      </c>
      <c r="G93" s="92">
        <v>5.8</v>
      </c>
      <c r="H93" s="90">
        <v>79655</v>
      </c>
      <c r="I93" s="93">
        <v>3.5</v>
      </c>
      <c r="J93" s="90">
        <v>44146</v>
      </c>
      <c r="K93" s="92">
        <v>1.9</v>
      </c>
      <c r="L93" s="90">
        <v>207446</v>
      </c>
      <c r="M93" s="93">
        <v>9</v>
      </c>
      <c r="N93" s="26">
        <v>5655</v>
      </c>
      <c r="O93" s="92">
        <v>0.2</v>
      </c>
      <c r="P93" s="90">
        <v>262594</v>
      </c>
      <c r="Q93" s="93">
        <v>11.4</v>
      </c>
      <c r="R93" s="90">
        <v>305147</v>
      </c>
      <c r="S93" s="93">
        <v>13.3</v>
      </c>
    </row>
    <row r="94" spans="1:19" ht="18" customHeight="1">
      <c r="A94" s="402"/>
      <c r="B94" s="61">
        <v>28</v>
      </c>
      <c r="C94" s="26">
        <v>2263394</v>
      </c>
      <c r="D94" s="90">
        <v>1274405</v>
      </c>
      <c r="E94" s="91">
        <v>56.3</v>
      </c>
      <c r="F94" s="90">
        <v>114478</v>
      </c>
      <c r="G94" s="92">
        <v>5.0999999999999996</v>
      </c>
      <c r="H94" s="90">
        <v>83478</v>
      </c>
      <c r="I94" s="93">
        <v>3.7</v>
      </c>
      <c r="J94" s="90">
        <v>48863</v>
      </c>
      <c r="K94" s="92">
        <v>2.2000000000000002</v>
      </c>
      <c r="L94" s="90">
        <v>207703</v>
      </c>
      <c r="M94" s="93">
        <v>9.1999999999999993</v>
      </c>
      <c r="N94" s="26">
        <v>8897</v>
      </c>
      <c r="O94" s="92">
        <v>0.4</v>
      </c>
      <c r="P94" s="90">
        <v>249083</v>
      </c>
      <c r="Q94" s="93">
        <v>11</v>
      </c>
      <c r="R94" s="90">
        <v>276487</v>
      </c>
      <c r="S94" s="93">
        <v>12.1</v>
      </c>
    </row>
    <row r="95" spans="1:19" s="25" customFormat="1" ht="18" customHeight="1">
      <c r="A95" s="403"/>
      <c r="B95" s="61">
        <v>29</v>
      </c>
      <c r="C95" s="26">
        <v>2282712</v>
      </c>
      <c r="D95" s="90">
        <v>1231373</v>
      </c>
      <c r="E95" s="91">
        <v>53.9</v>
      </c>
      <c r="F95" s="90">
        <v>118814</v>
      </c>
      <c r="G95" s="92">
        <v>5.2</v>
      </c>
      <c r="H95" s="90">
        <v>71864</v>
      </c>
      <c r="I95" s="93">
        <v>3.1</v>
      </c>
      <c r="J95" s="90">
        <v>48808</v>
      </c>
      <c r="K95" s="92">
        <v>2.1</v>
      </c>
      <c r="L95" s="90">
        <v>195176</v>
      </c>
      <c r="M95" s="93">
        <v>8.6</v>
      </c>
      <c r="N95" s="26">
        <v>9702</v>
      </c>
      <c r="O95" s="92">
        <v>0.4</v>
      </c>
      <c r="P95" s="90">
        <v>326334</v>
      </c>
      <c r="Q95" s="93">
        <v>14.3</v>
      </c>
      <c r="R95" s="90">
        <v>280641</v>
      </c>
      <c r="S95" s="93">
        <v>12.4</v>
      </c>
    </row>
    <row r="96" spans="1:19" ht="18" customHeight="1">
      <c r="A96" s="401" t="s">
        <v>148</v>
      </c>
      <c r="B96" s="60">
        <v>25</v>
      </c>
      <c r="C96" s="24">
        <v>696059</v>
      </c>
      <c r="D96" s="86">
        <v>216303</v>
      </c>
      <c r="E96" s="87">
        <v>31.1</v>
      </c>
      <c r="F96" s="86">
        <v>30478</v>
      </c>
      <c r="G96" s="88">
        <v>4.4000000000000004</v>
      </c>
      <c r="H96" s="86">
        <v>136462</v>
      </c>
      <c r="I96" s="89">
        <v>19.600000000000001</v>
      </c>
      <c r="J96" s="86">
        <v>5742</v>
      </c>
      <c r="K96" s="88">
        <v>0.8</v>
      </c>
      <c r="L96" s="86">
        <v>101140</v>
      </c>
      <c r="M96" s="89">
        <v>14.5</v>
      </c>
      <c r="N96" s="24">
        <v>1541</v>
      </c>
      <c r="O96" s="88">
        <v>0.2</v>
      </c>
      <c r="P96" s="86">
        <v>129105</v>
      </c>
      <c r="Q96" s="89">
        <v>18.5</v>
      </c>
      <c r="R96" s="86">
        <v>75288</v>
      </c>
      <c r="S96" s="89">
        <v>10.8</v>
      </c>
    </row>
    <row r="97" spans="1:19" ht="18" customHeight="1">
      <c r="A97" s="404"/>
      <c r="B97" s="61">
        <v>26</v>
      </c>
      <c r="C97" s="26">
        <v>672755</v>
      </c>
      <c r="D97" s="90">
        <v>226757</v>
      </c>
      <c r="E97" s="91">
        <v>33.700000000000003</v>
      </c>
      <c r="F97" s="90">
        <v>37117</v>
      </c>
      <c r="G97" s="92">
        <v>5.5</v>
      </c>
      <c r="H97" s="90">
        <v>137304</v>
      </c>
      <c r="I97" s="93">
        <v>20.399999999999999</v>
      </c>
      <c r="J97" s="90">
        <v>7511</v>
      </c>
      <c r="K97" s="92">
        <v>1.1000000000000001</v>
      </c>
      <c r="L97" s="90">
        <v>79167</v>
      </c>
      <c r="M97" s="93">
        <v>11.8</v>
      </c>
      <c r="N97" s="26">
        <v>1175</v>
      </c>
      <c r="O97" s="92">
        <v>0.2</v>
      </c>
      <c r="P97" s="90">
        <v>121650</v>
      </c>
      <c r="Q97" s="93">
        <v>18.100000000000001</v>
      </c>
      <c r="R97" s="90">
        <v>62074</v>
      </c>
      <c r="S97" s="93">
        <v>9.1999999999999993</v>
      </c>
    </row>
    <row r="98" spans="1:19" ht="18" customHeight="1">
      <c r="A98" s="404"/>
      <c r="B98" s="61">
        <v>27</v>
      </c>
      <c r="C98" s="26">
        <v>693635</v>
      </c>
      <c r="D98" s="90">
        <v>250284</v>
      </c>
      <c r="E98" s="91">
        <v>36.1</v>
      </c>
      <c r="F98" s="90">
        <v>33272</v>
      </c>
      <c r="G98" s="92">
        <v>4.8</v>
      </c>
      <c r="H98" s="90">
        <v>135203</v>
      </c>
      <c r="I98" s="93">
        <v>19.5</v>
      </c>
      <c r="J98" s="90">
        <v>8838</v>
      </c>
      <c r="K98" s="92">
        <v>1.3</v>
      </c>
      <c r="L98" s="90">
        <v>78206</v>
      </c>
      <c r="M98" s="93">
        <v>11.3</v>
      </c>
      <c r="N98" s="26">
        <v>1327</v>
      </c>
      <c r="O98" s="92">
        <v>0.2</v>
      </c>
      <c r="P98" s="90">
        <v>128424</v>
      </c>
      <c r="Q98" s="93">
        <v>18.5</v>
      </c>
      <c r="R98" s="90">
        <v>58081</v>
      </c>
      <c r="S98" s="93">
        <v>8.3000000000000007</v>
      </c>
    </row>
    <row r="99" spans="1:19" ht="18" customHeight="1">
      <c r="A99" s="404"/>
      <c r="B99" s="61">
        <v>28</v>
      </c>
      <c r="C99" s="26">
        <v>700154.97399999993</v>
      </c>
      <c r="D99" s="90">
        <v>252619.23</v>
      </c>
      <c r="E99" s="91">
        <v>36.1</v>
      </c>
      <c r="F99" s="90">
        <v>28491.982</v>
      </c>
      <c r="G99" s="92">
        <v>4.0999999999999996</v>
      </c>
      <c r="H99" s="90">
        <v>140885.283</v>
      </c>
      <c r="I99" s="93">
        <v>20.100000000000001</v>
      </c>
      <c r="J99" s="90">
        <v>10229.371999999999</v>
      </c>
      <c r="K99" s="92">
        <v>1.5</v>
      </c>
      <c r="L99" s="90">
        <v>79591.154999999999</v>
      </c>
      <c r="M99" s="93">
        <v>11.4</v>
      </c>
      <c r="N99" s="26">
        <v>1753.4839999999999</v>
      </c>
      <c r="O99" s="92">
        <v>0.3</v>
      </c>
      <c r="P99" s="90">
        <v>123859.746</v>
      </c>
      <c r="Q99" s="93">
        <v>17.7</v>
      </c>
      <c r="R99" s="90">
        <v>62724.722000000002</v>
      </c>
      <c r="S99" s="93">
        <v>9</v>
      </c>
    </row>
    <row r="100" spans="1:19" s="25" customFormat="1" ht="18" customHeight="1">
      <c r="A100" s="405"/>
      <c r="B100" s="61">
        <v>29</v>
      </c>
      <c r="C100" s="26">
        <v>688793</v>
      </c>
      <c r="D100" s="90">
        <v>260276</v>
      </c>
      <c r="E100" s="91">
        <v>37.787259742767418</v>
      </c>
      <c r="F100" s="90">
        <v>29277</v>
      </c>
      <c r="G100" s="92">
        <v>4.2504787359918001</v>
      </c>
      <c r="H100" s="90">
        <v>139275</v>
      </c>
      <c r="I100" s="93">
        <v>20.220153224553673</v>
      </c>
      <c r="J100" s="90">
        <v>10001</v>
      </c>
      <c r="K100" s="92">
        <v>1.4519601680040302</v>
      </c>
      <c r="L100" s="90">
        <v>80698</v>
      </c>
      <c r="M100" s="93">
        <v>11.715856578101114</v>
      </c>
      <c r="N100" s="26">
        <v>2086</v>
      </c>
      <c r="O100" s="92">
        <v>0.30284860618502218</v>
      </c>
      <c r="P100" s="90">
        <v>119609</v>
      </c>
      <c r="Q100" s="93">
        <v>17.365013872092199</v>
      </c>
      <c r="R100" s="90">
        <v>47571</v>
      </c>
      <c r="S100" s="93">
        <v>6.906429072304741</v>
      </c>
    </row>
    <row r="101" spans="1:19" ht="18" customHeight="1">
      <c r="A101" s="401" t="s">
        <v>151</v>
      </c>
      <c r="B101" s="60">
        <v>25</v>
      </c>
      <c r="C101" s="24">
        <v>509656</v>
      </c>
      <c r="D101" s="86">
        <v>151946</v>
      </c>
      <c r="E101" s="87">
        <v>29.813442792785722</v>
      </c>
      <c r="F101" s="86">
        <v>22939</v>
      </c>
      <c r="G101" s="88">
        <v>4.5008790242830461</v>
      </c>
      <c r="H101" s="86">
        <v>113443</v>
      </c>
      <c r="I101" s="89">
        <v>22.258739228028318</v>
      </c>
      <c r="J101" s="86">
        <v>4240</v>
      </c>
      <c r="K101" s="88">
        <v>0.83193369645407877</v>
      </c>
      <c r="L101" s="86">
        <v>63023</v>
      </c>
      <c r="M101" s="89">
        <v>12.36579182821354</v>
      </c>
      <c r="N101" s="24">
        <v>3803</v>
      </c>
      <c r="O101" s="88">
        <v>0.84618958670161826</v>
      </c>
      <c r="P101" s="86">
        <v>84342</v>
      </c>
      <c r="Q101" s="89">
        <v>16.54880939300234</v>
      </c>
      <c r="R101" s="86">
        <v>65920</v>
      </c>
      <c r="S101" s="89">
        <v>12.934214450531339</v>
      </c>
    </row>
    <row r="102" spans="1:19" ht="18" customHeight="1">
      <c r="A102" s="404"/>
      <c r="B102" s="61">
        <v>26</v>
      </c>
      <c r="C102" s="26">
        <v>506831</v>
      </c>
      <c r="D102" s="90">
        <v>161415</v>
      </c>
      <c r="E102" s="91">
        <v>31.8</v>
      </c>
      <c r="F102" s="90">
        <v>27071</v>
      </c>
      <c r="G102" s="92">
        <v>5.3</v>
      </c>
      <c r="H102" s="90">
        <v>116567</v>
      </c>
      <c r="I102" s="93">
        <v>23</v>
      </c>
      <c r="J102" s="90">
        <v>5562</v>
      </c>
      <c r="K102" s="92">
        <v>1.1000000000000001</v>
      </c>
      <c r="L102" s="90">
        <v>59757</v>
      </c>
      <c r="M102" s="93">
        <v>11.8</v>
      </c>
      <c r="N102" s="26">
        <v>949</v>
      </c>
      <c r="O102" s="92">
        <v>0.2</v>
      </c>
      <c r="P102" s="90">
        <v>78921</v>
      </c>
      <c r="Q102" s="93">
        <v>15.6</v>
      </c>
      <c r="R102" s="90">
        <v>56589</v>
      </c>
      <c r="S102" s="93">
        <v>11.2</v>
      </c>
    </row>
    <row r="103" spans="1:19" ht="18" customHeight="1">
      <c r="A103" s="404"/>
      <c r="B103" s="61">
        <v>27</v>
      </c>
      <c r="C103" s="26">
        <v>506783</v>
      </c>
      <c r="D103" s="90">
        <v>183436</v>
      </c>
      <c r="E103" s="91">
        <v>36.200000000000003</v>
      </c>
      <c r="F103" s="90">
        <v>24888</v>
      </c>
      <c r="G103" s="92">
        <v>4.9000000000000004</v>
      </c>
      <c r="H103" s="90">
        <v>113935</v>
      </c>
      <c r="I103" s="93">
        <v>22.5</v>
      </c>
      <c r="J103" s="90">
        <v>6678</v>
      </c>
      <c r="K103" s="92">
        <v>1.3</v>
      </c>
      <c r="L103" s="90">
        <v>56606</v>
      </c>
      <c r="M103" s="93">
        <v>11.2</v>
      </c>
      <c r="N103" s="26">
        <v>1866</v>
      </c>
      <c r="O103" s="92">
        <v>0.4</v>
      </c>
      <c r="P103" s="90">
        <v>73812</v>
      </c>
      <c r="Q103" s="93">
        <v>14.6</v>
      </c>
      <c r="R103" s="90">
        <v>45562</v>
      </c>
      <c r="S103" s="93">
        <v>8.8999999999999915</v>
      </c>
    </row>
    <row r="104" spans="1:19" ht="18" customHeight="1">
      <c r="A104" s="404"/>
      <c r="B104" s="61">
        <v>28</v>
      </c>
      <c r="C104" s="26">
        <v>509495</v>
      </c>
      <c r="D104" s="90">
        <v>182942</v>
      </c>
      <c r="E104" s="91">
        <v>35.906534902207085</v>
      </c>
      <c r="F104" s="90">
        <v>21367</v>
      </c>
      <c r="G104" s="92">
        <v>4.1937604883266761</v>
      </c>
      <c r="H104" s="90">
        <v>117205</v>
      </c>
      <c r="I104" s="93">
        <v>23.004151169295088</v>
      </c>
      <c r="J104" s="90">
        <v>7957</v>
      </c>
      <c r="K104" s="92">
        <v>1.5</v>
      </c>
      <c r="L104" s="90">
        <v>59138</v>
      </c>
      <c r="M104" s="93">
        <v>11.607179658289091</v>
      </c>
      <c r="N104" s="26">
        <v>1307</v>
      </c>
      <c r="O104" s="92">
        <v>0.25652852334174037</v>
      </c>
      <c r="P104" s="90">
        <v>69051</v>
      </c>
      <c r="Q104" s="93">
        <v>13.6</v>
      </c>
      <c r="R104" s="90">
        <v>50528</v>
      </c>
      <c r="S104" s="93">
        <v>9.9172710232681389</v>
      </c>
    </row>
    <row r="105" spans="1:19" s="25" customFormat="1" ht="18" customHeight="1">
      <c r="A105" s="405"/>
      <c r="B105" s="61">
        <v>29</v>
      </c>
      <c r="C105" s="26">
        <v>512306</v>
      </c>
      <c r="D105" s="90">
        <v>190095</v>
      </c>
      <c r="E105" s="91">
        <v>37.105753202187749</v>
      </c>
      <c r="F105" s="90">
        <v>22110</v>
      </c>
      <c r="G105" s="92">
        <v>4.3157800220961686</v>
      </c>
      <c r="H105" s="90">
        <v>115752</v>
      </c>
      <c r="I105" s="93">
        <v>22.59430887008936</v>
      </c>
      <c r="J105" s="90">
        <v>7911</v>
      </c>
      <c r="K105" s="92">
        <v>1.5441942901312888</v>
      </c>
      <c r="L105" s="90">
        <v>59698</v>
      </c>
      <c r="M105" s="93">
        <v>11.652801255499643</v>
      </c>
      <c r="N105" s="26">
        <v>657</v>
      </c>
      <c r="O105" s="92">
        <v>0.12824366687097163</v>
      </c>
      <c r="P105" s="90">
        <v>77255</v>
      </c>
      <c r="Q105" s="93">
        <v>15.079854618138377</v>
      </c>
      <c r="R105" s="90">
        <v>38828</v>
      </c>
      <c r="S105" s="93">
        <v>7.5790640749864346</v>
      </c>
    </row>
    <row r="106" spans="1:19" ht="18" customHeight="1">
      <c r="A106" s="401" t="s">
        <v>40</v>
      </c>
      <c r="B106" s="60">
        <v>25</v>
      </c>
      <c r="C106" s="24">
        <v>938416</v>
      </c>
      <c r="D106" s="86">
        <v>267774</v>
      </c>
      <c r="E106" s="87">
        <v>28.5</v>
      </c>
      <c r="F106" s="86">
        <v>41178</v>
      </c>
      <c r="G106" s="88">
        <v>4.4000000000000004</v>
      </c>
      <c r="H106" s="86">
        <v>173932</v>
      </c>
      <c r="I106" s="89">
        <v>18.5</v>
      </c>
      <c r="J106" s="86">
        <v>8241</v>
      </c>
      <c r="K106" s="88">
        <v>0.9</v>
      </c>
      <c r="L106" s="86">
        <v>111748</v>
      </c>
      <c r="M106" s="89">
        <v>11.9</v>
      </c>
      <c r="N106" s="24">
        <v>1684</v>
      </c>
      <c r="O106" s="88">
        <v>0.2</v>
      </c>
      <c r="P106" s="86">
        <v>164824</v>
      </c>
      <c r="Q106" s="89">
        <v>17.600000000000001</v>
      </c>
      <c r="R106" s="86">
        <v>169035</v>
      </c>
      <c r="S106" s="89">
        <v>17.999999999999993</v>
      </c>
    </row>
    <row r="107" spans="1:19" ht="18" customHeight="1">
      <c r="A107" s="404"/>
      <c r="B107" s="61">
        <v>26</v>
      </c>
      <c r="C107" s="26">
        <v>950915</v>
      </c>
      <c r="D107" s="90">
        <v>285135</v>
      </c>
      <c r="E107" s="91">
        <v>30</v>
      </c>
      <c r="F107" s="90">
        <v>49128</v>
      </c>
      <c r="G107" s="92">
        <v>5.2</v>
      </c>
      <c r="H107" s="90">
        <v>174801</v>
      </c>
      <c r="I107" s="93">
        <v>18.399999999999999</v>
      </c>
      <c r="J107" s="90">
        <v>9747</v>
      </c>
      <c r="K107" s="92">
        <v>1</v>
      </c>
      <c r="L107" s="90">
        <v>85510</v>
      </c>
      <c r="M107" s="93">
        <v>9</v>
      </c>
      <c r="N107" s="26">
        <v>1511</v>
      </c>
      <c r="O107" s="92">
        <v>0.2</v>
      </c>
      <c r="P107" s="90">
        <v>174061</v>
      </c>
      <c r="Q107" s="93">
        <v>18.3</v>
      </c>
      <c r="R107" s="90">
        <v>171022</v>
      </c>
      <c r="S107" s="93">
        <v>17.899999999999999</v>
      </c>
    </row>
    <row r="108" spans="1:19" ht="18" customHeight="1">
      <c r="A108" s="404"/>
      <c r="B108" s="61">
        <v>27</v>
      </c>
      <c r="C108" s="26">
        <v>939460</v>
      </c>
      <c r="D108" s="90">
        <v>337877</v>
      </c>
      <c r="E108" s="91">
        <v>36</v>
      </c>
      <c r="F108" s="90">
        <v>44764</v>
      </c>
      <c r="G108" s="92">
        <v>4.8</v>
      </c>
      <c r="H108" s="90">
        <v>171556</v>
      </c>
      <c r="I108" s="93">
        <v>18.2</v>
      </c>
      <c r="J108" s="90">
        <v>11064</v>
      </c>
      <c r="K108" s="92">
        <v>1.2</v>
      </c>
      <c r="L108" s="90">
        <v>88250</v>
      </c>
      <c r="M108" s="93">
        <v>9.4</v>
      </c>
      <c r="N108" s="26">
        <v>1778</v>
      </c>
      <c r="O108" s="92">
        <v>0.2</v>
      </c>
      <c r="P108" s="90">
        <v>134329</v>
      </c>
      <c r="Q108" s="93">
        <v>14.3</v>
      </c>
      <c r="R108" s="90">
        <v>149842</v>
      </c>
      <c r="S108" s="93">
        <v>15.9</v>
      </c>
    </row>
    <row r="109" spans="1:19" ht="18" customHeight="1">
      <c r="A109" s="404"/>
      <c r="B109" s="61">
        <v>28</v>
      </c>
      <c r="C109" s="26">
        <v>899170</v>
      </c>
      <c r="D109" s="90">
        <v>327980</v>
      </c>
      <c r="E109" s="91">
        <v>36.5</v>
      </c>
      <c r="F109" s="90">
        <v>37961</v>
      </c>
      <c r="G109" s="92">
        <v>4.2</v>
      </c>
      <c r="H109" s="90">
        <v>177131</v>
      </c>
      <c r="I109" s="93">
        <v>19.7</v>
      </c>
      <c r="J109" s="90">
        <v>12355</v>
      </c>
      <c r="K109" s="92">
        <v>1.4</v>
      </c>
      <c r="L109" s="90">
        <v>87452</v>
      </c>
      <c r="M109" s="93">
        <v>9.6999999999999993</v>
      </c>
      <c r="N109" s="26">
        <v>2126</v>
      </c>
      <c r="O109" s="92">
        <v>0.2</v>
      </c>
      <c r="P109" s="90">
        <v>121468</v>
      </c>
      <c r="Q109" s="93">
        <v>13.5</v>
      </c>
      <c r="R109" s="90">
        <v>132697</v>
      </c>
      <c r="S109" s="93">
        <v>14.8</v>
      </c>
    </row>
    <row r="110" spans="1:19" s="25" customFormat="1" ht="18" customHeight="1">
      <c r="A110" s="405"/>
      <c r="B110" s="61">
        <v>29</v>
      </c>
      <c r="C110" s="26">
        <v>878651</v>
      </c>
      <c r="D110" s="90">
        <v>334538</v>
      </c>
      <c r="E110" s="91">
        <v>38.1</v>
      </c>
      <c r="F110" s="90">
        <v>39302</v>
      </c>
      <c r="G110" s="92">
        <v>4.5</v>
      </c>
      <c r="H110" s="90">
        <v>169079</v>
      </c>
      <c r="I110" s="93">
        <v>19.2</v>
      </c>
      <c r="J110" s="90">
        <v>12236</v>
      </c>
      <c r="K110" s="92">
        <v>1.4</v>
      </c>
      <c r="L110" s="90">
        <v>76015</v>
      </c>
      <c r="M110" s="93">
        <v>8.6</v>
      </c>
      <c r="N110" s="26">
        <v>1463</v>
      </c>
      <c r="O110" s="92">
        <v>0.2</v>
      </c>
      <c r="P110" s="90">
        <v>111392</v>
      </c>
      <c r="Q110" s="93">
        <v>12.7</v>
      </c>
      <c r="R110" s="90">
        <v>134626</v>
      </c>
      <c r="S110" s="93">
        <v>15.3</v>
      </c>
    </row>
    <row r="111" spans="1:19" ht="18" customHeight="1">
      <c r="A111" s="401" t="s">
        <v>41</v>
      </c>
      <c r="B111" s="60">
        <v>25</v>
      </c>
      <c r="C111" s="24">
        <v>2827457</v>
      </c>
      <c r="D111" s="86">
        <v>1044209</v>
      </c>
      <c r="E111" s="87">
        <v>36.9</v>
      </c>
      <c r="F111" s="86">
        <v>145639</v>
      </c>
      <c r="G111" s="88">
        <v>5.2</v>
      </c>
      <c r="H111" s="86">
        <v>284449</v>
      </c>
      <c r="I111" s="89">
        <v>10.1</v>
      </c>
      <c r="J111" s="86">
        <v>59660</v>
      </c>
      <c r="K111" s="88">
        <v>2.1</v>
      </c>
      <c r="L111" s="86">
        <v>271124</v>
      </c>
      <c r="M111" s="89">
        <v>9.6</v>
      </c>
      <c r="N111" s="24">
        <v>30887</v>
      </c>
      <c r="O111" s="88">
        <v>1.1000000000000001</v>
      </c>
      <c r="P111" s="86">
        <v>396079</v>
      </c>
      <c r="Q111" s="89">
        <v>14</v>
      </c>
      <c r="R111" s="86">
        <v>595410</v>
      </c>
      <c r="S111" s="89">
        <v>21.1</v>
      </c>
    </row>
    <row r="112" spans="1:19" ht="18" customHeight="1">
      <c r="A112" s="402"/>
      <c r="B112" s="61">
        <v>26</v>
      </c>
      <c r="C112" s="26">
        <v>2816635</v>
      </c>
      <c r="D112" s="90">
        <v>1100319</v>
      </c>
      <c r="E112" s="91">
        <v>39.1</v>
      </c>
      <c r="F112" s="90">
        <v>174492</v>
      </c>
      <c r="G112" s="92">
        <v>6.2</v>
      </c>
      <c r="H112" s="90">
        <v>276412</v>
      </c>
      <c r="I112" s="93">
        <v>9.8000000000000007</v>
      </c>
      <c r="J112" s="90">
        <v>65727</v>
      </c>
      <c r="K112" s="92">
        <v>2.2999999999999998</v>
      </c>
      <c r="L112" s="90">
        <v>249528</v>
      </c>
      <c r="M112" s="93">
        <v>8.9</v>
      </c>
      <c r="N112" s="26">
        <v>57650</v>
      </c>
      <c r="O112" s="92">
        <v>2</v>
      </c>
      <c r="P112" s="90">
        <v>349002</v>
      </c>
      <c r="Q112" s="93">
        <v>12.4</v>
      </c>
      <c r="R112" s="90">
        <v>543505</v>
      </c>
      <c r="S112" s="93">
        <v>19.299999999999997</v>
      </c>
    </row>
    <row r="113" spans="1:19" ht="18" customHeight="1">
      <c r="A113" s="402"/>
      <c r="B113" s="61">
        <v>27</v>
      </c>
      <c r="C113" s="26">
        <v>2846805</v>
      </c>
      <c r="D113" s="90">
        <v>1284042</v>
      </c>
      <c r="E113" s="91">
        <v>45.1</v>
      </c>
      <c r="F113" s="90">
        <v>158162</v>
      </c>
      <c r="G113" s="92">
        <v>5.6</v>
      </c>
      <c r="H113" s="90">
        <v>282560</v>
      </c>
      <c r="I113" s="93">
        <v>9.9</v>
      </c>
      <c r="J113" s="90">
        <v>67375</v>
      </c>
      <c r="K113" s="92">
        <v>2.4</v>
      </c>
      <c r="L113" s="90">
        <v>249086</v>
      </c>
      <c r="M113" s="93">
        <v>8.6999999999999993</v>
      </c>
      <c r="N113" s="26">
        <v>25861</v>
      </c>
      <c r="O113" s="92">
        <v>0.9</v>
      </c>
      <c r="P113" s="90">
        <v>289182</v>
      </c>
      <c r="Q113" s="93">
        <v>10.199999999999999</v>
      </c>
      <c r="R113" s="90">
        <v>490537</v>
      </c>
      <c r="S113" s="93">
        <v>17.2</v>
      </c>
    </row>
    <row r="114" spans="1:19" ht="18" customHeight="1">
      <c r="A114" s="402"/>
      <c r="B114" s="61">
        <v>28</v>
      </c>
      <c r="C114" s="26">
        <v>2776964</v>
      </c>
      <c r="D114" s="90">
        <v>1299188</v>
      </c>
      <c r="E114" s="91">
        <v>46.8</v>
      </c>
      <c r="F114" s="90">
        <v>133442</v>
      </c>
      <c r="G114" s="92">
        <v>4.8</v>
      </c>
      <c r="H114" s="90">
        <v>276375</v>
      </c>
      <c r="I114" s="93">
        <v>10</v>
      </c>
      <c r="J114" s="90">
        <v>69830</v>
      </c>
      <c r="K114" s="92">
        <v>2.5</v>
      </c>
      <c r="L114" s="90">
        <v>254183</v>
      </c>
      <c r="M114" s="93">
        <v>9.1999999999999993</v>
      </c>
      <c r="N114" s="26">
        <v>18700</v>
      </c>
      <c r="O114" s="92">
        <v>0.7</v>
      </c>
      <c r="P114" s="90">
        <v>309832</v>
      </c>
      <c r="Q114" s="93">
        <v>11.2</v>
      </c>
      <c r="R114" s="90">
        <v>415414</v>
      </c>
      <c r="S114" s="93">
        <v>15</v>
      </c>
    </row>
    <row r="115" spans="1:19" s="25" customFormat="1" ht="18" customHeight="1">
      <c r="A115" s="403"/>
      <c r="B115" s="61">
        <v>29</v>
      </c>
      <c r="C115" s="26">
        <v>2670046</v>
      </c>
      <c r="D115" s="90">
        <v>1328870</v>
      </c>
      <c r="E115" s="91">
        <v>49.8</v>
      </c>
      <c r="F115" s="90">
        <v>138403</v>
      </c>
      <c r="G115" s="92">
        <v>5.2</v>
      </c>
      <c r="H115" s="90">
        <v>244770</v>
      </c>
      <c r="I115" s="93">
        <v>9.1999999999999993</v>
      </c>
      <c r="J115" s="90">
        <v>68769</v>
      </c>
      <c r="K115" s="92">
        <v>2.6</v>
      </c>
      <c r="L115" s="90">
        <v>220830</v>
      </c>
      <c r="M115" s="93">
        <v>8.3000000000000007</v>
      </c>
      <c r="N115" s="26">
        <v>17105</v>
      </c>
      <c r="O115" s="92">
        <v>0.6</v>
      </c>
      <c r="P115" s="90">
        <v>252716</v>
      </c>
      <c r="Q115" s="93">
        <v>9.4</v>
      </c>
      <c r="R115" s="90">
        <v>398583</v>
      </c>
      <c r="S115" s="93">
        <v>14.9</v>
      </c>
    </row>
    <row r="116" spans="1:19" ht="18" customHeight="1">
      <c r="A116" s="401" t="s">
        <v>42</v>
      </c>
      <c r="B116" s="60">
        <v>25</v>
      </c>
      <c r="C116" s="24">
        <v>2077143</v>
      </c>
      <c r="D116" s="86">
        <v>591530</v>
      </c>
      <c r="E116" s="87">
        <v>28.5</v>
      </c>
      <c r="F116" s="86">
        <v>84201</v>
      </c>
      <c r="G116" s="88">
        <v>4.0999999999999996</v>
      </c>
      <c r="H116" s="86">
        <v>305459</v>
      </c>
      <c r="I116" s="89">
        <v>14.7</v>
      </c>
      <c r="J116" s="86">
        <v>24080</v>
      </c>
      <c r="K116" s="88">
        <v>1.2</v>
      </c>
      <c r="L116" s="86">
        <v>227228</v>
      </c>
      <c r="M116" s="89">
        <v>10.9</v>
      </c>
      <c r="N116" s="24">
        <v>7261</v>
      </c>
      <c r="O116" s="88">
        <v>0.3</v>
      </c>
      <c r="P116" s="86">
        <v>345673</v>
      </c>
      <c r="Q116" s="89">
        <v>16.600000000000001</v>
      </c>
      <c r="R116" s="86">
        <v>491711</v>
      </c>
      <c r="S116" s="89">
        <v>23.7</v>
      </c>
    </row>
    <row r="117" spans="1:19" ht="18" customHeight="1">
      <c r="A117" s="402"/>
      <c r="B117" s="61">
        <v>26</v>
      </c>
      <c r="C117" s="26">
        <v>2010624</v>
      </c>
      <c r="D117" s="90">
        <v>631351</v>
      </c>
      <c r="E117" s="91">
        <v>31.4</v>
      </c>
      <c r="F117" s="90">
        <v>100242</v>
      </c>
      <c r="G117" s="92">
        <v>5</v>
      </c>
      <c r="H117" s="90">
        <v>303131</v>
      </c>
      <c r="I117" s="93">
        <v>15.1</v>
      </c>
      <c r="J117" s="90">
        <v>27742</v>
      </c>
      <c r="K117" s="92">
        <v>1.4</v>
      </c>
      <c r="L117" s="90">
        <v>185116</v>
      </c>
      <c r="M117" s="93">
        <v>9.1999999999999993</v>
      </c>
      <c r="N117" s="26">
        <v>4467</v>
      </c>
      <c r="O117" s="92">
        <v>0.2</v>
      </c>
      <c r="P117" s="90">
        <v>334763</v>
      </c>
      <c r="Q117" s="93">
        <v>16.600000000000001</v>
      </c>
      <c r="R117" s="90">
        <v>423812</v>
      </c>
      <c r="S117" s="93">
        <v>21.1</v>
      </c>
    </row>
    <row r="118" spans="1:19" ht="18" customHeight="1">
      <c r="A118" s="402"/>
      <c r="B118" s="61">
        <v>27</v>
      </c>
      <c r="C118" s="26">
        <v>1969912</v>
      </c>
      <c r="D118" s="90">
        <v>714337</v>
      </c>
      <c r="E118" s="91">
        <v>36.299999999999997</v>
      </c>
      <c r="F118" s="90">
        <v>91500</v>
      </c>
      <c r="G118" s="92">
        <v>4.5999999999999996</v>
      </c>
      <c r="H118" s="90">
        <v>303131</v>
      </c>
      <c r="I118" s="93">
        <v>15.4</v>
      </c>
      <c r="J118" s="90">
        <v>31502</v>
      </c>
      <c r="K118" s="92">
        <v>1.6</v>
      </c>
      <c r="L118" s="90">
        <v>193849</v>
      </c>
      <c r="M118" s="93">
        <v>9.8000000000000007</v>
      </c>
      <c r="N118" s="26">
        <v>7010</v>
      </c>
      <c r="O118" s="92">
        <v>0.4</v>
      </c>
      <c r="P118" s="90">
        <v>285087</v>
      </c>
      <c r="Q118" s="93">
        <v>14.5</v>
      </c>
      <c r="R118" s="90">
        <v>343496</v>
      </c>
      <c r="S118" s="93">
        <v>17.399999999999999</v>
      </c>
    </row>
    <row r="119" spans="1:19" ht="18" customHeight="1">
      <c r="A119" s="402"/>
      <c r="B119" s="61">
        <v>28</v>
      </c>
      <c r="C119" s="26">
        <v>1962884</v>
      </c>
      <c r="D119" s="90">
        <v>707741</v>
      </c>
      <c r="E119" s="91">
        <v>36.1</v>
      </c>
      <c r="F119" s="90">
        <v>77578</v>
      </c>
      <c r="G119" s="92">
        <v>3.9</v>
      </c>
      <c r="H119" s="90">
        <v>309403</v>
      </c>
      <c r="I119" s="93">
        <v>15.8</v>
      </c>
      <c r="J119" s="90">
        <v>35071</v>
      </c>
      <c r="K119" s="92">
        <v>1.8</v>
      </c>
      <c r="L119" s="90">
        <v>180193</v>
      </c>
      <c r="M119" s="93">
        <v>9.1999999999999993</v>
      </c>
      <c r="N119" s="26">
        <v>4930</v>
      </c>
      <c r="O119" s="92">
        <v>0.2</v>
      </c>
      <c r="P119" s="90">
        <v>325049</v>
      </c>
      <c r="Q119" s="93">
        <v>16.600000000000001</v>
      </c>
      <c r="R119" s="90">
        <v>322919</v>
      </c>
      <c r="S119" s="93">
        <v>16.399999999999999</v>
      </c>
    </row>
    <row r="120" spans="1:19" s="25" customFormat="1" ht="18" customHeight="1">
      <c r="A120" s="403"/>
      <c r="B120" s="61">
        <v>29</v>
      </c>
      <c r="C120" s="26">
        <v>1941806</v>
      </c>
      <c r="D120" s="90">
        <v>723041</v>
      </c>
      <c r="E120" s="91">
        <v>37.235491084073281</v>
      </c>
      <c r="F120" s="90">
        <v>80277</v>
      </c>
      <c r="G120" s="92">
        <v>4.1341411036941897</v>
      </c>
      <c r="H120" s="90">
        <v>300320</v>
      </c>
      <c r="I120" s="93">
        <v>15.466014627619856</v>
      </c>
      <c r="J120" s="90">
        <v>34820</v>
      </c>
      <c r="K120" s="92">
        <v>1.7931760433328563</v>
      </c>
      <c r="L120" s="90">
        <v>171314</v>
      </c>
      <c r="M120" s="93">
        <v>8.8224055338174878</v>
      </c>
      <c r="N120" s="26">
        <v>6861</v>
      </c>
      <c r="O120" s="92">
        <v>0.35333086827417359</v>
      </c>
      <c r="P120" s="90">
        <v>239683</v>
      </c>
      <c r="Q120" s="93">
        <v>12.343303090010021</v>
      </c>
      <c r="R120" s="90">
        <v>385490</v>
      </c>
      <c r="S120" s="93">
        <v>19.852137649178136</v>
      </c>
    </row>
    <row r="121" spans="1:19" ht="18" customHeight="1">
      <c r="A121" s="401" t="s">
        <v>142</v>
      </c>
      <c r="B121" s="60">
        <v>25</v>
      </c>
      <c r="C121" s="24">
        <v>486186</v>
      </c>
      <c r="D121" s="86">
        <v>121249</v>
      </c>
      <c r="E121" s="87">
        <v>24.93880942684487</v>
      </c>
      <c r="F121" s="86">
        <v>19789</v>
      </c>
      <c r="G121" s="88">
        <v>4.0702529484600545</v>
      </c>
      <c r="H121" s="86">
        <v>147759</v>
      </c>
      <c r="I121" s="89">
        <v>30.391455122113758</v>
      </c>
      <c r="J121" s="86">
        <v>5331</v>
      </c>
      <c r="K121" s="88">
        <v>1.0964939344201601</v>
      </c>
      <c r="L121" s="86">
        <v>81101</v>
      </c>
      <c r="M121" s="89">
        <v>16.68106444858552</v>
      </c>
      <c r="N121" s="24">
        <v>925</v>
      </c>
      <c r="O121" s="88">
        <v>0.1902564039277149</v>
      </c>
      <c r="P121" s="86">
        <v>76006</v>
      </c>
      <c r="Q121" s="89">
        <v>15.633111607491784</v>
      </c>
      <c r="R121" s="86">
        <v>34026</v>
      </c>
      <c r="S121" s="89">
        <v>6.998556108156138</v>
      </c>
    </row>
    <row r="122" spans="1:19" ht="18" customHeight="1">
      <c r="A122" s="402"/>
      <c r="B122" s="61">
        <v>26</v>
      </c>
      <c r="C122" s="26">
        <v>489518</v>
      </c>
      <c r="D122" s="90">
        <v>126003</v>
      </c>
      <c r="E122" s="91">
        <v>25.7</v>
      </c>
      <c r="F122" s="90">
        <v>24095</v>
      </c>
      <c r="G122" s="92">
        <v>4.9000000000000004</v>
      </c>
      <c r="H122" s="90">
        <v>150732</v>
      </c>
      <c r="I122" s="93">
        <v>30.8</v>
      </c>
      <c r="J122" s="90">
        <v>6385</v>
      </c>
      <c r="K122" s="92">
        <v>1.3</v>
      </c>
      <c r="L122" s="90">
        <v>65123</v>
      </c>
      <c r="M122" s="93">
        <v>13.3</v>
      </c>
      <c r="N122" s="26">
        <v>817</v>
      </c>
      <c r="O122" s="92">
        <v>0.2</v>
      </c>
      <c r="P122" s="90">
        <v>68346</v>
      </c>
      <c r="Q122" s="93">
        <v>14</v>
      </c>
      <c r="R122" s="90">
        <v>48017</v>
      </c>
      <c r="S122" s="93">
        <v>9.8000000000000007</v>
      </c>
    </row>
    <row r="123" spans="1:19" ht="18" customHeight="1">
      <c r="A123" s="402"/>
      <c r="B123" s="61">
        <v>27</v>
      </c>
      <c r="C123" s="26">
        <v>505930</v>
      </c>
      <c r="D123" s="90">
        <v>147351</v>
      </c>
      <c r="E123" s="91">
        <v>29.1</v>
      </c>
      <c r="F123" s="90">
        <v>21640</v>
      </c>
      <c r="G123" s="92">
        <v>4.3</v>
      </c>
      <c r="H123" s="90">
        <v>153107</v>
      </c>
      <c r="I123" s="93">
        <v>30.3</v>
      </c>
      <c r="J123" s="90">
        <v>6832</v>
      </c>
      <c r="K123" s="92">
        <v>1.4</v>
      </c>
      <c r="L123" s="90">
        <v>65058</v>
      </c>
      <c r="M123" s="93">
        <v>12.9</v>
      </c>
      <c r="N123" s="26">
        <v>1215</v>
      </c>
      <c r="O123" s="92">
        <v>0.2</v>
      </c>
      <c r="P123" s="90">
        <v>73383</v>
      </c>
      <c r="Q123" s="93">
        <v>14.5</v>
      </c>
      <c r="R123" s="90">
        <v>37344</v>
      </c>
      <c r="S123" s="93">
        <v>7.4</v>
      </c>
    </row>
    <row r="124" spans="1:19" ht="18" customHeight="1">
      <c r="A124" s="402"/>
      <c r="B124" s="61">
        <v>28</v>
      </c>
      <c r="C124" s="26">
        <v>493579</v>
      </c>
      <c r="D124" s="90">
        <v>141690</v>
      </c>
      <c r="E124" s="91">
        <v>28.7</v>
      </c>
      <c r="F124" s="90">
        <v>18325</v>
      </c>
      <c r="G124" s="92">
        <v>3.7</v>
      </c>
      <c r="H124" s="90">
        <v>155356</v>
      </c>
      <c r="I124" s="93">
        <v>31.5</v>
      </c>
      <c r="J124" s="90">
        <v>7707</v>
      </c>
      <c r="K124" s="92">
        <v>1.6</v>
      </c>
      <c r="L124" s="90">
        <v>58971</v>
      </c>
      <c r="M124" s="93">
        <v>11.9</v>
      </c>
      <c r="N124" s="26">
        <v>1513</v>
      </c>
      <c r="O124" s="92">
        <v>0.3</v>
      </c>
      <c r="P124" s="90">
        <v>75588</v>
      </c>
      <c r="Q124" s="93">
        <v>15.3</v>
      </c>
      <c r="R124" s="90">
        <v>34429</v>
      </c>
      <c r="S124" s="93">
        <v>7</v>
      </c>
    </row>
    <row r="125" spans="1:19" s="25" customFormat="1" ht="18" customHeight="1">
      <c r="A125" s="403"/>
      <c r="B125" s="62">
        <v>29</v>
      </c>
      <c r="C125" s="94">
        <v>498847</v>
      </c>
      <c r="D125" s="95">
        <v>146747</v>
      </c>
      <c r="E125" s="96">
        <v>29.417236146553954</v>
      </c>
      <c r="F125" s="95">
        <v>18877</v>
      </c>
      <c r="G125" s="97">
        <v>3.7841261950056833</v>
      </c>
      <c r="H125" s="95">
        <v>156734</v>
      </c>
      <c r="I125" s="98">
        <v>31.419252796949763</v>
      </c>
      <c r="J125" s="95">
        <v>7685</v>
      </c>
      <c r="K125" s="97">
        <v>1.5405525140975089</v>
      </c>
      <c r="L125" s="95">
        <v>60642</v>
      </c>
      <c r="M125" s="98">
        <v>12.156432733884337</v>
      </c>
      <c r="N125" s="94">
        <v>2822</v>
      </c>
      <c r="O125" s="97">
        <v>0.56570451461069227</v>
      </c>
      <c r="P125" s="95">
        <v>75101</v>
      </c>
      <c r="Q125" s="98">
        <v>15.054916637766691</v>
      </c>
      <c r="R125" s="95">
        <v>30239</v>
      </c>
      <c r="S125" s="98">
        <v>6.061778461131369</v>
      </c>
    </row>
    <row r="126" spans="1:19" ht="18" customHeight="1">
      <c r="A126" s="401" t="s">
        <v>43</v>
      </c>
      <c r="B126" s="60">
        <v>25</v>
      </c>
      <c r="C126" s="24">
        <v>542667</v>
      </c>
      <c r="D126" s="86">
        <v>63794</v>
      </c>
      <c r="E126" s="87">
        <v>11.755643884739628</v>
      </c>
      <c r="F126" s="86">
        <v>13463</v>
      </c>
      <c r="G126" s="88">
        <v>2.4808952820053554</v>
      </c>
      <c r="H126" s="86">
        <v>184091</v>
      </c>
      <c r="I126" s="89">
        <v>33.923382110944651</v>
      </c>
      <c r="J126" s="86">
        <v>3847</v>
      </c>
      <c r="K126" s="88">
        <v>0.70890619846056602</v>
      </c>
      <c r="L126" s="86">
        <v>89491</v>
      </c>
      <c r="M126" s="89">
        <v>16.490960386387968</v>
      </c>
      <c r="N126" s="24">
        <v>2139</v>
      </c>
      <c r="O126" s="88">
        <v>0.3941643770489085</v>
      </c>
      <c r="P126" s="86">
        <v>80187</v>
      </c>
      <c r="Q126" s="89">
        <v>14.776465125021421</v>
      </c>
      <c r="R126" s="86">
        <v>105655</v>
      </c>
      <c r="S126" s="89">
        <v>19.369582635391502</v>
      </c>
    </row>
    <row r="127" spans="1:19" ht="18" customHeight="1">
      <c r="A127" s="402"/>
      <c r="B127" s="61">
        <v>26</v>
      </c>
      <c r="C127" s="26">
        <v>536487</v>
      </c>
      <c r="D127" s="90">
        <v>68429</v>
      </c>
      <c r="E127" s="91">
        <v>12.75501549897761</v>
      </c>
      <c r="F127" s="90">
        <v>15480</v>
      </c>
      <c r="G127" s="92">
        <v>2.8854380441650962</v>
      </c>
      <c r="H127" s="90">
        <v>185197</v>
      </c>
      <c r="I127" s="93">
        <v>34.520314564938197</v>
      </c>
      <c r="J127" s="90">
        <v>4427</v>
      </c>
      <c r="K127" s="92">
        <v>0.82518308924540573</v>
      </c>
      <c r="L127" s="90">
        <v>84487</v>
      </c>
      <c r="M127" s="93">
        <v>15.748191475282718</v>
      </c>
      <c r="N127" s="26">
        <v>2242</v>
      </c>
      <c r="O127" s="92">
        <v>0.41790388210711532</v>
      </c>
      <c r="P127" s="90">
        <v>70848</v>
      </c>
      <c r="Q127" s="93">
        <v>13.205911792830022</v>
      </c>
      <c r="R127" s="90">
        <v>105377</v>
      </c>
      <c r="S127" s="93">
        <v>19.642041652453827</v>
      </c>
    </row>
    <row r="128" spans="1:19" ht="18" customHeight="1">
      <c r="A128" s="402"/>
      <c r="B128" s="61">
        <v>27</v>
      </c>
      <c r="C128" s="26">
        <v>519007</v>
      </c>
      <c r="D128" s="90">
        <v>80873</v>
      </c>
      <c r="E128" s="91">
        <v>15.582256116006143</v>
      </c>
      <c r="F128" s="90">
        <v>14406</v>
      </c>
      <c r="G128" s="92">
        <v>2.7756851063665806</v>
      </c>
      <c r="H128" s="90">
        <v>184665</v>
      </c>
      <c r="I128" s="93">
        <v>35.58044496509681</v>
      </c>
      <c r="J128" s="90">
        <v>4960</v>
      </c>
      <c r="K128" s="92">
        <v>0.95567111811594063</v>
      </c>
      <c r="L128" s="90">
        <v>73802</v>
      </c>
      <c r="M128" s="93">
        <v>14.21984674580497</v>
      </c>
      <c r="N128" s="26">
        <v>2936</v>
      </c>
      <c r="O128" s="92">
        <v>0.56569564572346809</v>
      </c>
      <c r="P128" s="90">
        <v>64371</v>
      </c>
      <c r="Q128" s="93">
        <v>12.402722891984116</v>
      </c>
      <c r="R128" s="90">
        <v>92994</v>
      </c>
      <c r="S128" s="93">
        <v>17.917677410901973</v>
      </c>
    </row>
    <row r="129" spans="1:19" ht="18" customHeight="1">
      <c r="A129" s="402"/>
      <c r="B129" s="61">
        <v>28</v>
      </c>
      <c r="C129" s="26">
        <v>505632</v>
      </c>
      <c r="D129" s="90">
        <v>79114</v>
      </c>
      <c r="E129" s="91">
        <v>15.6</v>
      </c>
      <c r="F129" s="90">
        <v>12297</v>
      </c>
      <c r="G129" s="92">
        <v>2.4</v>
      </c>
      <c r="H129" s="90">
        <v>184882</v>
      </c>
      <c r="I129" s="93">
        <v>36.6</v>
      </c>
      <c r="J129" s="90">
        <v>5479</v>
      </c>
      <c r="K129" s="92">
        <v>1.1000000000000001</v>
      </c>
      <c r="L129" s="90">
        <v>71320</v>
      </c>
      <c r="M129" s="93">
        <v>14.2</v>
      </c>
      <c r="N129" s="26">
        <v>2509</v>
      </c>
      <c r="O129" s="92">
        <v>0.5</v>
      </c>
      <c r="P129" s="90">
        <v>61632</v>
      </c>
      <c r="Q129" s="93">
        <v>12.2</v>
      </c>
      <c r="R129" s="90">
        <v>88399</v>
      </c>
      <c r="S129" s="93">
        <v>17.399999999999999</v>
      </c>
    </row>
    <row r="130" spans="1:19" s="25" customFormat="1" ht="18" customHeight="1">
      <c r="A130" s="403"/>
      <c r="B130" s="62">
        <v>29</v>
      </c>
      <c r="C130" s="94">
        <v>493233</v>
      </c>
      <c r="D130" s="95">
        <v>80604</v>
      </c>
      <c r="E130" s="96">
        <v>16.399999999999999</v>
      </c>
      <c r="F130" s="95">
        <v>12595</v>
      </c>
      <c r="G130" s="97">
        <v>2.6</v>
      </c>
      <c r="H130" s="95">
        <v>183206</v>
      </c>
      <c r="I130" s="98">
        <v>37.1</v>
      </c>
      <c r="J130" s="95">
        <v>5466</v>
      </c>
      <c r="K130" s="97">
        <v>1.1000000000000001</v>
      </c>
      <c r="L130" s="95">
        <v>69243</v>
      </c>
      <c r="M130" s="98">
        <v>14.1</v>
      </c>
      <c r="N130" s="94">
        <v>2217</v>
      </c>
      <c r="O130" s="97">
        <v>0.4</v>
      </c>
      <c r="P130" s="95">
        <v>59104</v>
      </c>
      <c r="Q130" s="98">
        <v>12</v>
      </c>
      <c r="R130" s="95">
        <v>80798</v>
      </c>
      <c r="S130" s="98">
        <v>16.3</v>
      </c>
    </row>
    <row r="131" spans="1:19" ht="18" customHeight="1">
      <c r="A131" s="404" t="s">
        <v>82</v>
      </c>
      <c r="B131" s="61">
        <v>25</v>
      </c>
      <c r="C131" s="26">
        <v>720211</v>
      </c>
      <c r="D131" s="90">
        <v>200691</v>
      </c>
      <c r="E131" s="91">
        <v>27.9</v>
      </c>
      <c r="F131" s="90">
        <v>31578</v>
      </c>
      <c r="G131" s="92">
        <v>4.4000000000000004</v>
      </c>
      <c r="H131" s="90">
        <v>169230</v>
      </c>
      <c r="I131" s="93">
        <v>23.5</v>
      </c>
      <c r="J131" s="90">
        <v>6370</v>
      </c>
      <c r="K131" s="92">
        <v>0.9</v>
      </c>
      <c r="L131" s="90">
        <v>86552</v>
      </c>
      <c r="M131" s="93">
        <v>12</v>
      </c>
      <c r="N131" s="26">
        <v>3500</v>
      </c>
      <c r="O131" s="92">
        <v>0.5</v>
      </c>
      <c r="P131" s="90">
        <v>103526</v>
      </c>
      <c r="Q131" s="93">
        <v>14.4</v>
      </c>
      <c r="R131" s="90">
        <v>118764</v>
      </c>
      <c r="S131" s="93">
        <v>16.5</v>
      </c>
    </row>
    <row r="132" spans="1:19" ht="18" customHeight="1">
      <c r="A132" s="402"/>
      <c r="B132" s="61">
        <v>26</v>
      </c>
      <c r="C132" s="26">
        <v>700908</v>
      </c>
      <c r="D132" s="90">
        <v>211906</v>
      </c>
      <c r="E132" s="91">
        <v>30.2</v>
      </c>
      <c r="F132" s="90">
        <v>37238</v>
      </c>
      <c r="G132" s="92">
        <v>5.3</v>
      </c>
      <c r="H132" s="90">
        <v>168914</v>
      </c>
      <c r="I132" s="93">
        <v>24.1</v>
      </c>
      <c r="J132" s="90">
        <v>7862</v>
      </c>
      <c r="K132" s="92">
        <v>1.1000000000000001</v>
      </c>
      <c r="L132" s="90">
        <v>71786</v>
      </c>
      <c r="M132" s="93">
        <v>10.3</v>
      </c>
      <c r="N132" s="26">
        <v>2290</v>
      </c>
      <c r="O132" s="92">
        <v>0.3</v>
      </c>
      <c r="P132" s="90">
        <v>88746</v>
      </c>
      <c r="Q132" s="93">
        <v>12.7</v>
      </c>
      <c r="R132" s="90">
        <v>112166</v>
      </c>
      <c r="S132" s="93">
        <v>16</v>
      </c>
    </row>
    <row r="133" spans="1:19" ht="18" customHeight="1">
      <c r="A133" s="402"/>
      <c r="B133" s="61">
        <v>27</v>
      </c>
      <c r="C133" s="26">
        <v>732411</v>
      </c>
      <c r="D133" s="90">
        <v>243358</v>
      </c>
      <c r="E133" s="91">
        <v>33.200000000000003</v>
      </c>
      <c r="F133" s="90">
        <v>34218</v>
      </c>
      <c r="G133" s="92">
        <v>4.7</v>
      </c>
      <c r="H133" s="90">
        <v>167037</v>
      </c>
      <c r="I133" s="93">
        <v>22.8</v>
      </c>
      <c r="J133" s="90">
        <v>9219</v>
      </c>
      <c r="K133" s="92">
        <v>1.2</v>
      </c>
      <c r="L133" s="90">
        <v>72684</v>
      </c>
      <c r="M133" s="93">
        <v>9.9</v>
      </c>
      <c r="N133" s="26">
        <v>2795</v>
      </c>
      <c r="O133" s="92">
        <v>0.4</v>
      </c>
      <c r="P133" s="90">
        <v>88995</v>
      </c>
      <c r="Q133" s="93">
        <v>12.2</v>
      </c>
      <c r="R133" s="90">
        <v>114105</v>
      </c>
      <c r="S133" s="93">
        <v>15.6</v>
      </c>
    </row>
    <row r="134" spans="1:19" ht="18" customHeight="1">
      <c r="A134" s="402"/>
      <c r="B134" s="61">
        <v>28</v>
      </c>
      <c r="C134" s="26">
        <v>685820</v>
      </c>
      <c r="D134" s="90">
        <v>243243</v>
      </c>
      <c r="E134" s="91">
        <v>35.5</v>
      </c>
      <c r="F134" s="90">
        <v>29175</v>
      </c>
      <c r="G134" s="92">
        <v>4.3</v>
      </c>
      <c r="H134" s="90">
        <v>169140</v>
      </c>
      <c r="I134" s="93">
        <v>24.7</v>
      </c>
      <c r="J134" s="90">
        <v>10534</v>
      </c>
      <c r="K134" s="92">
        <v>1.5</v>
      </c>
      <c r="L134" s="90">
        <v>69908</v>
      </c>
      <c r="M134" s="93">
        <v>10.199999999999999</v>
      </c>
      <c r="N134" s="26">
        <v>1916</v>
      </c>
      <c r="O134" s="92">
        <v>0.3</v>
      </c>
      <c r="P134" s="90">
        <v>76808</v>
      </c>
      <c r="Q134" s="93">
        <v>11.2</v>
      </c>
      <c r="R134" s="90">
        <v>85096</v>
      </c>
      <c r="S134" s="93">
        <v>12.3</v>
      </c>
    </row>
    <row r="135" spans="1:19" s="25" customFormat="1" ht="18" customHeight="1">
      <c r="A135" s="403"/>
      <c r="B135" s="61">
        <v>29</v>
      </c>
      <c r="C135" s="26">
        <v>676305</v>
      </c>
      <c r="D135" s="90">
        <v>251619</v>
      </c>
      <c r="E135" s="91">
        <v>37.200000000000003</v>
      </c>
      <c r="F135" s="90">
        <v>30104</v>
      </c>
      <c r="G135" s="92">
        <v>4.5</v>
      </c>
      <c r="H135" s="90">
        <v>160084</v>
      </c>
      <c r="I135" s="93">
        <v>23.7</v>
      </c>
      <c r="J135" s="90">
        <v>10526</v>
      </c>
      <c r="K135" s="92">
        <v>1.5</v>
      </c>
      <c r="L135" s="90">
        <v>64781</v>
      </c>
      <c r="M135" s="93">
        <v>9.6</v>
      </c>
      <c r="N135" s="26">
        <v>2088</v>
      </c>
      <c r="O135" s="92">
        <v>0.3</v>
      </c>
      <c r="P135" s="90">
        <v>73249</v>
      </c>
      <c r="Q135" s="93">
        <v>10.8</v>
      </c>
      <c r="R135" s="90">
        <v>83854</v>
      </c>
      <c r="S135" s="93">
        <v>12.4</v>
      </c>
    </row>
    <row r="136" spans="1:19" ht="18" customHeight="1">
      <c r="A136" s="401" t="s">
        <v>45</v>
      </c>
      <c r="B136" s="60">
        <v>25</v>
      </c>
      <c r="C136" s="24">
        <v>922379</v>
      </c>
      <c r="D136" s="86">
        <v>308658</v>
      </c>
      <c r="E136" s="87">
        <v>33.5</v>
      </c>
      <c r="F136" s="86">
        <v>47230</v>
      </c>
      <c r="G136" s="88">
        <v>5.0999999999999996</v>
      </c>
      <c r="H136" s="86">
        <v>186758</v>
      </c>
      <c r="I136" s="89">
        <v>20.2</v>
      </c>
      <c r="J136" s="86">
        <v>9088</v>
      </c>
      <c r="K136" s="88">
        <v>1</v>
      </c>
      <c r="L136" s="86">
        <v>120634</v>
      </c>
      <c r="M136" s="89">
        <v>13.1</v>
      </c>
      <c r="N136" s="24">
        <v>3514</v>
      </c>
      <c r="O136" s="88">
        <v>0.4</v>
      </c>
      <c r="P136" s="86">
        <v>161098</v>
      </c>
      <c r="Q136" s="89">
        <v>17.5</v>
      </c>
      <c r="R136" s="86">
        <v>85399</v>
      </c>
      <c r="S136" s="89">
        <v>9.1999999999999993</v>
      </c>
    </row>
    <row r="137" spans="1:19" ht="18" customHeight="1">
      <c r="A137" s="402"/>
      <c r="B137" s="61">
        <v>26</v>
      </c>
      <c r="C137" s="90">
        <v>924100</v>
      </c>
      <c r="D137" s="90">
        <v>324264</v>
      </c>
      <c r="E137" s="91">
        <v>35.1</v>
      </c>
      <c r="F137" s="90">
        <v>55971</v>
      </c>
      <c r="G137" s="92">
        <v>6.1</v>
      </c>
      <c r="H137" s="90">
        <v>186563</v>
      </c>
      <c r="I137" s="93">
        <v>20.2</v>
      </c>
      <c r="J137" s="90">
        <v>10959</v>
      </c>
      <c r="K137" s="92">
        <v>1.2</v>
      </c>
      <c r="L137" s="90">
        <v>103868</v>
      </c>
      <c r="M137" s="93">
        <v>11.2</v>
      </c>
      <c r="N137" s="26">
        <v>5384</v>
      </c>
      <c r="O137" s="92">
        <v>0.6</v>
      </c>
      <c r="P137" s="90">
        <v>151000</v>
      </c>
      <c r="Q137" s="93">
        <v>16.3</v>
      </c>
      <c r="R137" s="90">
        <v>86091</v>
      </c>
      <c r="S137" s="93">
        <v>9.3000000000000007</v>
      </c>
    </row>
    <row r="138" spans="1:19" ht="18" customHeight="1">
      <c r="A138" s="402"/>
      <c r="B138" s="61">
        <v>27</v>
      </c>
      <c r="C138" s="26">
        <v>941890</v>
      </c>
      <c r="D138" s="90">
        <v>380256</v>
      </c>
      <c r="E138" s="91">
        <v>40.4</v>
      </c>
      <c r="F138" s="90">
        <v>51178</v>
      </c>
      <c r="G138" s="92">
        <v>5.4</v>
      </c>
      <c r="H138" s="90">
        <v>183962</v>
      </c>
      <c r="I138" s="93">
        <v>19.5</v>
      </c>
      <c r="J138" s="90">
        <v>12492</v>
      </c>
      <c r="K138" s="92">
        <v>1.3262695219186955</v>
      </c>
      <c r="L138" s="90">
        <v>108149</v>
      </c>
      <c r="M138" s="93">
        <v>11.5</v>
      </c>
      <c r="N138" s="26">
        <v>3873</v>
      </c>
      <c r="O138" s="92">
        <v>0.41119451315971078</v>
      </c>
      <c r="P138" s="90">
        <v>118828</v>
      </c>
      <c r="Q138" s="93">
        <v>12.5</v>
      </c>
      <c r="R138" s="90">
        <v>83152</v>
      </c>
      <c r="S138" s="93">
        <v>8.828207115480577</v>
      </c>
    </row>
    <row r="139" spans="1:19" ht="18" customHeight="1">
      <c r="A139" s="402"/>
      <c r="B139" s="61">
        <v>28</v>
      </c>
      <c r="C139" s="26">
        <v>923348</v>
      </c>
      <c r="D139" s="90">
        <v>381288</v>
      </c>
      <c r="E139" s="91">
        <v>41.3</v>
      </c>
      <c r="F139" s="90">
        <v>43548</v>
      </c>
      <c r="G139" s="92">
        <v>4.7</v>
      </c>
      <c r="H139" s="90">
        <v>187174</v>
      </c>
      <c r="I139" s="93">
        <v>20.3</v>
      </c>
      <c r="J139" s="90">
        <v>14260</v>
      </c>
      <c r="K139" s="92">
        <v>1.5</v>
      </c>
      <c r="L139" s="90">
        <v>103642</v>
      </c>
      <c r="M139" s="93">
        <v>11.2</v>
      </c>
      <c r="N139" s="26">
        <v>2800</v>
      </c>
      <c r="O139" s="92">
        <v>0.3</v>
      </c>
      <c r="P139" s="90">
        <v>103922</v>
      </c>
      <c r="Q139" s="93">
        <v>11.3</v>
      </c>
      <c r="R139" s="90">
        <v>86714</v>
      </c>
      <c r="S139" s="93">
        <v>9.4</v>
      </c>
    </row>
    <row r="140" spans="1:19" s="25" customFormat="1" ht="18" customHeight="1">
      <c r="A140" s="403"/>
      <c r="B140" s="61">
        <v>29</v>
      </c>
      <c r="C140" s="26">
        <v>899318</v>
      </c>
      <c r="D140" s="90">
        <v>386250</v>
      </c>
      <c r="E140" s="91">
        <v>42.9</v>
      </c>
      <c r="F140" s="90">
        <v>45016</v>
      </c>
      <c r="G140" s="92">
        <v>5</v>
      </c>
      <c r="H140" s="90">
        <v>171565</v>
      </c>
      <c r="I140" s="93">
        <v>19.100000000000001</v>
      </c>
      <c r="J140" s="90">
        <v>13873</v>
      </c>
      <c r="K140" s="92">
        <v>1.5</v>
      </c>
      <c r="L140" s="90">
        <v>94343</v>
      </c>
      <c r="M140" s="93">
        <v>10.5</v>
      </c>
      <c r="N140" s="26">
        <v>3100</v>
      </c>
      <c r="O140" s="92">
        <v>0.3</v>
      </c>
      <c r="P140" s="90">
        <v>101187</v>
      </c>
      <c r="Q140" s="93">
        <v>11.3</v>
      </c>
      <c r="R140" s="90">
        <v>83984</v>
      </c>
      <c r="S140" s="93">
        <v>9.4</v>
      </c>
    </row>
    <row r="141" spans="1:19" ht="18" customHeight="1">
      <c r="A141" s="401" t="s">
        <v>88</v>
      </c>
      <c r="B141" s="60">
        <v>25</v>
      </c>
      <c r="C141" s="24">
        <v>509492</v>
      </c>
      <c r="D141" s="86">
        <v>80225</v>
      </c>
      <c r="E141" s="87">
        <v>15.7</v>
      </c>
      <c r="F141" s="86">
        <v>13283</v>
      </c>
      <c r="G141" s="88">
        <v>2.6</v>
      </c>
      <c r="H141" s="86">
        <v>150594</v>
      </c>
      <c r="I141" s="89">
        <v>29.6</v>
      </c>
      <c r="J141" s="86">
        <v>3882</v>
      </c>
      <c r="K141" s="88">
        <v>0.8</v>
      </c>
      <c r="L141" s="86">
        <v>71964</v>
      </c>
      <c r="M141" s="89">
        <v>14.1</v>
      </c>
      <c r="N141" s="24">
        <v>925</v>
      </c>
      <c r="O141" s="88">
        <v>0.2</v>
      </c>
      <c r="P141" s="86">
        <v>57708</v>
      </c>
      <c r="Q141" s="89">
        <v>11.3</v>
      </c>
      <c r="R141" s="86">
        <v>130911</v>
      </c>
      <c r="S141" s="89">
        <v>25.7</v>
      </c>
    </row>
    <row r="142" spans="1:19" ht="18" customHeight="1">
      <c r="A142" s="402"/>
      <c r="B142" s="61">
        <v>26</v>
      </c>
      <c r="C142" s="99">
        <v>508469</v>
      </c>
      <c r="D142" s="90">
        <v>84981</v>
      </c>
      <c r="E142" s="91">
        <v>16.713113287142381</v>
      </c>
      <c r="F142" s="90">
        <v>15455</v>
      </c>
      <c r="G142" s="92">
        <v>3.0395166666994449</v>
      </c>
      <c r="H142" s="90">
        <v>149596</v>
      </c>
      <c r="I142" s="93">
        <v>29.420869315533494</v>
      </c>
      <c r="J142" s="90">
        <v>4643</v>
      </c>
      <c r="K142" s="92">
        <v>0.91313334736237606</v>
      </c>
      <c r="L142" s="90">
        <v>59468</v>
      </c>
      <c r="M142" s="93">
        <v>11.695501594000813</v>
      </c>
      <c r="N142" s="26">
        <v>1302</v>
      </c>
      <c r="O142" s="92">
        <v>0.25606280815546278</v>
      </c>
      <c r="P142" s="90">
        <v>55136</v>
      </c>
      <c r="Q142" s="93">
        <v>10.843532250737017</v>
      </c>
      <c r="R142" s="90">
        <v>137888</v>
      </c>
      <c r="S142" s="93">
        <v>27.118270730369009</v>
      </c>
    </row>
    <row r="143" spans="1:19" ht="18" customHeight="1">
      <c r="A143" s="402"/>
      <c r="B143" s="61">
        <v>27</v>
      </c>
      <c r="C143" s="26">
        <v>492516</v>
      </c>
      <c r="D143" s="90">
        <v>93453</v>
      </c>
      <c r="E143" s="91">
        <v>19</v>
      </c>
      <c r="F143" s="90">
        <v>14296</v>
      </c>
      <c r="G143" s="92">
        <v>2.9</v>
      </c>
      <c r="H143" s="90">
        <v>145986</v>
      </c>
      <c r="I143" s="93">
        <v>29.6</v>
      </c>
      <c r="J143" s="90">
        <v>5315</v>
      </c>
      <c r="K143" s="92">
        <v>1.1000000000000001</v>
      </c>
      <c r="L143" s="90">
        <v>54429</v>
      </c>
      <c r="M143" s="93">
        <v>11</v>
      </c>
      <c r="N143" s="26">
        <v>1390</v>
      </c>
      <c r="O143" s="92">
        <v>0.3</v>
      </c>
      <c r="P143" s="90">
        <v>51673</v>
      </c>
      <c r="Q143" s="93">
        <v>10.5</v>
      </c>
      <c r="R143" s="90">
        <v>125974</v>
      </c>
      <c r="S143" s="93">
        <v>25.6</v>
      </c>
    </row>
    <row r="144" spans="1:19" ht="18" customHeight="1">
      <c r="A144" s="402"/>
      <c r="B144" s="61">
        <v>28</v>
      </c>
      <c r="C144" s="26">
        <v>478647</v>
      </c>
      <c r="D144" s="90">
        <v>90573</v>
      </c>
      <c r="E144" s="91">
        <v>18.922713398391718</v>
      </c>
      <c r="F144" s="90">
        <v>12157</v>
      </c>
      <c r="G144" s="92">
        <v>2.5398675850888024</v>
      </c>
      <c r="H144" s="90">
        <v>149704</v>
      </c>
      <c r="I144" s="93">
        <v>31.276493950656747</v>
      </c>
      <c r="J144" s="90">
        <v>6016</v>
      </c>
      <c r="K144" s="92">
        <v>1.2568761529895727</v>
      </c>
      <c r="L144" s="90">
        <v>53365</v>
      </c>
      <c r="M144" s="93">
        <v>11.2</v>
      </c>
      <c r="N144" s="26">
        <v>4363</v>
      </c>
      <c r="O144" s="92">
        <v>0.91152770204346834</v>
      </c>
      <c r="P144" s="90">
        <v>49044</v>
      </c>
      <c r="Q144" s="93">
        <v>10.246381989232148</v>
      </c>
      <c r="R144" s="90">
        <v>113425</v>
      </c>
      <c r="S144" s="93">
        <v>23.697004264102773</v>
      </c>
    </row>
    <row r="145" spans="1:19" s="25" customFormat="1" ht="18" customHeight="1">
      <c r="A145" s="403"/>
      <c r="B145" s="61">
        <v>29</v>
      </c>
      <c r="C145" s="26">
        <v>481820</v>
      </c>
      <c r="D145" s="90">
        <v>92577</v>
      </c>
      <c r="E145" s="91">
        <v>19.2</v>
      </c>
      <c r="F145" s="90">
        <v>12498</v>
      </c>
      <c r="G145" s="92">
        <v>2.6</v>
      </c>
      <c r="H145" s="90">
        <v>149189</v>
      </c>
      <c r="I145" s="93">
        <v>31</v>
      </c>
      <c r="J145" s="90">
        <v>5907</v>
      </c>
      <c r="K145" s="92">
        <v>1.2</v>
      </c>
      <c r="L145" s="90">
        <v>53596</v>
      </c>
      <c r="M145" s="93">
        <v>11.1</v>
      </c>
      <c r="N145" s="26">
        <v>1917</v>
      </c>
      <c r="O145" s="92">
        <v>0.4</v>
      </c>
      <c r="P145" s="90">
        <v>52065</v>
      </c>
      <c r="Q145" s="93">
        <v>10.8</v>
      </c>
      <c r="R145" s="90">
        <v>114071</v>
      </c>
      <c r="S145" s="93">
        <v>23.7</v>
      </c>
    </row>
    <row r="146" spans="1:19" ht="18" customHeight="1">
      <c r="A146" s="401" t="s">
        <v>197</v>
      </c>
      <c r="B146" s="60">
        <v>25</v>
      </c>
      <c r="C146" s="24">
        <v>468235</v>
      </c>
      <c r="D146" s="86">
        <v>61889</v>
      </c>
      <c r="E146" s="87">
        <v>13.2</v>
      </c>
      <c r="F146" s="86">
        <v>13271</v>
      </c>
      <c r="G146" s="88">
        <v>2.8</v>
      </c>
      <c r="H146" s="86">
        <v>174299</v>
      </c>
      <c r="I146" s="89">
        <v>37.200000000000003</v>
      </c>
      <c r="J146" s="86">
        <v>3949</v>
      </c>
      <c r="K146" s="88">
        <v>0.8</v>
      </c>
      <c r="L146" s="86">
        <v>84541</v>
      </c>
      <c r="M146" s="89">
        <v>18.100000000000001</v>
      </c>
      <c r="N146" s="24">
        <v>1362</v>
      </c>
      <c r="O146" s="88">
        <v>0.3</v>
      </c>
      <c r="P146" s="86">
        <v>77375</v>
      </c>
      <c r="Q146" s="89">
        <v>16.5</v>
      </c>
      <c r="R146" s="86">
        <v>51549</v>
      </c>
      <c r="S146" s="89">
        <v>11.1</v>
      </c>
    </row>
    <row r="147" spans="1:19" ht="18" customHeight="1">
      <c r="A147" s="402"/>
      <c r="B147" s="61">
        <v>26</v>
      </c>
      <c r="C147" s="99">
        <v>450988</v>
      </c>
      <c r="D147" s="90">
        <v>66780</v>
      </c>
      <c r="E147" s="91">
        <v>14.8</v>
      </c>
      <c r="F147" s="90">
        <v>15304</v>
      </c>
      <c r="G147" s="92">
        <v>3.4</v>
      </c>
      <c r="H147" s="90">
        <v>175669</v>
      </c>
      <c r="I147" s="93">
        <v>39</v>
      </c>
      <c r="J147" s="90">
        <v>4482</v>
      </c>
      <c r="K147" s="92">
        <v>1</v>
      </c>
      <c r="L147" s="90">
        <v>63550</v>
      </c>
      <c r="M147" s="93">
        <v>14.1</v>
      </c>
      <c r="N147" s="26">
        <v>1148</v>
      </c>
      <c r="O147" s="92">
        <v>0.3</v>
      </c>
      <c r="P147" s="90">
        <v>67307</v>
      </c>
      <c r="Q147" s="93">
        <v>14.9</v>
      </c>
      <c r="R147" s="90">
        <v>56748</v>
      </c>
      <c r="S147" s="93">
        <v>12.5</v>
      </c>
    </row>
    <row r="148" spans="1:19" ht="18" customHeight="1">
      <c r="A148" s="402"/>
      <c r="B148" s="61">
        <v>27</v>
      </c>
      <c r="C148" s="26">
        <v>461271</v>
      </c>
      <c r="D148" s="90">
        <v>79864</v>
      </c>
      <c r="E148" s="91">
        <v>17.313900071758251</v>
      </c>
      <c r="F148" s="90">
        <v>14230</v>
      </c>
      <c r="G148" s="92">
        <v>3.084954397740157</v>
      </c>
      <c r="H148" s="90">
        <v>175059</v>
      </c>
      <c r="I148" s="93">
        <v>37.951442861138027</v>
      </c>
      <c r="J148" s="90">
        <v>4913</v>
      </c>
      <c r="K148" s="92">
        <v>1.0651005591073359</v>
      </c>
      <c r="L148" s="90">
        <v>74979</v>
      </c>
      <c r="M148" s="93">
        <v>16.254869696989406</v>
      </c>
      <c r="N148" s="26">
        <v>1230</v>
      </c>
      <c r="O148" s="92">
        <v>0.26665452629798969</v>
      </c>
      <c r="P148" s="90">
        <v>67196</v>
      </c>
      <c r="Q148" s="93">
        <v>14.567575243186759</v>
      </c>
      <c r="R148" s="90">
        <v>43800</v>
      </c>
      <c r="S148" s="93">
        <v>9.4955026437820713</v>
      </c>
    </row>
    <row r="149" spans="1:19" ht="18" customHeight="1">
      <c r="A149" s="402"/>
      <c r="B149" s="61">
        <v>28</v>
      </c>
      <c r="C149" s="26">
        <v>453350</v>
      </c>
      <c r="D149" s="90">
        <v>78716</v>
      </c>
      <c r="E149" s="91">
        <v>17.399999999999999</v>
      </c>
      <c r="F149" s="90">
        <v>12117</v>
      </c>
      <c r="G149" s="92">
        <v>2.7</v>
      </c>
      <c r="H149" s="90">
        <v>174700</v>
      </c>
      <c r="I149" s="93">
        <v>38.5</v>
      </c>
      <c r="J149" s="90">
        <v>5353</v>
      </c>
      <c r="K149" s="92">
        <v>1.2</v>
      </c>
      <c r="L149" s="90">
        <v>69306</v>
      </c>
      <c r="M149" s="93">
        <v>15.3</v>
      </c>
      <c r="N149" s="26">
        <v>1259</v>
      </c>
      <c r="O149" s="92">
        <v>0.3</v>
      </c>
      <c r="P149" s="90">
        <v>69487</v>
      </c>
      <c r="Q149" s="93">
        <v>15.3</v>
      </c>
      <c r="R149" s="90">
        <v>42412</v>
      </c>
      <c r="S149" s="93">
        <v>9.3000000000000007</v>
      </c>
    </row>
    <row r="150" spans="1:19" s="25" customFormat="1" ht="18" customHeight="1">
      <c r="A150" s="403"/>
      <c r="B150" s="61">
        <v>29</v>
      </c>
      <c r="C150" s="26">
        <v>472385</v>
      </c>
      <c r="D150" s="90">
        <v>79905</v>
      </c>
      <c r="E150" s="91">
        <v>16.899999999999999</v>
      </c>
      <c r="F150" s="90">
        <v>12423</v>
      </c>
      <c r="G150" s="92">
        <v>2.6</v>
      </c>
      <c r="H150" s="90">
        <v>171935</v>
      </c>
      <c r="I150" s="93">
        <v>36.4</v>
      </c>
      <c r="J150" s="90">
        <v>5373</v>
      </c>
      <c r="K150" s="92">
        <v>1.1000000000000001</v>
      </c>
      <c r="L150" s="90">
        <v>71404</v>
      </c>
      <c r="M150" s="93">
        <v>15.1</v>
      </c>
      <c r="N150" s="26">
        <v>1070</v>
      </c>
      <c r="O150" s="92">
        <v>0.2</v>
      </c>
      <c r="P150" s="90">
        <v>81439</v>
      </c>
      <c r="Q150" s="93">
        <v>17.2</v>
      </c>
      <c r="R150" s="90">
        <v>48836</v>
      </c>
      <c r="S150" s="93">
        <v>10.3</v>
      </c>
    </row>
    <row r="151" spans="1:19" ht="18" customHeight="1">
      <c r="A151" s="401" t="s">
        <v>46</v>
      </c>
      <c r="B151" s="60">
        <v>25</v>
      </c>
      <c r="C151" s="24">
        <v>1653444</v>
      </c>
      <c r="D151" s="86">
        <v>521461</v>
      </c>
      <c r="E151" s="87">
        <v>31.637868836198869</v>
      </c>
      <c r="F151" s="86">
        <v>79650</v>
      </c>
      <c r="G151" s="88">
        <v>4.8172178797709506</v>
      </c>
      <c r="H151" s="86">
        <v>280274</v>
      </c>
      <c r="I151" s="89">
        <v>16.950921833457922</v>
      </c>
      <c r="J151" s="86">
        <v>15593</v>
      </c>
      <c r="K151" s="88">
        <v>0.94306187569702993</v>
      </c>
      <c r="L151" s="86">
        <v>241877</v>
      </c>
      <c r="M151" s="89">
        <v>14.628678080418812</v>
      </c>
      <c r="N151" s="24">
        <v>6919</v>
      </c>
      <c r="O151" s="88">
        <v>0.4184598934103605</v>
      </c>
      <c r="P151" s="86">
        <v>256767</v>
      </c>
      <c r="Q151" s="89">
        <v>15.529222640742596</v>
      </c>
      <c r="R151" s="86">
        <v>250903</v>
      </c>
      <c r="S151" s="89">
        <v>15.174568960303464</v>
      </c>
    </row>
    <row r="152" spans="1:19" ht="18" customHeight="1">
      <c r="A152" s="402"/>
      <c r="B152" s="61">
        <v>26</v>
      </c>
      <c r="C152" s="26">
        <v>1652242</v>
      </c>
      <c r="D152" s="90">
        <v>551621</v>
      </c>
      <c r="E152" s="91">
        <v>33.4</v>
      </c>
      <c r="F152" s="90">
        <v>94765</v>
      </c>
      <c r="G152" s="92">
        <v>5.7</v>
      </c>
      <c r="H152" s="90">
        <v>271928</v>
      </c>
      <c r="I152" s="93">
        <v>16.5</v>
      </c>
      <c r="J152" s="90">
        <v>18627</v>
      </c>
      <c r="K152" s="92">
        <v>1.1000000000000001</v>
      </c>
      <c r="L152" s="90">
        <v>223728</v>
      </c>
      <c r="M152" s="93">
        <v>13.6</v>
      </c>
      <c r="N152" s="26">
        <v>8900</v>
      </c>
      <c r="O152" s="92">
        <v>0.5</v>
      </c>
      <c r="P152" s="90">
        <v>239425</v>
      </c>
      <c r="Q152" s="93">
        <v>14.5</v>
      </c>
      <c r="R152" s="90">
        <v>243248</v>
      </c>
      <c r="S152" s="93">
        <v>14.7</v>
      </c>
    </row>
    <row r="153" spans="1:19" ht="18" customHeight="1">
      <c r="A153" s="402"/>
      <c r="B153" s="61">
        <v>27</v>
      </c>
      <c r="C153" s="26">
        <v>1704633</v>
      </c>
      <c r="D153" s="90">
        <v>640728</v>
      </c>
      <c r="E153" s="91">
        <v>37.6</v>
      </c>
      <c r="F153" s="90">
        <v>86520</v>
      </c>
      <c r="G153" s="92">
        <v>5.0999999999999996</v>
      </c>
      <c r="H153" s="90">
        <v>270730</v>
      </c>
      <c r="I153" s="93">
        <v>15.9</v>
      </c>
      <c r="J153" s="90">
        <v>21092</v>
      </c>
      <c r="K153" s="92">
        <v>1.2</v>
      </c>
      <c r="L153" s="90">
        <v>205151</v>
      </c>
      <c r="M153" s="93">
        <v>12</v>
      </c>
      <c r="N153" s="26">
        <v>6359</v>
      </c>
      <c r="O153" s="92">
        <v>0.4</v>
      </c>
      <c r="P153" s="90">
        <v>244624</v>
      </c>
      <c r="Q153" s="93">
        <v>14.399999999999999</v>
      </c>
      <c r="R153" s="90">
        <v>229429</v>
      </c>
      <c r="S153" s="93">
        <v>13.5</v>
      </c>
    </row>
    <row r="154" spans="1:19" ht="18" customHeight="1">
      <c r="A154" s="402"/>
      <c r="B154" s="61">
        <v>28</v>
      </c>
      <c r="C154" s="26">
        <v>1693270</v>
      </c>
      <c r="D154" s="90">
        <v>641666</v>
      </c>
      <c r="E154" s="91">
        <v>37.89507875294548</v>
      </c>
      <c r="F154" s="90">
        <v>74013</v>
      </c>
      <c r="G154" s="92">
        <v>4.3710099393481254</v>
      </c>
      <c r="H154" s="90">
        <v>281515</v>
      </c>
      <c r="I154" s="93">
        <v>16.625523395560073</v>
      </c>
      <c r="J154" s="90">
        <v>23751</v>
      </c>
      <c r="K154" s="92">
        <v>1.4026705723245554</v>
      </c>
      <c r="L154" s="90">
        <v>202827</v>
      </c>
      <c r="M154" s="93">
        <v>11.978420452733468</v>
      </c>
      <c r="N154" s="26">
        <v>12653</v>
      </c>
      <c r="O154" s="92">
        <v>0.7472523578637783</v>
      </c>
      <c r="P154" s="90">
        <v>238701</v>
      </c>
      <c r="Q154" s="93">
        <v>14.097042999639751</v>
      </c>
      <c r="R154" s="90">
        <v>218144</v>
      </c>
      <c r="S154" s="93">
        <v>12.883001529584767</v>
      </c>
    </row>
    <row r="155" spans="1:19" s="25" customFormat="1" ht="18" customHeight="1">
      <c r="A155" s="403"/>
      <c r="B155" s="61">
        <v>29</v>
      </c>
      <c r="C155" s="26">
        <v>1659600</v>
      </c>
      <c r="D155" s="90">
        <v>660082</v>
      </c>
      <c r="E155" s="91">
        <v>39.773559893950349</v>
      </c>
      <c r="F155" s="90">
        <v>76822</v>
      </c>
      <c r="G155" s="92">
        <v>4.6289467341528079</v>
      </c>
      <c r="H155" s="90">
        <v>257329</v>
      </c>
      <c r="I155" s="93">
        <v>15.505483248975658</v>
      </c>
      <c r="J155" s="90">
        <v>23651</v>
      </c>
      <c r="K155" s="92">
        <v>1.4251024343215233</v>
      </c>
      <c r="L155" s="90">
        <v>185978</v>
      </c>
      <c r="M155" s="93">
        <v>11.206194263677995</v>
      </c>
      <c r="N155" s="26">
        <v>5357</v>
      </c>
      <c r="O155" s="92">
        <v>0.32278862376476258</v>
      </c>
      <c r="P155" s="90">
        <v>253694</v>
      </c>
      <c r="Q155" s="93">
        <v>15.286454567365631</v>
      </c>
      <c r="R155" s="90">
        <v>196687</v>
      </c>
      <c r="S155" s="93">
        <v>11.851470233791275</v>
      </c>
    </row>
    <row r="156" spans="1:19" ht="18" customHeight="1">
      <c r="A156" s="401" t="s">
        <v>196</v>
      </c>
      <c r="B156" s="60">
        <v>25</v>
      </c>
      <c r="C156" s="24">
        <v>451419</v>
      </c>
      <c r="D156" s="86">
        <v>80324</v>
      </c>
      <c r="E156" s="87">
        <v>17.8</v>
      </c>
      <c r="F156" s="86">
        <v>14053</v>
      </c>
      <c r="G156" s="88">
        <v>3.1</v>
      </c>
      <c r="H156" s="86">
        <v>144862</v>
      </c>
      <c r="I156" s="89">
        <v>32.1</v>
      </c>
      <c r="J156" s="86">
        <v>4404</v>
      </c>
      <c r="K156" s="88">
        <v>1</v>
      </c>
      <c r="L156" s="86">
        <v>74434</v>
      </c>
      <c r="M156" s="89">
        <v>16.5</v>
      </c>
      <c r="N156" s="24">
        <v>1308</v>
      </c>
      <c r="O156" s="88">
        <v>0.2</v>
      </c>
      <c r="P156" s="86">
        <v>61756</v>
      </c>
      <c r="Q156" s="89">
        <v>13.7</v>
      </c>
      <c r="R156" s="86">
        <v>70278</v>
      </c>
      <c r="S156" s="89">
        <v>15.6</v>
      </c>
    </row>
    <row r="157" spans="1:19" ht="18" customHeight="1">
      <c r="A157" s="402"/>
      <c r="B157" s="61">
        <v>26</v>
      </c>
      <c r="C157" s="99">
        <v>444156</v>
      </c>
      <c r="D157" s="90">
        <v>86108</v>
      </c>
      <c r="E157" s="91">
        <v>19.399999999999999</v>
      </c>
      <c r="F157" s="90">
        <v>16508</v>
      </c>
      <c r="G157" s="92">
        <v>3.7</v>
      </c>
      <c r="H157" s="90">
        <v>146254</v>
      </c>
      <c r="I157" s="93">
        <v>32.9</v>
      </c>
      <c r="J157" s="90">
        <v>5291</v>
      </c>
      <c r="K157" s="92">
        <v>1.2</v>
      </c>
      <c r="L157" s="90">
        <v>61029</v>
      </c>
      <c r="M157" s="93">
        <v>13.7</v>
      </c>
      <c r="N157" s="26">
        <v>1065</v>
      </c>
      <c r="O157" s="92">
        <v>0.33978061762083589</v>
      </c>
      <c r="P157" s="90">
        <v>58891</v>
      </c>
      <c r="Q157" s="93">
        <v>13.3</v>
      </c>
      <c r="R157" s="90">
        <v>69010</v>
      </c>
      <c r="S157" s="93">
        <v>15.537333729590506</v>
      </c>
    </row>
    <row r="158" spans="1:19" ht="18" customHeight="1">
      <c r="A158" s="402"/>
      <c r="B158" s="61">
        <v>27</v>
      </c>
      <c r="C158" s="26">
        <v>456141</v>
      </c>
      <c r="D158" s="90">
        <v>99766</v>
      </c>
      <c r="E158" s="91">
        <v>21.9</v>
      </c>
      <c r="F158" s="90">
        <v>15224</v>
      </c>
      <c r="G158" s="92">
        <v>3.3</v>
      </c>
      <c r="H158" s="90">
        <v>143990</v>
      </c>
      <c r="I158" s="93">
        <v>31.6</v>
      </c>
      <c r="J158" s="90">
        <v>6027</v>
      </c>
      <c r="K158" s="92">
        <v>1.3</v>
      </c>
      <c r="L158" s="90">
        <v>57453</v>
      </c>
      <c r="M158" s="93">
        <v>12.6</v>
      </c>
      <c r="N158" s="26">
        <v>1096</v>
      </c>
      <c r="O158" s="92">
        <v>0.2</v>
      </c>
      <c r="P158" s="90">
        <v>54989</v>
      </c>
      <c r="Q158" s="93">
        <v>12.1</v>
      </c>
      <c r="R158" s="90">
        <v>77596</v>
      </c>
      <c r="S158" s="93">
        <v>17</v>
      </c>
    </row>
    <row r="159" spans="1:19" ht="18" customHeight="1">
      <c r="A159" s="402"/>
      <c r="B159" s="61">
        <v>28</v>
      </c>
      <c r="C159" s="26">
        <v>435430</v>
      </c>
      <c r="D159" s="90">
        <v>98579</v>
      </c>
      <c r="E159" s="91">
        <v>22.6</v>
      </c>
      <c r="F159" s="90">
        <v>13006</v>
      </c>
      <c r="G159" s="92">
        <v>3</v>
      </c>
      <c r="H159" s="90">
        <v>147251</v>
      </c>
      <c r="I159" s="93">
        <v>33.799999999999997</v>
      </c>
      <c r="J159" s="90">
        <v>6376</v>
      </c>
      <c r="K159" s="92">
        <v>1.5</v>
      </c>
      <c r="L159" s="90">
        <v>56932</v>
      </c>
      <c r="M159" s="93">
        <v>13.1</v>
      </c>
      <c r="N159" s="26">
        <v>1294</v>
      </c>
      <c r="O159" s="92">
        <v>0.3</v>
      </c>
      <c r="P159" s="90">
        <v>54096</v>
      </c>
      <c r="Q159" s="93">
        <v>12.4</v>
      </c>
      <c r="R159" s="90">
        <v>57896</v>
      </c>
      <c r="S159" s="93">
        <v>13.3</v>
      </c>
    </row>
    <row r="160" spans="1:19" s="25" customFormat="1" ht="18" customHeight="1">
      <c r="A160" s="403"/>
      <c r="B160" s="61">
        <v>29</v>
      </c>
      <c r="C160" s="26">
        <v>443260</v>
      </c>
      <c r="D160" s="90">
        <v>100802</v>
      </c>
      <c r="E160" s="91">
        <v>22.7</v>
      </c>
      <c r="F160" s="90">
        <v>13417</v>
      </c>
      <c r="G160" s="92">
        <v>3</v>
      </c>
      <c r="H160" s="90">
        <v>146545</v>
      </c>
      <c r="I160" s="93">
        <v>33.1</v>
      </c>
      <c r="J160" s="90">
        <v>6365</v>
      </c>
      <c r="K160" s="92">
        <v>1.4</v>
      </c>
      <c r="L160" s="90">
        <v>61170</v>
      </c>
      <c r="M160" s="93">
        <v>13.8</v>
      </c>
      <c r="N160" s="26">
        <v>964</v>
      </c>
      <c r="O160" s="92">
        <v>0.2</v>
      </c>
      <c r="P160" s="90">
        <v>55115</v>
      </c>
      <c r="Q160" s="93">
        <v>12.4</v>
      </c>
      <c r="R160" s="90">
        <v>58882</v>
      </c>
      <c r="S160" s="93">
        <v>13.4</v>
      </c>
    </row>
    <row r="161" spans="1:19" ht="18" customHeight="1">
      <c r="A161" s="401" t="s">
        <v>152</v>
      </c>
      <c r="B161" s="60">
        <v>25</v>
      </c>
      <c r="C161" s="24">
        <v>705138</v>
      </c>
      <c r="D161" s="86">
        <v>111527</v>
      </c>
      <c r="E161" s="87">
        <v>15.8</v>
      </c>
      <c r="F161" s="86">
        <v>22457</v>
      </c>
      <c r="G161" s="88">
        <v>3.2</v>
      </c>
      <c r="H161" s="86">
        <v>218404</v>
      </c>
      <c r="I161" s="89">
        <v>31</v>
      </c>
      <c r="J161" s="86">
        <v>8216</v>
      </c>
      <c r="K161" s="88">
        <v>1.2</v>
      </c>
      <c r="L161" s="86">
        <v>128163</v>
      </c>
      <c r="M161" s="89">
        <v>18.2</v>
      </c>
      <c r="N161" s="24">
        <v>2230</v>
      </c>
      <c r="O161" s="88">
        <v>0.3</v>
      </c>
      <c r="P161" s="86">
        <v>99904</v>
      </c>
      <c r="Q161" s="89">
        <v>14.2</v>
      </c>
      <c r="R161" s="86">
        <v>114237</v>
      </c>
      <c r="S161" s="89">
        <v>16.2</v>
      </c>
    </row>
    <row r="162" spans="1:19" ht="18" customHeight="1">
      <c r="A162" s="404"/>
      <c r="B162" s="61">
        <v>26</v>
      </c>
      <c r="C162" s="26">
        <v>689957</v>
      </c>
      <c r="D162" s="90">
        <v>118455</v>
      </c>
      <c r="E162" s="91">
        <v>17.2</v>
      </c>
      <c r="F162" s="90">
        <v>26483</v>
      </c>
      <c r="G162" s="92">
        <v>3.8</v>
      </c>
      <c r="H162" s="90">
        <v>222296</v>
      </c>
      <c r="I162" s="93">
        <v>32.200000000000003</v>
      </c>
      <c r="J162" s="90">
        <v>9315</v>
      </c>
      <c r="K162" s="92">
        <v>1.4</v>
      </c>
      <c r="L162" s="90">
        <v>113006</v>
      </c>
      <c r="M162" s="93">
        <v>16.399999999999999</v>
      </c>
      <c r="N162" s="26">
        <v>3561</v>
      </c>
      <c r="O162" s="92">
        <v>0.5</v>
      </c>
      <c r="P162" s="90">
        <v>93252</v>
      </c>
      <c r="Q162" s="93">
        <v>13.5</v>
      </c>
      <c r="R162" s="90">
        <v>103589</v>
      </c>
      <c r="S162" s="93">
        <v>15</v>
      </c>
    </row>
    <row r="163" spans="1:19" ht="18" customHeight="1">
      <c r="A163" s="404"/>
      <c r="B163" s="61">
        <v>27</v>
      </c>
      <c r="C163" s="26">
        <v>686001</v>
      </c>
      <c r="D163" s="90">
        <v>141948</v>
      </c>
      <c r="E163" s="91">
        <v>20.7</v>
      </c>
      <c r="F163" s="90">
        <v>24364</v>
      </c>
      <c r="G163" s="92">
        <v>3.6</v>
      </c>
      <c r="H163" s="90">
        <v>219884</v>
      </c>
      <c r="I163" s="93">
        <v>32.1</v>
      </c>
      <c r="J163" s="90">
        <v>10319</v>
      </c>
      <c r="K163" s="92">
        <v>1.5</v>
      </c>
      <c r="L163" s="90">
        <v>110697</v>
      </c>
      <c r="M163" s="93">
        <v>16.100000000000001</v>
      </c>
      <c r="N163" s="26">
        <v>2481</v>
      </c>
      <c r="O163" s="92">
        <v>0.4</v>
      </c>
      <c r="P163" s="90">
        <v>97152</v>
      </c>
      <c r="Q163" s="93">
        <v>14.2</v>
      </c>
      <c r="R163" s="90">
        <v>79156</v>
      </c>
      <c r="S163" s="93">
        <v>11.4</v>
      </c>
    </row>
    <row r="164" spans="1:19" ht="18" customHeight="1">
      <c r="A164" s="404"/>
      <c r="B164" s="61">
        <v>28</v>
      </c>
      <c r="C164" s="26">
        <v>695693</v>
      </c>
      <c r="D164" s="90">
        <v>138454</v>
      </c>
      <c r="E164" s="91">
        <v>19.899999999999999</v>
      </c>
      <c r="F164" s="90">
        <v>20686</v>
      </c>
      <c r="G164" s="92">
        <v>3</v>
      </c>
      <c r="H164" s="90">
        <v>224251</v>
      </c>
      <c r="I164" s="93">
        <v>32.200000000000003</v>
      </c>
      <c r="J164" s="90">
        <v>11307</v>
      </c>
      <c r="K164" s="92">
        <v>1.6</v>
      </c>
      <c r="L164" s="90">
        <v>112024</v>
      </c>
      <c r="M164" s="93">
        <v>16.100000000000001</v>
      </c>
      <c r="N164" s="26">
        <v>2759</v>
      </c>
      <c r="O164" s="92">
        <v>0.4</v>
      </c>
      <c r="P164" s="90">
        <v>98206</v>
      </c>
      <c r="Q164" s="93">
        <v>14.1</v>
      </c>
      <c r="R164" s="90">
        <v>88006</v>
      </c>
      <c r="S164" s="93">
        <v>12.7</v>
      </c>
    </row>
    <row r="165" spans="1:19" s="25" customFormat="1" ht="18" customHeight="1">
      <c r="A165" s="405"/>
      <c r="B165" s="61">
        <v>29</v>
      </c>
      <c r="C165" s="26">
        <v>712952</v>
      </c>
      <c r="D165" s="90">
        <v>142808</v>
      </c>
      <c r="E165" s="91">
        <v>20</v>
      </c>
      <c r="F165" s="90">
        <v>21309</v>
      </c>
      <c r="G165" s="92">
        <v>3</v>
      </c>
      <c r="H165" s="90">
        <v>222369</v>
      </c>
      <c r="I165" s="93">
        <v>31.2</v>
      </c>
      <c r="J165" s="90">
        <v>11251</v>
      </c>
      <c r="K165" s="92">
        <v>1.6</v>
      </c>
      <c r="L165" s="90">
        <v>115247</v>
      </c>
      <c r="M165" s="93">
        <v>16.2</v>
      </c>
      <c r="N165" s="26">
        <v>2150</v>
      </c>
      <c r="O165" s="92">
        <v>0.3</v>
      </c>
      <c r="P165" s="90">
        <v>106152</v>
      </c>
      <c r="Q165" s="93">
        <v>14.9</v>
      </c>
      <c r="R165" s="90">
        <v>91666</v>
      </c>
      <c r="S165" s="93">
        <v>12.9</v>
      </c>
    </row>
    <row r="166" spans="1:19" ht="18" customHeight="1">
      <c r="A166" s="401" t="s">
        <v>47</v>
      </c>
      <c r="B166" s="60">
        <v>25</v>
      </c>
      <c r="C166" s="24">
        <v>822652</v>
      </c>
      <c r="D166" s="86">
        <v>156263</v>
      </c>
      <c r="E166" s="87">
        <v>19</v>
      </c>
      <c r="F166" s="86">
        <v>28700</v>
      </c>
      <c r="G166" s="88">
        <v>3.5</v>
      </c>
      <c r="H166" s="86">
        <v>216649</v>
      </c>
      <c r="I166" s="89">
        <v>26.3</v>
      </c>
      <c r="J166" s="86">
        <v>7031</v>
      </c>
      <c r="K166" s="88">
        <v>0.9</v>
      </c>
      <c r="L166" s="86">
        <v>177646</v>
      </c>
      <c r="M166" s="89">
        <v>21.6</v>
      </c>
      <c r="N166" s="24">
        <v>2025</v>
      </c>
      <c r="O166" s="88">
        <v>0.2</v>
      </c>
      <c r="P166" s="86">
        <v>117438</v>
      </c>
      <c r="Q166" s="89">
        <v>14.3</v>
      </c>
      <c r="R166" s="86">
        <v>116900</v>
      </c>
      <c r="S166" s="89">
        <v>14.2</v>
      </c>
    </row>
    <row r="167" spans="1:19" ht="18" customHeight="1">
      <c r="A167" s="402"/>
      <c r="B167" s="61">
        <v>26</v>
      </c>
      <c r="C167" s="26">
        <v>783184</v>
      </c>
      <c r="D167" s="90">
        <v>166642</v>
      </c>
      <c r="E167" s="91">
        <v>21.3</v>
      </c>
      <c r="F167" s="90">
        <v>34147</v>
      </c>
      <c r="G167" s="92">
        <v>4.4000000000000004</v>
      </c>
      <c r="H167" s="90">
        <v>220716</v>
      </c>
      <c r="I167" s="93">
        <v>28.2</v>
      </c>
      <c r="J167" s="90">
        <v>8384</v>
      </c>
      <c r="K167" s="92">
        <v>1.1000000000000001</v>
      </c>
      <c r="L167" s="90">
        <v>124795</v>
      </c>
      <c r="M167" s="93">
        <v>15.9</v>
      </c>
      <c r="N167" s="26">
        <v>10957</v>
      </c>
      <c r="O167" s="92">
        <v>1.4</v>
      </c>
      <c r="P167" s="90">
        <v>104068</v>
      </c>
      <c r="Q167" s="93">
        <v>13.3</v>
      </c>
      <c r="R167" s="90">
        <v>113475</v>
      </c>
      <c r="S167" s="93">
        <v>14.5</v>
      </c>
    </row>
    <row r="168" spans="1:19" ht="18" customHeight="1">
      <c r="A168" s="402"/>
      <c r="B168" s="61">
        <v>27</v>
      </c>
      <c r="C168" s="26">
        <v>761646</v>
      </c>
      <c r="D168" s="90">
        <v>197713</v>
      </c>
      <c r="E168" s="91">
        <v>26</v>
      </c>
      <c r="F168" s="90">
        <v>31171</v>
      </c>
      <c r="G168" s="92">
        <v>4.0999999999999996</v>
      </c>
      <c r="H168" s="90">
        <v>217588</v>
      </c>
      <c r="I168" s="93">
        <v>28.6</v>
      </c>
      <c r="J168" s="90">
        <v>9529</v>
      </c>
      <c r="K168" s="92">
        <v>1.3</v>
      </c>
      <c r="L168" s="90">
        <v>116211</v>
      </c>
      <c r="M168" s="93">
        <v>15.3</v>
      </c>
      <c r="N168" s="26">
        <v>3368</v>
      </c>
      <c r="O168" s="92">
        <v>0.4</v>
      </c>
      <c r="P168" s="90">
        <v>99458</v>
      </c>
      <c r="Q168" s="93">
        <v>13.1</v>
      </c>
      <c r="R168" s="90">
        <v>86608</v>
      </c>
      <c r="S168" s="93">
        <v>11.4</v>
      </c>
    </row>
    <row r="169" spans="1:19" ht="18" customHeight="1">
      <c r="A169" s="402"/>
      <c r="B169" s="61">
        <v>28</v>
      </c>
      <c r="C169" s="26">
        <v>1018938</v>
      </c>
      <c r="D169" s="90">
        <v>194972</v>
      </c>
      <c r="E169" s="91">
        <v>19.100000000000001</v>
      </c>
      <c r="F169" s="90">
        <v>26654</v>
      </c>
      <c r="G169" s="92">
        <v>2.6</v>
      </c>
      <c r="H169" s="90">
        <v>289012</v>
      </c>
      <c r="I169" s="93">
        <v>28.4</v>
      </c>
      <c r="J169" s="90">
        <v>10432</v>
      </c>
      <c r="K169" s="92">
        <v>1</v>
      </c>
      <c r="L169" s="90">
        <v>210534</v>
      </c>
      <c r="M169" s="93">
        <v>20.7</v>
      </c>
      <c r="N169" s="26">
        <v>2557</v>
      </c>
      <c r="O169" s="92">
        <v>0.3</v>
      </c>
      <c r="P169" s="90">
        <v>138802</v>
      </c>
      <c r="Q169" s="93">
        <v>13.6</v>
      </c>
      <c r="R169" s="90">
        <v>145975</v>
      </c>
      <c r="S169" s="93">
        <v>14.3</v>
      </c>
    </row>
    <row r="170" spans="1:19" s="25" customFormat="1" ht="18" customHeight="1">
      <c r="A170" s="403"/>
      <c r="B170" s="61">
        <v>29</v>
      </c>
      <c r="C170" s="26">
        <v>977426</v>
      </c>
      <c r="D170" s="90">
        <v>201888</v>
      </c>
      <c r="E170" s="91">
        <v>20.7</v>
      </c>
      <c r="F170" s="90">
        <v>27505</v>
      </c>
      <c r="G170" s="92">
        <v>2.8</v>
      </c>
      <c r="H170" s="90">
        <v>217342</v>
      </c>
      <c r="I170" s="93">
        <v>22.2</v>
      </c>
      <c r="J170" s="90">
        <v>10216</v>
      </c>
      <c r="K170" s="92">
        <v>1</v>
      </c>
      <c r="L170" s="90">
        <v>203650</v>
      </c>
      <c r="M170" s="93">
        <v>20.8</v>
      </c>
      <c r="N170" s="26">
        <v>2162</v>
      </c>
      <c r="O170" s="92">
        <v>0.2</v>
      </c>
      <c r="P170" s="90">
        <v>132141</v>
      </c>
      <c r="Q170" s="93">
        <v>13.5</v>
      </c>
      <c r="R170" s="90">
        <v>182522</v>
      </c>
      <c r="S170" s="93">
        <v>18.7</v>
      </c>
    </row>
    <row r="171" spans="1:19" ht="18" customHeight="1">
      <c r="A171" s="401" t="s">
        <v>48</v>
      </c>
      <c r="B171" s="60">
        <v>25</v>
      </c>
      <c r="C171" s="24">
        <v>595975</v>
      </c>
      <c r="D171" s="86">
        <v>108193</v>
      </c>
      <c r="E171" s="87">
        <v>18.2</v>
      </c>
      <c r="F171" s="86">
        <v>20499</v>
      </c>
      <c r="G171" s="88">
        <v>3.4</v>
      </c>
      <c r="H171" s="86">
        <v>173556</v>
      </c>
      <c r="I171" s="89">
        <v>29.1</v>
      </c>
      <c r="J171" s="86">
        <v>5504</v>
      </c>
      <c r="K171" s="88">
        <v>0.9</v>
      </c>
      <c r="L171" s="86">
        <v>112365</v>
      </c>
      <c r="M171" s="89">
        <v>18.8</v>
      </c>
      <c r="N171" s="24">
        <v>2125</v>
      </c>
      <c r="O171" s="88">
        <v>0.4</v>
      </c>
      <c r="P171" s="86">
        <v>84030</v>
      </c>
      <c r="Q171" s="89">
        <v>14.1</v>
      </c>
      <c r="R171" s="86">
        <v>89703</v>
      </c>
      <c r="S171" s="89">
        <v>15.1</v>
      </c>
    </row>
    <row r="172" spans="1:19" ht="18" customHeight="1">
      <c r="A172" s="402"/>
      <c r="B172" s="61">
        <v>26</v>
      </c>
      <c r="C172" s="26">
        <v>568937</v>
      </c>
      <c r="D172" s="90">
        <v>112855</v>
      </c>
      <c r="E172" s="91">
        <v>19.8</v>
      </c>
      <c r="F172" s="90">
        <v>23897</v>
      </c>
      <c r="G172" s="92">
        <v>4.2</v>
      </c>
      <c r="H172" s="90">
        <v>174798</v>
      </c>
      <c r="I172" s="93">
        <v>30.7</v>
      </c>
      <c r="J172" s="90">
        <v>6500</v>
      </c>
      <c r="K172" s="92">
        <v>1.2</v>
      </c>
      <c r="L172" s="90">
        <v>87775</v>
      </c>
      <c r="M172" s="93">
        <v>15.4</v>
      </c>
      <c r="N172" s="26">
        <v>2195</v>
      </c>
      <c r="O172" s="92">
        <v>0.4</v>
      </c>
      <c r="P172" s="90">
        <v>73018</v>
      </c>
      <c r="Q172" s="93">
        <v>12.8</v>
      </c>
      <c r="R172" s="90">
        <v>87899</v>
      </c>
      <c r="S172" s="93">
        <v>15.5</v>
      </c>
    </row>
    <row r="173" spans="1:19" ht="18" customHeight="1">
      <c r="A173" s="402"/>
      <c r="B173" s="61">
        <v>27</v>
      </c>
      <c r="C173" s="26">
        <v>561267</v>
      </c>
      <c r="D173" s="90">
        <v>132031</v>
      </c>
      <c r="E173" s="91">
        <v>23.5</v>
      </c>
      <c r="F173" s="90">
        <v>22021</v>
      </c>
      <c r="G173" s="92">
        <v>3.9</v>
      </c>
      <c r="H173" s="90">
        <v>172206</v>
      </c>
      <c r="I173" s="93">
        <v>30.7</v>
      </c>
      <c r="J173" s="90">
        <v>7366</v>
      </c>
      <c r="K173" s="92">
        <v>1.3</v>
      </c>
      <c r="L173" s="90">
        <v>80212</v>
      </c>
      <c r="M173" s="93">
        <v>14.3</v>
      </c>
      <c r="N173" s="26">
        <v>3004</v>
      </c>
      <c r="O173" s="92">
        <v>0.5</v>
      </c>
      <c r="P173" s="90">
        <v>70460</v>
      </c>
      <c r="Q173" s="93">
        <v>12.6</v>
      </c>
      <c r="R173" s="90">
        <v>73967</v>
      </c>
      <c r="S173" s="93">
        <v>13.2</v>
      </c>
    </row>
    <row r="174" spans="1:19" ht="18" customHeight="1">
      <c r="A174" s="402"/>
      <c r="B174" s="61">
        <v>28</v>
      </c>
      <c r="C174" s="26">
        <v>572603</v>
      </c>
      <c r="D174" s="90">
        <v>133638</v>
      </c>
      <c r="E174" s="91">
        <v>23.3</v>
      </c>
      <c r="F174" s="90">
        <v>18705</v>
      </c>
      <c r="G174" s="92">
        <v>3.2</v>
      </c>
      <c r="H174" s="90">
        <v>175716</v>
      </c>
      <c r="I174" s="93">
        <v>30.7</v>
      </c>
      <c r="J174" s="90">
        <v>8015</v>
      </c>
      <c r="K174" s="92">
        <v>1.4</v>
      </c>
      <c r="L174" s="90">
        <v>88291</v>
      </c>
      <c r="M174" s="93">
        <v>15.4</v>
      </c>
      <c r="N174" s="26">
        <v>3253</v>
      </c>
      <c r="O174" s="92">
        <v>0.6</v>
      </c>
      <c r="P174" s="90">
        <v>73118</v>
      </c>
      <c r="Q174" s="93">
        <v>12.8</v>
      </c>
      <c r="R174" s="90">
        <v>71867</v>
      </c>
      <c r="S174" s="93">
        <v>12.6</v>
      </c>
    </row>
    <row r="175" spans="1:19" s="25" customFormat="1" ht="18" customHeight="1">
      <c r="A175" s="403"/>
      <c r="B175" s="61">
        <v>29</v>
      </c>
      <c r="C175" s="26">
        <v>583695</v>
      </c>
      <c r="D175" s="90">
        <v>137655</v>
      </c>
      <c r="E175" s="91">
        <v>23.6</v>
      </c>
      <c r="F175" s="90">
        <v>19241</v>
      </c>
      <c r="G175" s="92">
        <v>3.3</v>
      </c>
      <c r="H175" s="90">
        <v>172534</v>
      </c>
      <c r="I175" s="93">
        <v>29.6</v>
      </c>
      <c r="J175" s="90">
        <v>7941</v>
      </c>
      <c r="K175" s="92">
        <v>1.4</v>
      </c>
      <c r="L175" s="90">
        <v>87590</v>
      </c>
      <c r="M175" s="93">
        <v>15</v>
      </c>
      <c r="N175" s="26">
        <v>1937</v>
      </c>
      <c r="O175" s="92">
        <v>0.3</v>
      </c>
      <c r="P175" s="90">
        <v>76223</v>
      </c>
      <c r="Q175" s="93">
        <v>13</v>
      </c>
      <c r="R175" s="90">
        <v>80574</v>
      </c>
      <c r="S175" s="93">
        <v>13.8</v>
      </c>
    </row>
    <row r="176" spans="1:19" ht="18" customHeight="1">
      <c r="A176" s="401" t="s">
        <v>49</v>
      </c>
      <c r="B176" s="60">
        <v>25</v>
      </c>
      <c r="C176" s="24">
        <v>828730</v>
      </c>
      <c r="D176" s="86">
        <v>138256</v>
      </c>
      <c r="E176" s="87">
        <v>16.7</v>
      </c>
      <c r="F176" s="86">
        <v>28304</v>
      </c>
      <c r="G176" s="88">
        <v>3.4</v>
      </c>
      <c r="H176" s="86">
        <v>270892</v>
      </c>
      <c r="I176" s="89">
        <v>32.700000000000003</v>
      </c>
      <c r="J176" s="86">
        <v>9086</v>
      </c>
      <c r="K176" s="88">
        <v>1.1000000000000001</v>
      </c>
      <c r="L176" s="86">
        <v>169990</v>
      </c>
      <c r="M176" s="89">
        <v>20.5</v>
      </c>
      <c r="N176" s="24">
        <v>5524</v>
      </c>
      <c r="O176" s="88">
        <v>0.7</v>
      </c>
      <c r="P176" s="86">
        <v>125749</v>
      </c>
      <c r="Q176" s="89">
        <v>15.1</v>
      </c>
      <c r="R176" s="86">
        <v>80929</v>
      </c>
      <c r="S176" s="89">
        <v>9.8000000000000007</v>
      </c>
    </row>
    <row r="177" spans="1:19" ht="18" customHeight="1">
      <c r="A177" s="402"/>
      <c r="B177" s="61">
        <v>26</v>
      </c>
      <c r="C177" s="26">
        <v>778056</v>
      </c>
      <c r="D177" s="90">
        <v>144492</v>
      </c>
      <c r="E177" s="91">
        <v>18.600000000000001</v>
      </c>
      <c r="F177" s="90">
        <v>33037</v>
      </c>
      <c r="G177" s="92">
        <v>4.2</v>
      </c>
      <c r="H177" s="90">
        <v>271197</v>
      </c>
      <c r="I177" s="93">
        <v>34.9</v>
      </c>
      <c r="J177" s="90">
        <v>10229</v>
      </c>
      <c r="K177" s="92">
        <v>1.3</v>
      </c>
      <c r="L177" s="90">
        <v>135670</v>
      </c>
      <c r="M177" s="93">
        <v>17.399999999999999</v>
      </c>
      <c r="N177" s="26">
        <v>2747</v>
      </c>
      <c r="O177" s="92">
        <v>0.3</v>
      </c>
      <c r="P177" s="90">
        <v>103313</v>
      </c>
      <c r="Q177" s="93">
        <v>13.3</v>
      </c>
      <c r="R177" s="90">
        <v>77371</v>
      </c>
      <c r="S177" s="93">
        <v>10</v>
      </c>
    </row>
    <row r="178" spans="1:19" ht="18" customHeight="1">
      <c r="A178" s="402"/>
      <c r="B178" s="61">
        <v>27</v>
      </c>
      <c r="C178" s="26">
        <v>798319</v>
      </c>
      <c r="D178" s="90">
        <v>175527</v>
      </c>
      <c r="E178" s="91">
        <v>22</v>
      </c>
      <c r="F178" s="90">
        <v>30543</v>
      </c>
      <c r="G178" s="92">
        <v>3.8</v>
      </c>
      <c r="H178" s="90">
        <v>269738</v>
      </c>
      <c r="I178" s="93">
        <v>33.799999999999997</v>
      </c>
      <c r="J178" s="90">
        <v>11222</v>
      </c>
      <c r="K178" s="92">
        <v>1.4</v>
      </c>
      <c r="L178" s="90">
        <v>133592</v>
      </c>
      <c r="M178" s="93">
        <v>16.7</v>
      </c>
      <c r="N178" s="26">
        <v>3684</v>
      </c>
      <c r="O178" s="92">
        <v>0.4</v>
      </c>
      <c r="P178" s="90">
        <v>101360</v>
      </c>
      <c r="Q178" s="93">
        <v>12.7</v>
      </c>
      <c r="R178" s="90">
        <v>72653</v>
      </c>
      <c r="S178" s="93">
        <v>9.1999999999999993</v>
      </c>
    </row>
    <row r="179" spans="1:19" ht="18" customHeight="1">
      <c r="A179" s="402"/>
      <c r="B179" s="61">
        <v>28</v>
      </c>
      <c r="C179" s="26">
        <v>789071</v>
      </c>
      <c r="D179" s="90">
        <v>174985</v>
      </c>
      <c r="E179" s="91">
        <v>22.2</v>
      </c>
      <c r="F179" s="90">
        <v>26109</v>
      </c>
      <c r="G179" s="92">
        <v>3.3</v>
      </c>
      <c r="H179" s="90">
        <v>274189</v>
      </c>
      <c r="I179" s="93">
        <v>34.700000000000003</v>
      </c>
      <c r="J179" s="90">
        <v>12264</v>
      </c>
      <c r="K179" s="92">
        <v>1.6</v>
      </c>
      <c r="L179" s="90">
        <v>138020</v>
      </c>
      <c r="M179" s="93">
        <v>17.5</v>
      </c>
      <c r="N179" s="26">
        <v>4287</v>
      </c>
      <c r="O179" s="92">
        <v>0.5</v>
      </c>
      <c r="P179" s="90">
        <v>102651</v>
      </c>
      <c r="Q179" s="93">
        <v>13</v>
      </c>
      <c r="R179" s="90">
        <v>56565</v>
      </c>
      <c r="S179" s="93">
        <v>7.2</v>
      </c>
    </row>
    <row r="180" spans="1:19" s="25" customFormat="1" ht="18" customHeight="1">
      <c r="A180" s="403"/>
      <c r="B180" s="62">
        <v>29</v>
      </c>
      <c r="C180" s="94">
        <v>805010</v>
      </c>
      <c r="D180" s="95">
        <v>180084</v>
      </c>
      <c r="E180" s="96">
        <v>22.4</v>
      </c>
      <c r="F180" s="95">
        <v>26809</v>
      </c>
      <c r="G180" s="97">
        <v>3.3</v>
      </c>
      <c r="H180" s="95">
        <v>270559</v>
      </c>
      <c r="I180" s="98">
        <v>33.6</v>
      </c>
      <c r="J180" s="95">
        <v>12127</v>
      </c>
      <c r="K180" s="97">
        <v>1.5</v>
      </c>
      <c r="L180" s="95">
        <v>154125</v>
      </c>
      <c r="M180" s="98">
        <v>19.100000000000001</v>
      </c>
      <c r="N180" s="94">
        <v>4992</v>
      </c>
      <c r="O180" s="97">
        <v>0.6</v>
      </c>
      <c r="P180" s="95">
        <v>98703</v>
      </c>
      <c r="Q180" s="98">
        <v>12.3</v>
      </c>
      <c r="R180" s="95">
        <v>57611</v>
      </c>
      <c r="S180" s="98">
        <v>7.2</v>
      </c>
    </row>
    <row r="181" spans="1:19" ht="18" customHeight="1">
      <c r="A181" s="21" t="s">
        <v>67</v>
      </c>
    </row>
    <row r="220" spans="1:1">
      <c r="A220" s="63" t="s">
        <v>50</v>
      </c>
    </row>
    <row r="221" spans="1:1">
      <c r="A221" s="64" t="s">
        <v>51</v>
      </c>
    </row>
    <row r="222" spans="1:1">
      <c r="A222" s="65" t="s">
        <v>52</v>
      </c>
    </row>
    <row r="223" spans="1:1">
      <c r="A223" s="64" t="s">
        <v>53</v>
      </c>
    </row>
    <row r="224" spans="1:1">
      <c r="A224" s="64" t="s">
        <v>54</v>
      </c>
    </row>
    <row r="225" spans="1:1">
      <c r="A225" s="64" t="s">
        <v>55</v>
      </c>
    </row>
    <row r="226" spans="1:1">
      <c r="A226" s="64" t="s">
        <v>59</v>
      </c>
    </row>
    <row r="227" spans="1:1">
      <c r="A227" s="64" t="s">
        <v>60</v>
      </c>
    </row>
    <row r="228" spans="1:1">
      <c r="A228" s="64" t="s">
        <v>61</v>
      </c>
    </row>
    <row r="229" spans="1:1">
      <c r="A229" s="64" t="s">
        <v>63</v>
      </c>
    </row>
    <row r="230" spans="1:1">
      <c r="A230" s="64" t="s">
        <v>64</v>
      </c>
    </row>
    <row r="231" spans="1:1">
      <c r="A231" s="64" t="s">
        <v>65</v>
      </c>
    </row>
    <row r="232" spans="1:1">
      <c r="A232" s="66" t="s">
        <v>66</v>
      </c>
    </row>
    <row r="233" spans="1:1">
      <c r="A233" s="19" t="s">
        <v>67</v>
      </c>
    </row>
  </sheetData>
  <customSheetViews>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37">
    <mergeCell ref="A3:A5"/>
    <mergeCell ref="A31:A35"/>
    <mergeCell ref="A41:A45"/>
    <mergeCell ref="A51:A55"/>
    <mergeCell ref="A16:A20"/>
    <mergeCell ref="A176:A180"/>
    <mergeCell ref="A166:A170"/>
    <mergeCell ref="A171:A175"/>
    <mergeCell ref="A71:A75"/>
    <mergeCell ref="A131:A135"/>
    <mergeCell ref="A86:A90"/>
    <mergeCell ref="A156:A160"/>
    <mergeCell ref="A146:A150"/>
    <mergeCell ref="A106:A110"/>
    <mergeCell ref="A141:A145"/>
    <mergeCell ref="A111:A115"/>
    <mergeCell ref="A151:A155"/>
    <mergeCell ref="A121:A125"/>
    <mergeCell ref="A126:A130"/>
    <mergeCell ref="A116:A120"/>
    <mergeCell ref="A136:A140"/>
    <mergeCell ref="A81:A85"/>
    <mergeCell ref="A96:A100"/>
    <mergeCell ref="A101:A105"/>
    <mergeCell ref="A161:A165"/>
    <mergeCell ref="B3:B5"/>
    <mergeCell ref="A46:A50"/>
    <mergeCell ref="A21:A25"/>
    <mergeCell ref="A26:A30"/>
    <mergeCell ref="A6:A10"/>
    <mergeCell ref="A11:A15"/>
    <mergeCell ref="A66:A70"/>
    <mergeCell ref="A76:A80"/>
    <mergeCell ref="A91:A95"/>
    <mergeCell ref="A61:A65"/>
    <mergeCell ref="A56:A60"/>
    <mergeCell ref="A36:A40"/>
  </mergeCells>
  <phoneticPr fontId="2"/>
  <pageMargins left="0.59055118110236227" right="0.59055118110236227" top="0.47244094488188981" bottom="0.31496062992125984" header="0.51181102362204722" footer="0.51181102362204722"/>
  <pageSetup paperSize="9" scale="50" fitToHeight="3" orientation="landscape" r:id="rId4"/>
  <headerFooter alignWithMargins="0"/>
  <rowBreaks count="3" manualBreakCount="3">
    <brk id="65" max="18" man="1"/>
    <brk id="125" max="18" man="1"/>
    <brk id="20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33"/>
  <sheetViews>
    <sheetView showGridLines="0" view="pageBreakPreview" zoomScaleNormal="100" zoomScaleSheetLayoutView="100" workbookViewId="0">
      <pane xSplit="2" ySplit="5" topLeftCell="C6" activePane="bottomRight" state="frozen"/>
      <selection activeCell="N21" sqref="N21"/>
      <selection pane="topRight" activeCell="N21" sqref="N21"/>
      <selection pane="bottomLeft" activeCell="N21" sqref="N21"/>
      <selection pane="bottomRight" activeCell="C6" sqref="C6"/>
    </sheetView>
  </sheetViews>
  <sheetFormatPr defaultRowHeight="13.5"/>
  <cols>
    <col min="1" max="1" width="16.625" style="21" customWidth="1"/>
    <col min="2" max="2" width="8.625" style="21" customWidth="1"/>
    <col min="3" max="4" width="16.625" style="21" customWidth="1"/>
    <col min="5" max="5" width="7.625" style="21" customWidth="1"/>
    <col min="6" max="6" width="16.625" style="21" customWidth="1"/>
    <col min="7" max="7" width="7.625" style="21" customWidth="1"/>
    <col min="8" max="8" width="16.625" style="21" customWidth="1"/>
    <col min="9" max="9" width="7.625" style="21" customWidth="1"/>
    <col min="10" max="10" width="16.625" style="21" customWidth="1"/>
    <col min="11" max="11" width="7.625" style="21" customWidth="1"/>
    <col min="12" max="12" width="16.625" style="21" customWidth="1"/>
    <col min="13" max="13" width="7.625" style="21" customWidth="1"/>
    <col min="14" max="14" width="16.625" style="21" customWidth="1"/>
    <col min="15" max="15" width="7.625" style="21" customWidth="1"/>
    <col min="16" max="16" width="16.625" style="21" customWidth="1"/>
    <col min="17" max="17" width="7.625" style="21" customWidth="1"/>
    <col min="18" max="18" width="16.625" style="21" customWidth="1"/>
    <col min="19" max="19" width="7.625" style="21" customWidth="1"/>
    <col min="20" max="16384" width="9" style="21"/>
  </cols>
  <sheetData>
    <row r="1" spans="1:19" ht="17.25" customHeight="1">
      <c r="A1" s="58" t="s">
        <v>84</v>
      </c>
      <c r="I1" s="59"/>
      <c r="M1" s="59"/>
      <c r="R1" s="59" t="s">
        <v>11</v>
      </c>
    </row>
    <row r="2" spans="1:19" ht="18.75" customHeight="1">
      <c r="A2" s="411" t="s">
        <v>12</v>
      </c>
      <c r="B2" s="406" t="s">
        <v>80</v>
      </c>
      <c r="C2" s="32" t="s">
        <v>69</v>
      </c>
      <c r="D2" s="33"/>
      <c r="E2" s="33"/>
      <c r="F2" s="33"/>
      <c r="G2" s="33"/>
      <c r="H2" s="33"/>
      <c r="I2" s="33"/>
      <c r="J2" s="33"/>
      <c r="K2" s="33"/>
      <c r="L2" s="33"/>
      <c r="M2" s="33"/>
      <c r="N2" s="34"/>
      <c r="O2" s="34"/>
      <c r="P2" s="34"/>
      <c r="Q2" s="34"/>
      <c r="R2" s="34"/>
      <c r="S2" s="35"/>
    </row>
    <row r="3" spans="1:19" ht="18.75" customHeight="1">
      <c r="A3" s="420"/>
      <c r="B3" s="407"/>
      <c r="C3" s="36"/>
      <c r="D3" s="37" t="s">
        <v>85</v>
      </c>
      <c r="E3" s="38"/>
      <c r="F3" s="38"/>
      <c r="G3" s="38"/>
      <c r="H3" s="38"/>
      <c r="I3" s="38"/>
      <c r="J3" s="37" t="s">
        <v>86</v>
      </c>
      <c r="K3" s="33"/>
      <c r="L3" s="33"/>
      <c r="M3" s="39"/>
      <c r="N3" s="37" t="s">
        <v>72</v>
      </c>
      <c r="O3" s="38"/>
      <c r="P3" s="38"/>
      <c r="Q3" s="38"/>
      <c r="R3" s="38"/>
      <c r="S3" s="40"/>
    </row>
    <row r="4" spans="1:19" ht="18.75" customHeight="1">
      <c r="A4" s="412"/>
      <c r="B4" s="407"/>
      <c r="C4" s="41"/>
      <c r="D4" s="226"/>
      <c r="E4" s="42"/>
      <c r="F4" s="37" t="s">
        <v>73</v>
      </c>
      <c r="G4" s="38"/>
      <c r="H4" s="37" t="s">
        <v>74</v>
      </c>
      <c r="I4" s="43"/>
      <c r="J4" s="226"/>
      <c r="K4" s="44"/>
      <c r="L4" s="418" t="s">
        <v>87</v>
      </c>
      <c r="M4" s="419"/>
      <c r="N4" s="45"/>
      <c r="O4" s="42"/>
      <c r="P4" s="37" t="s">
        <v>76</v>
      </c>
      <c r="Q4" s="43"/>
      <c r="R4" s="418" t="s">
        <v>77</v>
      </c>
      <c r="S4" s="419"/>
    </row>
    <row r="5" spans="1:19" ht="18.75" customHeight="1">
      <c r="A5" s="413"/>
      <c r="B5" s="408"/>
      <c r="C5" s="46"/>
      <c r="D5" s="47"/>
      <c r="E5" s="48" t="s">
        <v>23</v>
      </c>
      <c r="F5" s="49"/>
      <c r="G5" s="50" t="s">
        <v>23</v>
      </c>
      <c r="H5" s="49"/>
      <c r="I5" s="51" t="s">
        <v>23</v>
      </c>
      <c r="J5" s="52"/>
      <c r="K5" s="51" t="s">
        <v>23</v>
      </c>
      <c r="L5" s="49"/>
      <c r="M5" s="51" t="s">
        <v>23</v>
      </c>
      <c r="N5" s="49"/>
      <c r="O5" s="50" t="s">
        <v>23</v>
      </c>
      <c r="P5" s="49"/>
      <c r="Q5" s="51" t="s">
        <v>23</v>
      </c>
      <c r="R5" s="53"/>
      <c r="S5" s="51" t="s">
        <v>23</v>
      </c>
    </row>
    <row r="6" spans="1:19" ht="18.75" customHeight="1">
      <c r="A6" s="409" t="s">
        <v>24</v>
      </c>
      <c r="B6" s="60">
        <v>25</v>
      </c>
      <c r="C6" s="24">
        <v>2467472</v>
      </c>
      <c r="D6" s="86">
        <v>1144917</v>
      </c>
      <c r="E6" s="87">
        <v>46.4</v>
      </c>
      <c r="F6" s="86">
        <v>629037</v>
      </c>
      <c r="G6" s="88">
        <v>25.5</v>
      </c>
      <c r="H6" s="86">
        <v>447418</v>
      </c>
      <c r="I6" s="89">
        <v>18.100000000000001</v>
      </c>
      <c r="J6" s="86">
        <v>438743</v>
      </c>
      <c r="K6" s="89">
        <v>17.8</v>
      </c>
      <c r="L6" s="86">
        <v>436393</v>
      </c>
      <c r="M6" s="89">
        <v>17.7</v>
      </c>
      <c r="N6" s="86">
        <v>883812</v>
      </c>
      <c r="O6" s="88">
        <v>35.799999999999997</v>
      </c>
      <c r="P6" s="86">
        <v>495388</v>
      </c>
      <c r="Q6" s="89">
        <v>20.100000000000001</v>
      </c>
      <c r="R6" s="24">
        <v>234071</v>
      </c>
      <c r="S6" s="89">
        <v>9.5</v>
      </c>
    </row>
    <row r="7" spans="1:19" ht="18.75" customHeight="1">
      <c r="A7" s="421"/>
      <c r="B7" s="61">
        <v>26</v>
      </c>
      <c r="C7" s="26">
        <v>2390878</v>
      </c>
      <c r="D7" s="90">
        <v>1142600</v>
      </c>
      <c r="E7" s="91">
        <v>47.8</v>
      </c>
      <c r="F7" s="90">
        <v>638249</v>
      </c>
      <c r="G7" s="92">
        <v>26.7</v>
      </c>
      <c r="H7" s="90">
        <v>436025</v>
      </c>
      <c r="I7" s="93">
        <v>18.2</v>
      </c>
      <c r="J7" s="90">
        <v>428704</v>
      </c>
      <c r="K7" s="93">
        <v>17.899999999999999</v>
      </c>
      <c r="L7" s="90">
        <v>423765</v>
      </c>
      <c r="M7" s="93">
        <v>17.7</v>
      </c>
      <c r="N7" s="90">
        <v>819574</v>
      </c>
      <c r="O7" s="92">
        <v>34.299999999999997</v>
      </c>
      <c r="P7" s="90">
        <v>498678</v>
      </c>
      <c r="Q7" s="93">
        <v>20.9</v>
      </c>
      <c r="R7" s="26">
        <v>209954</v>
      </c>
      <c r="S7" s="93">
        <v>8.8000000000000007</v>
      </c>
    </row>
    <row r="8" spans="1:19" ht="18.75" customHeight="1">
      <c r="A8" s="421"/>
      <c r="B8" s="61">
        <v>27</v>
      </c>
      <c r="C8" s="26">
        <v>2401326</v>
      </c>
      <c r="D8" s="90">
        <v>1124066</v>
      </c>
      <c r="E8" s="91">
        <v>46.810220686404094</v>
      </c>
      <c r="F8" s="90">
        <v>637559</v>
      </c>
      <c r="G8" s="92">
        <v>26.550289298495915</v>
      </c>
      <c r="H8" s="90">
        <v>418971</v>
      </c>
      <c r="I8" s="93">
        <v>17.447485264391425</v>
      </c>
      <c r="J8" s="90">
        <v>394182</v>
      </c>
      <c r="K8" s="93">
        <v>16.415180612711477</v>
      </c>
      <c r="L8" s="90">
        <v>387853</v>
      </c>
      <c r="M8" s="93">
        <v>16.151617897778145</v>
      </c>
      <c r="N8" s="90">
        <v>883078</v>
      </c>
      <c r="O8" s="93">
        <v>36.774598700884425</v>
      </c>
      <c r="P8" s="90">
        <v>575551</v>
      </c>
      <c r="Q8" s="93">
        <v>23.968049319417688</v>
      </c>
      <c r="R8" s="26">
        <v>196208</v>
      </c>
      <c r="S8" s="93">
        <v>8.17081895586022</v>
      </c>
    </row>
    <row r="9" spans="1:19" ht="18.75" customHeight="1">
      <c r="A9" s="421"/>
      <c r="B9" s="61">
        <v>28</v>
      </c>
      <c r="C9" s="90">
        <v>2425590</v>
      </c>
      <c r="D9" s="90">
        <v>1115283</v>
      </c>
      <c r="E9" s="91">
        <v>45.979864692713939</v>
      </c>
      <c r="F9" s="90">
        <v>642251</v>
      </c>
      <c r="G9" s="92">
        <v>26.47813521658648</v>
      </c>
      <c r="H9" s="90">
        <v>405756</v>
      </c>
      <c r="I9" s="93">
        <v>16.728136247263553</v>
      </c>
      <c r="J9" s="90">
        <v>453969</v>
      </c>
      <c r="K9" s="93">
        <v>18.715817594894439</v>
      </c>
      <c r="L9" s="90">
        <v>418018</v>
      </c>
      <c r="M9" s="93">
        <v>17.233662737725666</v>
      </c>
      <c r="N9" s="90">
        <v>856338</v>
      </c>
      <c r="O9" s="93">
        <v>35.304317712391622</v>
      </c>
      <c r="P9" s="90">
        <v>572070</v>
      </c>
      <c r="Q9" s="93">
        <v>23.584777311911743</v>
      </c>
      <c r="R9" s="26">
        <v>182091</v>
      </c>
      <c r="S9" s="93">
        <v>7.5070807514872673</v>
      </c>
    </row>
    <row r="10" spans="1:19" s="25" customFormat="1" ht="18.75" customHeight="1">
      <c r="A10" s="415"/>
      <c r="B10" s="61">
        <v>29</v>
      </c>
      <c r="C10" s="90">
        <v>2427419</v>
      </c>
      <c r="D10" s="90">
        <v>1044256</v>
      </c>
      <c r="E10" s="91">
        <v>43.019190341675667</v>
      </c>
      <c r="F10" s="90">
        <v>567208</v>
      </c>
      <c r="G10" s="92">
        <v>23.366711721379787</v>
      </c>
      <c r="H10" s="90">
        <v>410239</v>
      </c>
      <c r="I10" s="93">
        <v>16.900213766144205</v>
      </c>
      <c r="J10" s="90">
        <v>460466</v>
      </c>
      <c r="K10" s="93">
        <v>18.969366228080112</v>
      </c>
      <c r="L10" s="90">
        <v>417047</v>
      </c>
      <c r="M10" s="93">
        <v>17.180676265613805</v>
      </c>
      <c r="N10" s="90">
        <v>922697</v>
      </c>
      <c r="O10" s="93">
        <v>38.011443430244221</v>
      </c>
      <c r="P10" s="90">
        <v>636414</v>
      </c>
      <c r="Q10" s="93">
        <v>26.217723433820041</v>
      </c>
      <c r="R10" s="26">
        <v>171463</v>
      </c>
      <c r="S10" s="93">
        <v>7.0635930591298832</v>
      </c>
    </row>
    <row r="11" spans="1:19" ht="18.75" customHeight="1">
      <c r="A11" s="401" t="s">
        <v>25</v>
      </c>
      <c r="B11" s="60">
        <v>25</v>
      </c>
      <c r="C11" s="24">
        <v>1531353</v>
      </c>
      <c r="D11" s="86">
        <v>367020</v>
      </c>
      <c r="E11" s="87">
        <v>24</v>
      </c>
      <c r="F11" s="86">
        <v>251253</v>
      </c>
      <c r="G11" s="88">
        <v>16.399999999999999</v>
      </c>
      <c r="H11" s="86">
        <v>99577</v>
      </c>
      <c r="I11" s="89">
        <v>6.5</v>
      </c>
      <c r="J11" s="86">
        <v>287221</v>
      </c>
      <c r="K11" s="89">
        <v>18.8</v>
      </c>
      <c r="L11" s="86">
        <v>155642</v>
      </c>
      <c r="M11" s="89">
        <v>10.199999999999999</v>
      </c>
      <c r="N11" s="86">
        <v>877112</v>
      </c>
      <c r="O11" s="88">
        <v>57.3</v>
      </c>
      <c r="P11" s="86">
        <v>355490</v>
      </c>
      <c r="Q11" s="89">
        <v>23.2</v>
      </c>
      <c r="R11" s="24">
        <v>146079</v>
      </c>
      <c r="S11" s="89">
        <v>9.5</v>
      </c>
    </row>
    <row r="12" spans="1:19" ht="18.75" customHeight="1">
      <c r="A12" s="414"/>
      <c r="B12" s="61">
        <v>26</v>
      </c>
      <c r="C12" s="26">
        <v>1294186</v>
      </c>
      <c r="D12" s="90">
        <v>383144</v>
      </c>
      <c r="E12" s="91">
        <v>29.6</v>
      </c>
      <c r="F12" s="90">
        <v>258009</v>
      </c>
      <c r="G12" s="92">
        <v>19.899999999999999</v>
      </c>
      <c r="H12" s="90">
        <v>108603</v>
      </c>
      <c r="I12" s="93">
        <v>8.4</v>
      </c>
      <c r="J12" s="90">
        <v>332101</v>
      </c>
      <c r="K12" s="93">
        <v>25.7</v>
      </c>
      <c r="L12" s="90">
        <v>210448</v>
      </c>
      <c r="M12" s="93">
        <v>16.3</v>
      </c>
      <c r="N12" s="90">
        <v>578941</v>
      </c>
      <c r="O12" s="92">
        <v>44.7</v>
      </c>
      <c r="P12" s="90">
        <v>289884</v>
      </c>
      <c r="Q12" s="93">
        <v>22.4</v>
      </c>
      <c r="R12" s="26">
        <v>108967</v>
      </c>
      <c r="S12" s="93">
        <v>8.4</v>
      </c>
    </row>
    <row r="13" spans="1:19" ht="18.75" customHeight="1">
      <c r="A13" s="414"/>
      <c r="B13" s="61">
        <v>27</v>
      </c>
      <c r="C13" s="26">
        <v>1295319</v>
      </c>
      <c r="D13" s="90">
        <v>386559</v>
      </c>
      <c r="E13" s="91">
        <v>29.8</v>
      </c>
      <c r="F13" s="90">
        <v>259010</v>
      </c>
      <c r="G13" s="92">
        <v>20</v>
      </c>
      <c r="H13" s="90">
        <v>110937</v>
      </c>
      <c r="I13" s="93">
        <v>8.6</v>
      </c>
      <c r="J13" s="90">
        <v>368537</v>
      </c>
      <c r="K13" s="93">
        <v>28.5</v>
      </c>
      <c r="L13" s="90">
        <v>230032</v>
      </c>
      <c r="M13" s="93">
        <v>17.8</v>
      </c>
      <c r="N13" s="90">
        <v>540223</v>
      </c>
      <c r="O13" s="93">
        <v>41.7</v>
      </c>
      <c r="P13" s="90">
        <v>266614</v>
      </c>
      <c r="Q13" s="93">
        <v>20.6</v>
      </c>
      <c r="R13" s="26">
        <v>99713</v>
      </c>
      <c r="S13" s="93">
        <v>7.7</v>
      </c>
    </row>
    <row r="14" spans="1:19" ht="18.75" customHeight="1">
      <c r="A14" s="414"/>
      <c r="B14" s="61">
        <v>28</v>
      </c>
      <c r="C14" s="90">
        <v>1262330</v>
      </c>
      <c r="D14" s="90">
        <v>387586</v>
      </c>
      <c r="E14" s="91">
        <v>30.7</v>
      </c>
      <c r="F14" s="90">
        <v>259329</v>
      </c>
      <c r="G14" s="92">
        <v>20.5</v>
      </c>
      <c r="H14" s="90">
        <v>111064</v>
      </c>
      <c r="I14" s="93">
        <v>8.8000000000000007</v>
      </c>
      <c r="J14" s="90">
        <v>419572</v>
      </c>
      <c r="K14" s="93">
        <v>33.200000000000003</v>
      </c>
      <c r="L14" s="90">
        <v>239372</v>
      </c>
      <c r="M14" s="93">
        <v>19</v>
      </c>
      <c r="N14" s="90">
        <v>455172</v>
      </c>
      <c r="O14" s="93">
        <v>36.1</v>
      </c>
      <c r="P14" s="90">
        <v>248665</v>
      </c>
      <c r="Q14" s="93">
        <v>19.7</v>
      </c>
      <c r="R14" s="26">
        <v>87842</v>
      </c>
      <c r="S14" s="93">
        <v>7</v>
      </c>
    </row>
    <row r="15" spans="1:19" s="25" customFormat="1" ht="18.75" customHeight="1">
      <c r="A15" s="415"/>
      <c r="B15" s="61">
        <v>29</v>
      </c>
      <c r="C15" s="90">
        <v>1184973</v>
      </c>
      <c r="D15" s="90">
        <v>339581</v>
      </c>
      <c r="E15" s="91">
        <v>28.657277423198675</v>
      </c>
      <c r="F15" s="90">
        <v>213027</v>
      </c>
      <c r="G15" s="92">
        <v>17.977371636315766</v>
      </c>
      <c r="H15" s="90">
        <v>109376</v>
      </c>
      <c r="I15" s="93">
        <v>9.230252503643543</v>
      </c>
      <c r="J15" s="90">
        <v>399345</v>
      </c>
      <c r="K15" s="93">
        <v>33.700767865596937</v>
      </c>
      <c r="L15" s="90">
        <v>227677</v>
      </c>
      <c r="M15" s="93">
        <v>19.213686725351547</v>
      </c>
      <c r="N15" s="90">
        <v>446047</v>
      </c>
      <c r="O15" s="93">
        <v>37.641954711204392</v>
      </c>
      <c r="P15" s="90">
        <v>260684</v>
      </c>
      <c r="Q15" s="93">
        <v>21.999151035508827</v>
      </c>
      <c r="R15" s="26">
        <v>80785</v>
      </c>
      <c r="S15" s="93">
        <v>6.8174549124747994</v>
      </c>
    </row>
    <row r="16" spans="1:19" ht="18.75" customHeight="1">
      <c r="A16" s="401" t="s">
        <v>203</v>
      </c>
      <c r="B16" s="60">
        <v>25</v>
      </c>
      <c r="C16" s="24">
        <v>634074</v>
      </c>
      <c r="D16" s="86">
        <v>246087</v>
      </c>
      <c r="E16" s="87">
        <v>38.799999999999997</v>
      </c>
      <c r="F16" s="86">
        <v>138453</v>
      </c>
      <c r="G16" s="88">
        <v>21.8</v>
      </c>
      <c r="H16" s="86">
        <v>100826</v>
      </c>
      <c r="I16" s="89">
        <v>15.9</v>
      </c>
      <c r="J16" s="86">
        <v>122338</v>
      </c>
      <c r="K16" s="89">
        <v>19.3</v>
      </c>
      <c r="L16" s="86">
        <v>118818</v>
      </c>
      <c r="M16" s="89">
        <v>18.7</v>
      </c>
      <c r="N16" s="86">
        <v>265649</v>
      </c>
      <c r="O16" s="88">
        <v>41.9</v>
      </c>
      <c r="P16" s="86">
        <v>109599</v>
      </c>
      <c r="Q16" s="89">
        <v>17.3</v>
      </c>
      <c r="R16" s="24">
        <v>103302</v>
      </c>
      <c r="S16" s="89">
        <v>16.3</v>
      </c>
    </row>
    <row r="17" spans="1:19" ht="18.75" customHeight="1">
      <c r="A17" s="414"/>
      <c r="B17" s="61">
        <v>26</v>
      </c>
      <c r="C17" s="26">
        <v>624329</v>
      </c>
      <c r="D17" s="90">
        <v>246625</v>
      </c>
      <c r="E17" s="91">
        <v>39.5</v>
      </c>
      <c r="F17" s="90">
        <v>140372</v>
      </c>
      <c r="G17" s="92">
        <v>22.5</v>
      </c>
      <c r="H17" s="90">
        <v>99405</v>
      </c>
      <c r="I17" s="93">
        <v>15.9</v>
      </c>
      <c r="J17" s="90">
        <v>120987</v>
      </c>
      <c r="K17" s="93">
        <v>19.399999999999999</v>
      </c>
      <c r="L17" s="90">
        <v>114799</v>
      </c>
      <c r="M17" s="93">
        <v>18.399999999999999</v>
      </c>
      <c r="N17" s="90">
        <v>256717</v>
      </c>
      <c r="O17" s="92">
        <v>41.1</v>
      </c>
      <c r="P17" s="90">
        <v>113332</v>
      </c>
      <c r="Q17" s="93">
        <v>18.2</v>
      </c>
      <c r="R17" s="26">
        <v>96809</v>
      </c>
      <c r="S17" s="93">
        <v>15.5</v>
      </c>
    </row>
    <row r="18" spans="1:19" ht="18.75" customHeight="1">
      <c r="A18" s="414"/>
      <c r="B18" s="61">
        <v>27</v>
      </c>
      <c r="C18" s="26">
        <v>600960</v>
      </c>
      <c r="D18" s="90">
        <v>246142</v>
      </c>
      <c r="E18" s="91">
        <v>41</v>
      </c>
      <c r="F18" s="90">
        <v>138361</v>
      </c>
      <c r="G18" s="92">
        <v>23</v>
      </c>
      <c r="H18" s="90">
        <v>100954</v>
      </c>
      <c r="I18" s="93">
        <v>16.8</v>
      </c>
      <c r="J18" s="90">
        <v>107268</v>
      </c>
      <c r="K18" s="93">
        <v>17.8</v>
      </c>
      <c r="L18" s="90">
        <v>104728</v>
      </c>
      <c r="M18" s="93">
        <v>17.399999999999999</v>
      </c>
      <c r="N18" s="90">
        <v>247550</v>
      </c>
      <c r="O18" s="93">
        <v>41.2</v>
      </c>
      <c r="P18" s="90">
        <v>125422</v>
      </c>
      <c r="Q18" s="93">
        <v>20.9</v>
      </c>
      <c r="R18" s="26">
        <v>82343</v>
      </c>
      <c r="S18" s="93">
        <v>13.7</v>
      </c>
    </row>
    <row r="19" spans="1:19" ht="18.75" customHeight="1">
      <c r="A19" s="414"/>
      <c r="B19" s="61">
        <v>28</v>
      </c>
      <c r="C19" s="90">
        <v>595908</v>
      </c>
      <c r="D19" s="90">
        <v>245172</v>
      </c>
      <c r="E19" s="91">
        <v>41.1</v>
      </c>
      <c r="F19" s="90">
        <v>137353</v>
      </c>
      <c r="G19" s="92">
        <v>23</v>
      </c>
      <c r="H19" s="90">
        <v>101178</v>
      </c>
      <c r="I19" s="93">
        <v>17</v>
      </c>
      <c r="J19" s="90">
        <v>113835</v>
      </c>
      <c r="K19" s="93">
        <v>19.100000000000001</v>
      </c>
      <c r="L19" s="90">
        <v>111837</v>
      </c>
      <c r="M19" s="93">
        <v>18.8</v>
      </c>
      <c r="N19" s="90">
        <v>236901</v>
      </c>
      <c r="O19" s="93">
        <v>39.799999999999997</v>
      </c>
      <c r="P19" s="90">
        <v>123305</v>
      </c>
      <c r="Q19" s="93">
        <v>20.7</v>
      </c>
      <c r="R19" s="26">
        <v>77019</v>
      </c>
      <c r="S19" s="93">
        <v>12.9</v>
      </c>
    </row>
    <row r="20" spans="1:19" s="25" customFormat="1" ht="18.75" customHeight="1">
      <c r="A20" s="415"/>
      <c r="B20" s="61">
        <v>29</v>
      </c>
      <c r="C20" s="90">
        <v>590985</v>
      </c>
      <c r="D20" s="90">
        <v>242887</v>
      </c>
      <c r="E20" s="91">
        <v>41.1</v>
      </c>
      <c r="F20" s="90">
        <v>139268</v>
      </c>
      <c r="G20" s="92">
        <v>23.6</v>
      </c>
      <c r="H20" s="90">
        <v>96921</v>
      </c>
      <c r="I20" s="93">
        <v>16.399999999999999</v>
      </c>
      <c r="J20" s="90">
        <v>121383</v>
      </c>
      <c r="K20" s="93">
        <v>20.5</v>
      </c>
      <c r="L20" s="90">
        <v>117233</v>
      </c>
      <c r="M20" s="93">
        <v>19.8</v>
      </c>
      <c r="N20" s="90">
        <v>226715</v>
      </c>
      <c r="O20" s="93">
        <v>38.4</v>
      </c>
      <c r="P20" s="90">
        <v>122791</v>
      </c>
      <c r="Q20" s="93">
        <v>20.8</v>
      </c>
      <c r="R20" s="26">
        <v>62613</v>
      </c>
      <c r="S20" s="93">
        <v>10.6</v>
      </c>
    </row>
    <row r="21" spans="1:19" ht="18.75" customHeight="1">
      <c r="A21" s="401" t="s">
        <v>27</v>
      </c>
      <c r="B21" s="60">
        <v>25</v>
      </c>
      <c r="C21" s="24">
        <v>1794222</v>
      </c>
      <c r="D21" s="86">
        <v>385297</v>
      </c>
      <c r="E21" s="87">
        <v>21.474321460777986</v>
      </c>
      <c r="F21" s="86">
        <v>252622</v>
      </c>
      <c r="G21" s="88">
        <v>14.079751558056918</v>
      </c>
      <c r="H21" s="86">
        <v>116834</v>
      </c>
      <c r="I21" s="89">
        <v>6.5116802714491291</v>
      </c>
      <c r="J21" s="86">
        <v>279924</v>
      </c>
      <c r="K21" s="89">
        <v>15.6</v>
      </c>
      <c r="L21" s="86">
        <v>209093</v>
      </c>
      <c r="M21" s="89">
        <v>11.653686110191492</v>
      </c>
      <c r="N21" s="86">
        <v>1129001</v>
      </c>
      <c r="O21" s="88">
        <v>62.9</v>
      </c>
      <c r="P21" s="86">
        <v>485065</v>
      </c>
      <c r="Q21" s="89">
        <v>27.034837383556773</v>
      </c>
      <c r="R21" s="24">
        <v>145970</v>
      </c>
      <c r="S21" s="89">
        <v>8.1355595907306899</v>
      </c>
    </row>
    <row r="22" spans="1:19" ht="18.75" customHeight="1">
      <c r="A22" s="414"/>
      <c r="B22" s="61">
        <v>26</v>
      </c>
      <c r="C22" s="26">
        <v>1910483</v>
      </c>
      <c r="D22" s="90">
        <v>391380</v>
      </c>
      <c r="E22" s="91">
        <v>20.5</v>
      </c>
      <c r="F22" s="90">
        <v>257866</v>
      </c>
      <c r="G22" s="92">
        <v>13.5</v>
      </c>
      <c r="H22" s="90">
        <v>117807</v>
      </c>
      <c r="I22" s="93">
        <v>6.2</v>
      </c>
      <c r="J22" s="90">
        <v>317834</v>
      </c>
      <c r="K22" s="93">
        <v>16.600000000000001</v>
      </c>
      <c r="L22" s="90">
        <v>251412</v>
      </c>
      <c r="M22" s="93">
        <v>13.2</v>
      </c>
      <c r="N22" s="90">
        <v>1201269</v>
      </c>
      <c r="O22" s="92">
        <v>62.9</v>
      </c>
      <c r="P22" s="90">
        <v>553668</v>
      </c>
      <c r="Q22" s="93">
        <v>29</v>
      </c>
      <c r="R22" s="26">
        <v>119236</v>
      </c>
      <c r="S22" s="93">
        <v>6.2</v>
      </c>
    </row>
    <row r="23" spans="1:19" ht="18.75" customHeight="1">
      <c r="A23" s="414"/>
      <c r="B23" s="61">
        <v>27</v>
      </c>
      <c r="C23" s="26">
        <v>1931855</v>
      </c>
      <c r="D23" s="90">
        <v>388220</v>
      </c>
      <c r="E23" s="91">
        <v>20.100000000000001</v>
      </c>
      <c r="F23" s="90">
        <v>258168</v>
      </c>
      <c r="G23" s="92">
        <v>13.4</v>
      </c>
      <c r="H23" s="90">
        <v>114315</v>
      </c>
      <c r="I23" s="93">
        <v>5.8999999999999995</v>
      </c>
      <c r="J23" s="90">
        <v>357349</v>
      </c>
      <c r="K23" s="93">
        <v>18.5</v>
      </c>
      <c r="L23" s="90">
        <v>264004</v>
      </c>
      <c r="M23" s="93">
        <v>13.700000000000001</v>
      </c>
      <c r="N23" s="90">
        <v>1186286</v>
      </c>
      <c r="O23" s="93">
        <v>61.4</v>
      </c>
      <c r="P23" s="90">
        <v>599744</v>
      </c>
      <c r="Q23" s="93">
        <v>31</v>
      </c>
      <c r="R23" s="26">
        <v>111173</v>
      </c>
      <c r="S23" s="93">
        <v>5.8000000000000007</v>
      </c>
    </row>
    <row r="24" spans="1:19" ht="18.75" customHeight="1">
      <c r="A24" s="414"/>
      <c r="B24" s="61">
        <v>28</v>
      </c>
      <c r="C24" s="90">
        <v>2003899</v>
      </c>
      <c r="D24" s="90">
        <v>384152</v>
      </c>
      <c r="E24" s="91">
        <v>19.2</v>
      </c>
      <c r="F24" s="90">
        <v>256335</v>
      </c>
      <c r="G24" s="92">
        <v>12.7</v>
      </c>
      <c r="H24" s="90">
        <v>112005</v>
      </c>
      <c r="I24" s="93">
        <v>5.9</v>
      </c>
      <c r="J24" s="90">
        <v>398554</v>
      </c>
      <c r="K24" s="93">
        <v>19.899999999999999</v>
      </c>
      <c r="L24" s="90">
        <v>316200</v>
      </c>
      <c r="M24" s="93">
        <v>15.8</v>
      </c>
      <c r="N24" s="90">
        <v>1221193</v>
      </c>
      <c r="O24" s="93">
        <v>60.9</v>
      </c>
      <c r="P24" s="90">
        <v>536229</v>
      </c>
      <c r="Q24" s="93">
        <v>26.8</v>
      </c>
      <c r="R24" s="26">
        <v>91998</v>
      </c>
      <c r="S24" s="93">
        <v>4.5999999999999996</v>
      </c>
    </row>
    <row r="25" spans="1:19" s="25" customFormat="1" ht="18.75" customHeight="1">
      <c r="A25" s="415"/>
      <c r="B25" s="61">
        <v>29</v>
      </c>
      <c r="C25" s="90">
        <v>1495793</v>
      </c>
      <c r="D25" s="90">
        <v>380714</v>
      </c>
      <c r="E25" s="91">
        <v>25.5</v>
      </c>
      <c r="F25" s="90">
        <v>254608</v>
      </c>
      <c r="G25" s="92">
        <v>17</v>
      </c>
      <c r="H25" s="90">
        <v>110168</v>
      </c>
      <c r="I25" s="93">
        <v>7.4</v>
      </c>
      <c r="J25" s="90">
        <v>347590</v>
      </c>
      <c r="K25" s="93">
        <v>23.2</v>
      </c>
      <c r="L25" s="90">
        <v>294536</v>
      </c>
      <c r="M25" s="93">
        <v>19.7</v>
      </c>
      <c r="N25" s="90">
        <v>767489</v>
      </c>
      <c r="O25" s="93">
        <v>51.3</v>
      </c>
      <c r="P25" s="90">
        <v>385733</v>
      </c>
      <c r="Q25" s="93">
        <v>25.8</v>
      </c>
      <c r="R25" s="26">
        <v>86572</v>
      </c>
      <c r="S25" s="93">
        <v>5.8</v>
      </c>
    </row>
    <row r="26" spans="1:19" ht="18.75" customHeight="1">
      <c r="A26" s="401" t="s">
        <v>28</v>
      </c>
      <c r="B26" s="60">
        <v>25</v>
      </c>
      <c r="C26" s="24">
        <v>1080576</v>
      </c>
      <c r="D26" s="86">
        <v>478640</v>
      </c>
      <c r="E26" s="87">
        <v>44.294894574745321</v>
      </c>
      <c r="F26" s="86">
        <v>309027</v>
      </c>
      <c r="G26" s="88">
        <v>28.598358653162759</v>
      </c>
      <c r="H26" s="86">
        <v>148123</v>
      </c>
      <c r="I26" s="89">
        <v>13.70778177564558</v>
      </c>
      <c r="J26" s="86">
        <v>163678</v>
      </c>
      <c r="K26" s="89">
        <v>15.147291814735844</v>
      </c>
      <c r="L26" s="86">
        <v>147179</v>
      </c>
      <c r="M26" s="89">
        <v>13.620420960672828</v>
      </c>
      <c r="N26" s="86">
        <v>438258</v>
      </c>
      <c r="O26" s="88">
        <v>40.557813610518835</v>
      </c>
      <c r="P26" s="86">
        <v>219915</v>
      </c>
      <c r="Q26" s="89">
        <v>20.351645788912581</v>
      </c>
      <c r="R26" s="24">
        <v>102376</v>
      </c>
      <c r="S26" s="89">
        <v>9.474206349206348</v>
      </c>
    </row>
    <row r="27" spans="1:19" ht="18.75" customHeight="1">
      <c r="A27" s="414"/>
      <c r="B27" s="61">
        <v>26</v>
      </c>
      <c r="C27" s="26">
        <v>1109616</v>
      </c>
      <c r="D27" s="90">
        <v>481723</v>
      </c>
      <c r="E27" s="91">
        <v>43.413487188360655</v>
      </c>
      <c r="F27" s="90">
        <v>314980</v>
      </c>
      <c r="G27" s="92">
        <v>28.386396735447217</v>
      </c>
      <c r="H27" s="90">
        <v>144760</v>
      </c>
      <c r="I27" s="93">
        <v>13.045954636558953</v>
      </c>
      <c r="J27" s="90">
        <v>164758</v>
      </c>
      <c r="K27" s="93">
        <v>14.848199737566869</v>
      </c>
      <c r="L27" s="90">
        <v>159494</v>
      </c>
      <c r="M27" s="93">
        <v>14.373801387146546</v>
      </c>
      <c r="N27" s="90">
        <v>463135</v>
      </c>
      <c r="O27" s="92">
        <v>41.738313074072472</v>
      </c>
      <c r="P27" s="90">
        <v>225717</v>
      </c>
      <c r="Q27" s="93">
        <v>20.341902063416534</v>
      </c>
      <c r="R27" s="26">
        <v>93933</v>
      </c>
      <c r="S27" s="93">
        <v>8.4653609897478042</v>
      </c>
    </row>
    <row r="28" spans="1:19" ht="18.75" customHeight="1">
      <c r="A28" s="414"/>
      <c r="B28" s="61">
        <v>27</v>
      </c>
      <c r="C28" s="26">
        <v>1107283</v>
      </c>
      <c r="D28" s="90">
        <v>485644</v>
      </c>
      <c r="E28" s="91">
        <v>43.859067645759936</v>
      </c>
      <c r="F28" s="90">
        <v>318101</v>
      </c>
      <c r="G28" s="92">
        <v>28.728066808575587</v>
      </c>
      <c r="H28" s="90">
        <v>145049</v>
      </c>
      <c r="I28" s="93">
        <v>13.099541851541114</v>
      </c>
      <c r="J28" s="90">
        <v>148760</v>
      </c>
      <c r="K28" s="93">
        <v>13.434686525486258</v>
      </c>
      <c r="L28" s="90">
        <v>143059</v>
      </c>
      <c r="M28" s="93">
        <v>12.919822665027819</v>
      </c>
      <c r="N28" s="90">
        <v>472879</v>
      </c>
      <c r="O28" s="93">
        <v>42.706245828753808</v>
      </c>
      <c r="P28" s="90">
        <v>260015</v>
      </c>
      <c r="Q28" s="93">
        <v>23.482253407665429</v>
      </c>
      <c r="R28" s="26">
        <v>127268</v>
      </c>
      <c r="S28" s="93">
        <v>11.49371931114268</v>
      </c>
    </row>
    <row r="29" spans="1:19" ht="18.75" customHeight="1">
      <c r="A29" s="414"/>
      <c r="B29" s="61">
        <v>28</v>
      </c>
      <c r="C29" s="90">
        <v>1062035</v>
      </c>
      <c r="D29" s="90">
        <v>484674</v>
      </c>
      <c r="E29" s="91">
        <v>45.636349084540527</v>
      </c>
      <c r="F29" s="90">
        <v>317558</v>
      </c>
      <c r="G29" s="92">
        <v>29.900897804686288</v>
      </c>
      <c r="H29" s="90">
        <v>144168</v>
      </c>
      <c r="I29" s="93">
        <v>13.574693866021365</v>
      </c>
      <c r="J29" s="90">
        <v>159662</v>
      </c>
      <c r="K29" s="93">
        <v>15.033591171665716</v>
      </c>
      <c r="L29" s="90">
        <v>154121</v>
      </c>
      <c r="M29" s="93">
        <v>14.51185695386687</v>
      </c>
      <c r="N29" s="90">
        <v>417699</v>
      </c>
      <c r="O29" s="93">
        <v>39.330059743793754</v>
      </c>
      <c r="P29" s="90">
        <v>252599</v>
      </c>
      <c r="Q29" s="93">
        <v>23.784432716435898</v>
      </c>
      <c r="R29" s="26">
        <v>82797</v>
      </c>
      <c r="S29" s="93">
        <v>7.7960707509639517</v>
      </c>
    </row>
    <row r="30" spans="1:19" s="25" customFormat="1" ht="18.75" customHeight="1">
      <c r="A30" s="415"/>
      <c r="B30" s="61">
        <v>29</v>
      </c>
      <c r="C30" s="100">
        <v>1029035</v>
      </c>
      <c r="D30" s="90">
        <v>489401</v>
      </c>
      <c r="E30" s="91">
        <v>47.6</v>
      </c>
      <c r="F30" s="90">
        <v>320522</v>
      </c>
      <c r="G30" s="92">
        <v>31.1</v>
      </c>
      <c r="H30" s="90">
        <v>145301</v>
      </c>
      <c r="I30" s="93">
        <v>14.1</v>
      </c>
      <c r="J30" s="90">
        <v>145891</v>
      </c>
      <c r="K30" s="93">
        <v>14.2</v>
      </c>
      <c r="L30" s="90">
        <v>144689</v>
      </c>
      <c r="M30" s="93">
        <v>14.1</v>
      </c>
      <c r="N30" s="90">
        <v>393743</v>
      </c>
      <c r="O30" s="93">
        <v>38.299999999999997</v>
      </c>
      <c r="P30" s="90">
        <v>257740</v>
      </c>
      <c r="Q30" s="93">
        <v>25</v>
      </c>
      <c r="R30" s="26">
        <v>59535</v>
      </c>
      <c r="S30" s="93">
        <v>5.8</v>
      </c>
    </row>
    <row r="31" spans="1:19" ht="18.75" customHeight="1">
      <c r="A31" s="401" t="s">
        <v>81</v>
      </c>
      <c r="B31" s="60">
        <v>25</v>
      </c>
      <c r="C31" s="26">
        <v>746097</v>
      </c>
      <c r="D31" s="86">
        <v>331773</v>
      </c>
      <c r="E31" s="87">
        <v>44.5</v>
      </c>
      <c r="F31" s="86">
        <v>219790</v>
      </c>
      <c r="G31" s="88">
        <v>29.5</v>
      </c>
      <c r="H31" s="86">
        <v>97954</v>
      </c>
      <c r="I31" s="89">
        <v>13.1</v>
      </c>
      <c r="J31" s="86">
        <v>100396</v>
      </c>
      <c r="K31" s="89">
        <v>13.5</v>
      </c>
      <c r="L31" s="86">
        <v>99323</v>
      </c>
      <c r="M31" s="89">
        <v>13.3</v>
      </c>
      <c r="N31" s="86">
        <v>313928</v>
      </c>
      <c r="O31" s="88">
        <v>42</v>
      </c>
      <c r="P31" s="86">
        <v>148908</v>
      </c>
      <c r="Q31" s="89">
        <v>20</v>
      </c>
      <c r="R31" s="24">
        <v>99104</v>
      </c>
      <c r="S31" s="89">
        <v>13.3</v>
      </c>
    </row>
    <row r="32" spans="1:19" ht="18.75" customHeight="1">
      <c r="A32" s="414"/>
      <c r="B32" s="61">
        <v>26</v>
      </c>
      <c r="C32" s="26">
        <v>744445</v>
      </c>
      <c r="D32" s="90">
        <v>338552</v>
      </c>
      <c r="E32" s="93">
        <v>45.5</v>
      </c>
      <c r="F32" s="90">
        <v>222876</v>
      </c>
      <c r="G32" s="92">
        <v>29.9</v>
      </c>
      <c r="H32" s="90">
        <v>101195</v>
      </c>
      <c r="I32" s="93">
        <v>13.6</v>
      </c>
      <c r="J32" s="90">
        <v>100969</v>
      </c>
      <c r="K32" s="93">
        <v>13.6</v>
      </c>
      <c r="L32" s="90">
        <v>100369</v>
      </c>
      <c r="M32" s="93">
        <v>13.5</v>
      </c>
      <c r="N32" s="90">
        <v>304924</v>
      </c>
      <c r="O32" s="92">
        <v>40.9</v>
      </c>
      <c r="P32" s="90">
        <v>154026</v>
      </c>
      <c r="Q32" s="93">
        <v>20.7</v>
      </c>
      <c r="R32" s="26">
        <v>93085</v>
      </c>
      <c r="S32" s="93">
        <v>12.5</v>
      </c>
    </row>
    <row r="33" spans="1:19" ht="18.75" customHeight="1">
      <c r="A33" s="414"/>
      <c r="B33" s="61">
        <v>27</v>
      </c>
      <c r="C33" s="26">
        <v>755779</v>
      </c>
      <c r="D33" s="90">
        <v>342367</v>
      </c>
      <c r="E33" s="91">
        <v>45.3</v>
      </c>
      <c r="F33" s="90">
        <v>223116</v>
      </c>
      <c r="G33" s="92">
        <v>29.5</v>
      </c>
      <c r="H33" s="90">
        <v>104043</v>
      </c>
      <c r="I33" s="93">
        <v>13.8</v>
      </c>
      <c r="J33" s="90">
        <v>105133</v>
      </c>
      <c r="K33" s="93">
        <v>13.9</v>
      </c>
      <c r="L33" s="90">
        <v>95731</v>
      </c>
      <c r="M33" s="93">
        <v>12.7</v>
      </c>
      <c r="N33" s="90">
        <v>308279</v>
      </c>
      <c r="O33" s="93">
        <v>40.799999999999997</v>
      </c>
      <c r="P33" s="90">
        <v>177456</v>
      </c>
      <c r="Q33" s="93">
        <v>23.5</v>
      </c>
      <c r="R33" s="26">
        <v>83636</v>
      </c>
      <c r="S33" s="93">
        <v>11.1</v>
      </c>
    </row>
    <row r="34" spans="1:19" ht="18.75" customHeight="1">
      <c r="A34" s="414"/>
      <c r="B34" s="61">
        <v>28</v>
      </c>
      <c r="C34" s="90">
        <v>753101</v>
      </c>
      <c r="D34" s="90">
        <v>342205</v>
      </c>
      <c r="E34" s="91">
        <v>45.4</v>
      </c>
      <c r="F34" s="90">
        <v>223065</v>
      </c>
      <c r="G34" s="92">
        <v>29.6</v>
      </c>
      <c r="H34" s="90">
        <v>103441</v>
      </c>
      <c r="I34" s="93">
        <v>13.7</v>
      </c>
      <c r="J34" s="90">
        <v>111678</v>
      </c>
      <c r="K34" s="93">
        <v>14.8</v>
      </c>
      <c r="L34" s="90">
        <v>98085</v>
      </c>
      <c r="M34" s="93">
        <v>13</v>
      </c>
      <c r="N34" s="90">
        <v>299218</v>
      </c>
      <c r="O34" s="93">
        <v>39.799999999999997</v>
      </c>
      <c r="P34" s="90">
        <v>175371</v>
      </c>
      <c r="Q34" s="93">
        <v>23.3</v>
      </c>
      <c r="R34" s="26">
        <v>79962</v>
      </c>
      <c r="S34" s="93">
        <v>10.6</v>
      </c>
    </row>
    <row r="35" spans="1:19" s="25" customFormat="1" ht="18.75" customHeight="1">
      <c r="A35" s="415"/>
      <c r="B35" s="61">
        <v>29</v>
      </c>
      <c r="C35" s="90">
        <v>741534</v>
      </c>
      <c r="D35" s="90">
        <v>323433</v>
      </c>
      <c r="E35" s="91">
        <v>43.6</v>
      </c>
      <c r="F35" s="90">
        <v>220722</v>
      </c>
      <c r="G35" s="92">
        <v>29.8</v>
      </c>
      <c r="H35" s="90">
        <v>102711</v>
      </c>
      <c r="I35" s="93">
        <v>13.9</v>
      </c>
      <c r="J35" s="90">
        <v>106408</v>
      </c>
      <c r="K35" s="93">
        <v>14.4</v>
      </c>
      <c r="L35" s="90">
        <v>105893</v>
      </c>
      <c r="M35" s="93">
        <v>14.3</v>
      </c>
      <c r="N35" s="90">
        <v>311693</v>
      </c>
      <c r="O35" s="93">
        <v>42</v>
      </c>
      <c r="P35" s="90">
        <v>177397</v>
      </c>
      <c r="Q35" s="93">
        <v>23.9</v>
      </c>
      <c r="R35" s="26">
        <v>74850</v>
      </c>
      <c r="S35" s="93">
        <v>10.1</v>
      </c>
    </row>
    <row r="36" spans="1:19" ht="18.75" customHeight="1">
      <c r="A36" s="401" t="s">
        <v>29</v>
      </c>
      <c r="B36" s="60">
        <v>25</v>
      </c>
      <c r="C36" s="24">
        <v>745086</v>
      </c>
      <c r="D36" s="86">
        <v>341008</v>
      </c>
      <c r="E36" s="87">
        <v>45.8</v>
      </c>
      <c r="F36" s="86">
        <v>218477</v>
      </c>
      <c r="G36" s="88">
        <v>29.3</v>
      </c>
      <c r="H36" s="86">
        <v>98463</v>
      </c>
      <c r="I36" s="89">
        <v>13.2</v>
      </c>
      <c r="J36" s="86">
        <v>127019</v>
      </c>
      <c r="K36" s="89">
        <v>17</v>
      </c>
      <c r="L36" s="86">
        <v>126345</v>
      </c>
      <c r="M36" s="89">
        <v>17</v>
      </c>
      <c r="N36" s="86">
        <v>277059</v>
      </c>
      <c r="O36" s="88">
        <v>37.200000000000003</v>
      </c>
      <c r="P36" s="86">
        <v>139792</v>
      </c>
      <c r="Q36" s="89">
        <v>18.8</v>
      </c>
      <c r="R36" s="24">
        <v>108659</v>
      </c>
      <c r="S36" s="89">
        <v>14.6</v>
      </c>
    </row>
    <row r="37" spans="1:19" ht="18.75" customHeight="1">
      <c r="A37" s="414"/>
      <c r="B37" s="61">
        <v>26</v>
      </c>
      <c r="C37" s="26">
        <v>731860</v>
      </c>
      <c r="D37" s="90">
        <v>349370</v>
      </c>
      <c r="E37" s="91">
        <v>47.7</v>
      </c>
      <c r="F37" s="90">
        <v>223232</v>
      </c>
      <c r="G37" s="92">
        <v>30.5</v>
      </c>
      <c r="H37" s="90">
        <v>101265</v>
      </c>
      <c r="I37" s="93">
        <v>13.8</v>
      </c>
      <c r="J37" s="90">
        <v>124383</v>
      </c>
      <c r="K37" s="93">
        <v>17</v>
      </c>
      <c r="L37" s="90">
        <v>123135</v>
      </c>
      <c r="M37" s="93">
        <v>16.8</v>
      </c>
      <c r="N37" s="90">
        <v>258107</v>
      </c>
      <c r="O37" s="92">
        <v>35.299999999999997</v>
      </c>
      <c r="P37" s="90">
        <v>149369</v>
      </c>
      <c r="Q37" s="93">
        <v>20.399999999999999</v>
      </c>
      <c r="R37" s="26">
        <v>80633</v>
      </c>
      <c r="S37" s="93">
        <v>11</v>
      </c>
    </row>
    <row r="38" spans="1:19" ht="18.75" customHeight="1">
      <c r="A38" s="414"/>
      <c r="B38" s="61">
        <v>27</v>
      </c>
      <c r="C38" s="26">
        <v>751895</v>
      </c>
      <c r="D38" s="90">
        <v>353927</v>
      </c>
      <c r="E38" s="91">
        <v>47.1</v>
      </c>
      <c r="F38" s="90">
        <v>224612</v>
      </c>
      <c r="G38" s="92">
        <v>29.9</v>
      </c>
      <c r="H38" s="90">
        <v>103505</v>
      </c>
      <c r="I38" s="93">
        <v>13.8</v>
      </c>
      <c r="J38" s="90">
        <v>117782</v>
      </c>
      <c r="K38" s="93">
        <v>15.7</v>
      </c>
      <c r="L38" s="90">
        <v>116814</v>
      </c>
      <c r="M38" s="93">
        <v>15.5</v>
      </c>
      <c r="N38" s="90">
        <v>280186</v>
      </c>
      <c r="O38" s="93">
        <v>37.299999999999997</v>
      </c>
      <c r="P38" s="90">
        <v>181312</v>
      </c>
      <c r="Q38" s="93">
        <v>24.1</v>
      </c>
      <c r="R38" s="26">
        <v>68693</v>
      </c>
      <c r="S38" s="93">
        <v>9.1</v>
      </c>
    </row>
    <row r="39" spans="1:19" ht="18.75" customHeight="1">
      <c r="A39" s="414"/>
      <c r="B39" s="61">
        <v>28</v>
      </c>
      <c r="C39" s="90">
        <v>725832</v>
      </c>
      <c r="D39" s="90">
        <v>356132</v>
      </c>
      <c r="E39" s="91">
        <v>49.1</v>
      </c>
      <c r="F39" s="90">
        <v>224033</v>
      </c>
      <c r="G39" s="92">
        <v>30.9</v>
      </c>
      <c r="H39" s="90">
        <v>105330</v>
      </c>
      <c r="I39" s="93">
        <v>14.5</v>
      </c>
      <c r="J39" s="90">
        <v>118038</v>
      </c>
      <c r="K39" s="93">
        <v>16.3</v>
      </c>
      <c r="L39" s="90">
        <v>117176</v>
      </c>
      <c r="M39" s="93">
        <v>16.2</v>
      </c>
      <c r="N39" s="90">
        <v>251662</v>
      </c>
      <c r="O39" s="93">
        <v>34.6</v>
      </c>
      <c r="P39" s="90">
        <v>161392</v>
      </c>
      <c r="Q39" s="93">
        <v>22.2</v>
      </c>
      <c r="R39" s="26">
        <v>50420</v>
      </c>
      <c r="S39" s="93">
        <v>6.9</v>
      </c>
    </row>
    <row r="40" spans="1:19" s="25" customFormat="1" ht="18.75" customHeight="1">
      <c r="A40" s="415"/>
      <c r="B40" s="61">
        <v>29</v>
      </c>
      <c r="C40" s="90">
        <v>727343</v>
      </c>
      <c r="D40" s="90">
        <v>355456</v>
      </c>
      <c r="E40" s="91">
        <v>48.9</v>
      </c>
      <c r="F40" s="90">
        <v>221892</v>
      </c>
      <c r="G40" s="92">
        <v>30.5</v>
      </c>
      <c r="H40" s="90">
        <v>106057</v>
      </c>
      <c r="I40" s="93">
        <v>14.6</v>
      </c>
      <c r="J40" s="90">
        <v>123315</v>
      </c>
      <c r="K40" s="93">
        <v>16.8</v>
      </c>
      <c r="L40" s="90">
        <v>122323</v>
      </c>
      <c r="M40" s="93">
        <v>16.7</v>
      </c>
      <c r="N40" s="90">
        <v>248572</v>
      </c>
      <c r="O40" s="93">
        <v>34.299999999999997</v>
      </c>
      <c r="P40" s="90">
        <v>168390</v>
      </c>
      <c r="Q40" s="93">
        <v>23.2</v>
      </c>
      <c r="R40" s="26">
        <v>41175</v>
      </c>
      <c r="S40" s="93">
        <v>5.7</v>
      </c>
    </row>
    <row r="41" spans="1:19" ht="18.75" customHeight="1">
      <c r="A41" s="401" t="s">
        <v>30</v>
      </c>
      <c r="B41" s="60">
        <v>25</v>
      </c>
      <c r="C41" s="24">
        <v>1633446</v>
      </c>
      <c r="D41" s="86">
        <v>906084</v>
      </c>
      <c r="E41" s="87">
        <v>55.5</v>
      </c>
      <c r="F41" s="86">
        <v>590534</v>
      </c>
      <c r="G41" s="88">
        <v>36.200000000000003</v>
      </c>
      <c r="H41" s="86">
        <v>277469</v>
      </c>
      <c r="I41" s="89">
        <v>17</v>
      </c>
      <c r="J41" s="86">
        <v>159151</v>
      </c>
      <c r="K41" s="89">
        <v>9.6999999999999993</v>
      </c>
      <c r="L41" s="86">
        <v>159037</v>
      </c>
      <c r="M41" s="89">
        <v>9.6999999999999993</v>
      </c>
      <c r="N41" s="86">
        <v>568211</v>
      </c>
      <c r="O41" s="88">
        <v>34.799999999999997</v>
      </c>
      <c r="P41" s="86">
        <v>434524</v>
      </c>
      <c r="Q41" s="89">
        <v>26.6</v>
      </c>
      <c r="R41" s="24">
        <v>20208</v>
      </c>
      <c r="S41" s="89">
        <v>1.2</v>
      </c>
    </row>
    <row r="42" spans="1:19" ht="18.75" customHeight="1">
      <c r="A42" s="414"/>
      <c r="B42" s="61">
        <v>26</v>
      </c>
      <c r="C42" s="26">
        <v>1706413</v>
      </c>
      <c r="D42" s="90">
        <v>920633</v>
      </c>
      <c r="E42" s="93">
        <v>54</v>
      </c>
      <c r="F42" s="90">
        <v>610443</v>
      </c>
      <c r="G42" s="92">
        <v>35.799999999999997</v>
      </c>
      <c r="H42" s="90">
        <v>270574</v>
      </c>
      <c r="I42" s="93">
        <v>15.9</v>
      </c>
      <c r="J42" s="90">
        <v>161853</v>
      </c>
      <c r="K42" s="93">
        <v>9.5</v>
      </c>
      <c r="L42" s="90">
        <v>161274</v>
      </c>
      <c r="M42" s="93">
        <v>9.5</v>
      </c>
      <c r="N42" s="90">
        <v>623927</v>
      </c>
      <c r="O42" s="92">
        <v>36.5</v>
      </c>
      <c r="P42" s="90">
        <v>496936</v>
      </c>
      <c r="Q42" s="93">
        <v>29.1</v>
      </c>
      <c r="R42" s="26">
        <v>15581</v>
      </c>
      <c r="S42" s="93">
        <v>0.9</v>
      </c>
    </row>
    <row r="43" spans="1:19" ht="18.75" customHeight="1">
      <c r="A43" s="414"/>
      <c r="B43" s="61">
        <v>27</v>
      </c>
      <c r="C43" s="26">
        <v>1710216</v>
      </c>
      <c r="D43" s="90">
        <v>929892</v>
      </c>
      <c r="E43" s="91">
        <v>54.4</v>
      </c>
      <c r="F43" s="90">
        <v>611297</v>
      </c>
      <c r="G43" s="92">
        <v>35.700000000000003</v>
      </c>
      <c r="H43" s="90">
        <v>277028</v>
      </c>
      <c r="I43" s="93">
        <v>16.2</v>
      </c>
      <c r="J43" s="90">
        <v>130359</v>
      </c>
      <c r="K43" s="93">
        <v>7.6</v>
      </c>
      <c r="L43" s="90">
        <v>127574</v>
      </c>
      <c r="M43" s="93">
        <v>7.5</v>
      </c>
      <c r="N43" s="90">
        <v>649965</v>
      </c>
      <c r="O43" s="93">
        <v>38</v>
      </c>
      <c r="P43" s="90">
        <v>539185</v>
      </c>
      <c r="Q43" s="93">
        <v>31.5</v>
      </c>
      <c r="R43" s="26">
        <v>14044</v>
      </c>
      <c r="S43" s="93">
        <v>0.8</v>
      </c>
    </row>
    <row r="44" spans="1:19" ht="18.75" customHeight="1">
      <c r="A44" s="414"/>
      <c r="B44" s="61">
        <v>28</v>
      </c>
      <c r="C44" s="90">
        <v>1712177</v>
      </c>
      <c r="D44" s="90">
        <v>926349</v>
      </c>
      <c r="E44" s="91">
        <v>54.1</v>
      </c>
      <c r="F44" s="90">
        <v>613072</v>
      </c>
      <c r="G44" s="92">
        <v>35.799999999999997</v>
      </c>
      <c r="H44" s="90">
        <v>269883</v>
      </c>
      <c r="I44" s="93">
        <v>15.8</v>
      </c>
      <c r="J44" s="90">
        <v>136064</v>
      </c>
      <c r="K44" s="93">
        <v>7.9</v>
      </c>
      <c r="L44" s="90">
        <v>135427</v>
      </c>
      <c r="M44" s="93">
        <v>7.9</v>
      </c>
      <c r="N44" s="90">
        <v>649764</v>
      </c>
      <c r="O44" s="93">
        <v>37.9</v>
      </c>
      <c r="P44" s="90">
        <v>527133</v>
      </c>
      <c r="Q44" s="93">
        <v>30.8</v>
      </c>
      <c r="R44" s="26">
        <v>15907</v>
      </c>
      <c r="S44" s="93">
        <v>0.9</v>
      </c>
    </row>
    <row r="45" spans="1:19" s="25" customFormat="1" ht="18.75" customHeight="1">
      <c r="A45" s="415"/>
      <c r="B45" s="61">
        <v>29</v>
      </c>
      <c r="C45" s="90">
        <v>1743623</v>
      </c>
      <c r="D45" s="90">
        <v>889535</v>
      </c>
      <c r="E45" s="91">
        <v>50.8</v>
      </c>
      <c r="F45" s="90">
        <v>567941</v>
      </c>
      <c r="G45" s="92">
        <v>32.4</v>
      </c>
      <c r="H45" s="90">
        <v>276321</v>
      </c>
      <c r="I45" s="93">
        <v>15.8</v>
      </c>
      <c r="J45" s="90">
        <v>144170</v>
      </c>
      <c r="K45" s="93">
        <v>8.1999999999999993</v>
      </c>
      <c r="L45" s="90">
        <v>143833</v>
      </c>
      <c r="M45" s="93">
        <v>8.1999999999999993</v>
      </c>
      <c r="N45" s="90">
        <v>709918</v>
      </c>
      <c r="O45" s="93">
        <v>41</v>
      </c>
      <c r="P45" s="90">
        <v>582543</v>
      </c>
      <c r="Q45" s="93">
        <v>33.200000000000003</v>
      </c>
      <c r="R45" s="26">
        <v>16437</v>
      </c>
      <c r="S45" s="93">
        <v>0.9</v>
      </c>
    </row>
    <row r="46" spans="1:19" ht="18.75" customHeight="1">
      <c r="A46" s="401" t="s">
        <v>31</v>
      </c>
      <c r="B46" s="60">
        <v>25</v>
      </c>
      <c r="C46" s="86">
        <v>1614456</v>
      </c>
      <c r="D46" s="86">
        <v>771879.8</v>
      </c>
      <c r="E46" s="87">
        <v>47.8</v>
      </c>
      <c r="F46" s="86">
        <v>550572.6</v>
      </c>
      <c r="G46" s="88">
        <v>34.1</v>
      </c>
      <c r="H46" s="86">
        <v>187174.8</v>
      </c>
      <c r="I46" s="89">
        <v>11.6</v>
      </c>
      <c r="J46" s="86">
        <v>146804.9</v>
      </c>
      <c r="K46" s="89">
        <v>9.1</v>
      </c>
      <c r="L46" s="86">
        <v>143347.20000000001</v>
      </c>
      <c r="M46" s="89">
        <v>8.9</v>
      </c>
      <c r="N46" s="86">
        <v>695771</v>
      </c>
      <c r="O46" s="88">
        <v>43.1</v>
      </c>
      <c r="P46" s="86">
        <v>387903.4</v>
      </c>
      <c r="Q46" s="89">
        <v>24</v>
      </c>
      <c r="R46" s="24">
        <v>166458</v>
      </c>
      <c r="S46" s="89">
        <v>4.8</v>
      </c>
    </row>
    <row r="47" spans="1:19" ht="18.75" customHeight="1">
      <c r="A47" s="414"/>
      <c r="B47" s="61">
        <v>26</v>
      </c>
      <c r="C47" s="90">
        <v>1630913</v>
      </c>
      <c r="D47" s="90">
        <v>796540</v>
      </c>
      <c r="E47" s="91">
        <v>48.9</v>
      </c>
      <c r="F47" s="90">
        <v>567939</v>
      </c>
      <c r="G47" s="92">
        <v>34.799999999999997</v>
      </c>
      <c r="H47" s="90">
        <v>193352</v>
      </c>
      <c r="I47" s="93">
        <v>11.9</v>
      </c>
      <c r="J47" s="90">
        <v>145679</v>
      </c>
      <c r="K47" s="93">
        <v>8.9</v>
      </c>
      <c r="L47" s="90">
        <v>142487</v>
      </c>
      <c r="M47" s="93">
        <v>8.6999999999999993</v>
      </c>
      <c r="N47" s="90">
        <v>688694</v>
      </c>
      <c r="O47" s="92">
        <v>42.2</v>
      </c>
      <c r="P47" s="90">
        <v>404960</v>
      </c>
      <c r="Q47" s="93">
        <v>24.8</v>
      </c>
      <c r="R47" s="26">
        <v>151717</v>
      </c>
      <c r="S47" s="93">
        <v>9.3000000000000007</v>
      </c>
    </row>
    <row r="48" spans="1:19" ht="18.75" customHeight="1">
      <c r="A48" s="414"/>
      <c r="B48" s="61">
        <v>27</v>
      </c>
      <c r="C48" s="90">
        <v>1687142</v>
      </c>
      <c r="D48" s="90">
        <v>806271</v>
      </c>
      <c r="E48" s="91">
        <v>47.8</v>
      </c>
      <c r="F48" s="90">
        <v>572184</v>
      </c>
      <c r="G48" s="92">
        <v>33.9</v>
      </c>
      <c r="H48" s="90">
        <v>197689</v>
      </c>
      <c r="I48" s="93">
        <v>11.7</v>
      </c>
      <c r="J48" s="90">
        <v>145954</v>
      </c>
      <c r="K48" s="93">
        <v>8.6999999999999993</v>
      </c>
      <c r="L48" s="90">
        <v>145208</v>
      </c>
      <c r="M48" s="93">
        <v>8.6</v>
      </c>
      <c r="N48" s="90">
        <v>734917</v>
      </c>
      <c r="O48" s="93">
        <v>43.6</v>
      </c>
      <c r="P48" s="90">
        <v>475998</v>
      </c>
      <c r="Q48" s="93">
        <v>28.2</v>
      </c>
      <c r="R48" s="26">
        <v>146741</v>
      </c>
      <c r="S48" s="93">
        <v>8.6999999999999993</v>
      </c>
    </row>
    <row r="49" spans="1:19" ht="18.75" customHeight="1">
      <c r="A49" s="414"/>
      <c r="B49" s="61">
        <v>28</v>
      </c>
      <c r="C49" s="90">
        <v>1633756</v>
      </c>
      <c r="D49" s="90">
        <v>814385</v>
      </c>
      <c r="E49" s="91">
        <v>49.8</v>
      </c>
      <c r="F49" s="90">
        <v>573960</v>
      </c>
      <c r="G49" s="92">
        <v>35.1</v>
      </c>
      <c r="H49" s="90">
        <v>202826</v>
      </c>
      <c r="I49" s="93">
        <v>12.4</v>
      </c>
      <c r="J49" s="90">
        <v>131759</v>
      </c>
      <c r="K49" s="93">
        <v>8.1</v>
      </c>
      <c r="L49" s="90">
        <v>130921</v>
      </c>
      <c r="M49" s="93">
        <v>8</v>
      </c>
      <c r="N49" s="90">
        <v>687612</v>
      </c>
      <c r="O49" s="93">
        <v>42.1</v>
      </c>
      <c r="P49" s="90">
        <v>467714</v>
      </c>
      <c r="Q49" s="93">
        <v>28.6</v>
      </c>
      <c r="R49" s="26">
        <v>144523</v>
      </c>
      <c r="S49" s="93">
        <v>8.8000000000000007</v>
      </c>
    </row>
    <row r="50" spans="1:19" s="25" customFormat="1" ht="18.75" customHeight="1">
      <c r="A50" s="415"/>
      <c r="B50" s="61">
        <v>29</v>
      </c>
      <c r="C50" s="100">
        <v>1673097</v>
      </c>
      <c r="D50" s="90">
        <v>783097</v>
      </c>
      <c r="E50" s="91">
        <v>46.8</v>
      </c>
      <c r="F50" s="90">
        <v>534161</v>
      </c>
      <c r="G50" s="92">
        <v>31.9</v>
      </c>
      <c r="H50" s="90">
        <v>209864</v>
      </c>
      <c r="I50" s="93">
        <v>12.5</v>
      </c>
      <c r="J50" s="90">
        <v>143460</v>
      </c>
      <c r="K50" s="93">
        <v>8.6</v>
      </c>
      <c r="L50" s="90">
        <v>142264</v>
      </c>
      <c r="M50" s="93">
        <v>8.5</v>
      </c>
      <c r="N50" s="90">
        <v>746540</v>
      </c>
      <c r="O50" s="93">
        <v>44.6</v>
      </c>
      <c r="P50" s="90">
        <v>513735</v>
      </c>
      <c r="Q50" s="93">
        <v>30.7</v>
      </c>
      <c r="R50" s="26">
        <v>135495</v>
      </c>
      <c r="S50" s="93">
        <v>8.1</v>
      </c>
    </row>
    <row r="51" spans="1:19" ht="18.75" customHeight="1">
      <c r="A51" s="401" t="s">
        <v>32</v>
      </c>
      <c r="B51" s="60">
        <v>25</v>
      </c>
      <c r="C51" s="26">
        <v>6202238</v>
      </c>
      <c r="D51" s="86">
        <v>2116885</v>
      </c>
      <c r="E51" s="87">
        <v>34.1</v>
      </c>
      <c r="F51" s="86">
        <v>1445415</v>
      </c>
      <c r="G51" s="88">
        <v>23.3</v>
      </c>
      <c r="H51" s="86">
        <v>544896</v>
      </c>
      <c r="I51" s="89">
        <v>8.8000000000000007</v>
      </c>
      <c r="J51" s="86">
        <v>758855</v>
      </c>
      <c r="K51" s="89">
        <v>12.2</v>
      </c>
      <c r="L51" s="86">
        <v>756368</v>
      </c>
      <c r="M51" s="89">
        <v>12.2</v>
      </c>
      <c r="N51" s="86">
        <v>3326498</v>
      </c>
      <c r="O51" s="88">
        <v>53.6</v>
      </c>
      <c r="P51" s="86">
        <v>2449812</v>
      </c>
      <c r="Q51" s="89">
        <v>39.5</v>
      </c>
      <c r="R51" s="24">
        <v>356508</v>
      </c>
      <c r="S51" s="89">
        <v>5.7</v>
      </c>
    </row>
    <row r="52" spans="1:19" ht="18.75" customHeight="1">
      <c r="A52" s="414"/>
      <c r="B52" s="61">
        <v>26</v>
      </c>
      <c r="C52" s="26">
        <v>6554017</v>
      </c>
      <c r="D52" s="90">
        <v>2176371</v>
      </c>
      <c r="E52" s="91">
        <v>33.200000000000003</v>
      </c>
      <c r="F52" s="90">
        <v>1458181</v>
      </c>
      <c r="G52" s="92">
        <v>22.2</v>
      </c>
      <c r="H52" s="90">
        <v>588580</v>
      </c>
      <c r="I52" s="93">
        <v>9</v>
      </c>
      <c r="J52" s="90">
        <v>757877</v>
      </c>
      <c r="K52" s="93">
        <v>11.6</v>
      </c>
      <c r="L52" s="90">
        <v>753526</v>
      </c>
      <c r="M52" s="93">
        <v>11.5</v>
      </c>
      <c r="N52" s="90">
        <v>3619769</v>
      </c>
      <c r="O52" s="92">
        <v>55.2</v>
      </c>
      <c r="P52" s="90">
        <v>2565149</v>
      </c>
      <c r="Q52" s="93">
        <v>39.1</v>
      </c>
      <c r="R52" s="26">
        <v>333136</v>
      </c>
      <c r="S52" s="93">
        <v>5.0999999999999996</v>
      </c>
    </row>
    <row r="53" spans="1:19" ht="18.75" customHeight="1">
      <c r="A53" s="414"/>
      <c r="B53" s="61">
        <v>27</v>
      </c>
      <c r="C53" s="26">
        <v>6934746</v>
      </c>
      <c r="D53" s="90">
        <v>2135957</v>
      </c>
      <c r="E53" s="91">
        <v>30.8</v>
      </c>
      <c r="F53" s="90">
        <v>1475509</v>
      </c>
      <c r="G53" s="92">
        <v>21.3</v>
      </c>
      <c r="H53" s="90">
        <v>529153</v>
      </c>
      <c r="I53" s="93">
        <v>7.6</v>
      </c>
      <c r="J53" s="90">
        <v>770293</v>
      </c>
      <c r="K53" s="93">
        <v>11.1</v>
      </c>
      <c r="L53" s="90">
        <v>765852</v>
      </c>
      <c r="M53" s="93">
        <v>11</v>
      </c>
      <c r="N53" s="90">
        <v>4028496</v>
      </c>
      <c r="O53" s="93">
        <v>58.1</v>
      </c>
      <c r="P53" s="90">
        <v>2758131</v>
      </c>
      <c r="Q53" s="93">
        <v>39.799999999999997</v>
      </c>
      <c r="R53" s="26">
        <v>318166</v>
      </c>
      <c r="S53" s="93">
        <v>4.5999999999999996</v>
      </c>
    </row>
    <row r="54" spans="1:19" ht="18.75" customHeight="1">
      <c r="A54" s="414"/>
      <c r="B54" s="61">
        <v>28</v>
      </c>
      <c r="C54" s="90">
        <v>6743871</v>
      </c>
      <c r="D54" s="90">
        <v>2103703</v>
      </c>
      <c r="E54" s="91">
        <v>31.2</v>
      </c>
      <c r="F54" s="90">
        <v>1494835</v>
      </c>
      <c r="G54" s="92">
        <v>22.2</v>
      </c>
      <c r="H54" s="90">
        <v>474482</v>
      </c>
      <c r="I54" s="93">
        <v>7</v>
      </c>
      <c r="J54" s="90">
        <v>874618</v>
      </c>
      <c r="K54" s="93">
        <v>13</v>
      </c>
      <c r="L54" s="90">
        <v>870328</v>
      </c>
      <c r="M54" s="93">
        <v>12.9</v>
      </c>
      <c r="N54" s="90">
        <v>3765550</v>
      </c>
      <c r="O54" s="93">
        <v>55.8</v>
      </c>
      <c r="P54" s="90">
        <v>2699685</v>
      </c>
      <c r="Q54" s="93">
        <v>40</v>
      </c>
      <c r="R54" s="26">
        <v>316208</v>
      </c>
      <c r="S54" s="93">
        <v>4.7</v>
      </c>
    </row>
    <row r="55" spans="1:19" s="25" customFormat="1" ht="18.75" customHeight="1">
      <c r="A55" s="415"/>
      <c r="B55" s="61">
        <v>29</v>
      </c>
      <c r="C55" s="90">
        <v>6827471</v>
      </c>
      <c r="D55" s="90">
        <v>2190243</v>
      </c>
      <c r="E55" s="91">
        <v>32.1</v>
      </c>
      <c r="F55" s="90">
        <v>1496617</v>
      </c>
      <c r="G55" s="92">
        <v>21.9</v>
      </c>
      <c r="H55" s="90">
        <v>555910</v>
      </c>
      <c r="I55" s="93">
        <v>8.1</v>
      </c>
      <c r="J55" s="90">
        <v>816432</v>
      </c>
      <c r="K55" s="93">
        <v>12</v>
      </c>
      <c r="L55" s="90">
        <v>815206</v>
      </c>
      <c r="M55" s="93">
        <v>11.9</v>
      </c>
      <c r="N55" s="90">
        <v>3820796</v>
      </c>
      <c r="O55" s="93">
        <v>56</v>
      </c>
      <c r="P55" s="90">
        <v>2795854</v>
      </c>
      <c r="Q55" s="93">
        <v>41</v>
      </c>
      <c r="R55" s="26">
        <v>335621</v>
      </c>
      <c r="S55" s="93">
        <v>4.9000000000000004</v>
      </c>
    </row>
    <row r="56" spans="1:19" ht="18.75" customHeight="1">
      <c r="A56" s="401" t="s">
        <v>33</v>
      </c>
      <c r="B56" s="60">
        <v>25</v>
      </c>
      <c r="C56" s="86">
        <v>1890247</v>
      </c>
      <c r="D56" s="86">
        <v>1013129</v>
      </c>
      <c r="E56" s="87">
        <v>53.6</v>
      </c>
      <c r="F56" s="86">
        <v>696043</v>
      </c>
      <c r="G56" s="88">
        <v>36.799999999999997</v>
      </c>
      <c r="H56" s="86">
        <v>269973</v>
      </c>
      <c r="I56" s="89">
        <v>14.3</v>
      </c>
      <c r="J56" s="86">
        <v>128330</v>
      </c>
      <c r="K56" s="89">
        <v>6.8</v>
      </c>
      <c r="L56" s="86">
        <v>128238</v>
      </c>
      <c r="M56" s="89">
        <v>6.8</v>
      </c>
      <c r="N56" s="86">
        <v>748788</v>
      </c>
      <c r="O56" s="88">
        <v>39.6</v>
      </c>
      <c r="P56" s="86">
        <v>559222</v>
      </c>
      <c r="Q56" s="89">
        <v>29.6</v>
      </c>
      <c r="R56" s="24">
        <v>13026</v>
      </c>
      <c r="S56" s="89">
        <v>0.7</v>
      </c>
    </row>
    <row r="57" spans="1:19" ht="18.75" customHeight="1">
      <c r="A57" s="414"/>
      <c r="B57" s="61">
        <v>26</v>
      </c>
      <c r="C57" s="90">
        <v>1950050</v>
      </c>
      <c r="D57" s="90">
        <v>1056444</v>
      </c>
      <c r="E57" s="91">
        <v>54.2</v>
      </c>
      <c r="F57" s="90">
        <v>707669</v>
      </c>
      <c r="G57" s="92">
        <v>36.299999999999997</v>
      </c>
      <c r="H57" s="90">
        <v>297021</v>
      </c>
      <c r="I57" s="93">
        <v>15.2</v>
      </c>
      <c r="J57" s="90">
        <v>124441</v>
      </c>
      <c r="K57" s="93">
        <v>6.4</v>
      </c>
      <c r="L57" s="90">
        <v>124373</v>
      </c>
      <c r="M57" s="93">
        <v>6.4</v>
      </c>
      <c r="N57" s="90">
        <v>769165</v>
      </c>
      <c r="O57" s="92">
        <v>39.4</v>
      </c>
      <c r="P57" s="90">
        <v>563295</v>
      </c>
      <c r="Q57" s="93">
        <v>28.9</v>
      </c>
      <c r="R57" s="26">
        <v>14447</v>
      </c>
      <c r="S57" s="93">
        <v>0.7</v>
      </c>
    </row>
    <row r="58" spans="1:19" ht="18.75" customHeight="1">
      <c r="A58" s="414"/>
      <c r="B58" s="61">
        <v>27</v>
      </c>
      <c r="C58" s="90">
        <v>2006372</v>
      </c>
      <c r="D58" s="90">
        <v>1068371</v>
      </c>
      <c r="E58" s="91">
        <v>53.2</v>
      </c>
      <c r="F58" s="90">
        <v>725600</v>
      </c>
      <c r="G58" s="92">
        <v>36.200000000000003</v>
      </c>
      <c r="H58" s="90">
        <v>300651</v>
      </c>
      <c r="I58" s="93">
        <v>15</v>
      </c>
      <c r="J58" s="90">
        <v>136895</v>
      </c>
      <c r="K58" s="93">
        <v>6.8999999999999995</v>
      </c>
      <c r="L58" s="90">
        <v>136454</v>
      </c>
      <c r="M58" s="93">
        <v>6.8</v>
      </c>
      <c r="N58" s="90">
        <v>801107</v>
      </c>
      <c r="O58" s="93">
        <v>39.9</v>
      </c>
      <c r="P58" s="90">
        <v>669286</v>
      </c>
      <c r="Q58" s="93">
        <v>33.4</v>
      </c>
      <c r="R58" s="26">
        <v>13212</v>
      </c>
      <c r="S58" s="93">
        <v>0.7</v>
      </c>
    </row>
    <row r="59" spans="1:19" ht="18.75" customHeight="1">
      <c r="A59" s="414"/>
      <c r="B59" s="61">
        <v>28</v>
      </c>
      <c r="C59" s="90">
        <v>2013095</v>
      </c>
      <c r="D59" s="90">
        <v>1076745</v>
      </c>
      <c r="E59" s="91">
        <v>53.5</v>
      </c>
      <c r="F59" s="90">
        <v>729809</v>
      </c>
      <c r="G59" s="92">
        <v>36.299999999999997</v>
      </c>
      <c r="H59" s="90">
        <v>302947</v>
      </c>
      <c r="I59" s="93">
        <v>15</v>
      </c>
      <c r="J59" s="90">
        <v>152541</v>
      </c>
      <c r="K59" s="93">
        <v>7.6</v>
      </c>
      <c r="L59" s="90">
        <v>152136</v>
      </c>
      <c r="M59" s="93">
        <v>7.6</v>
      </c>
      <c r="N59" s="90">
        <v>783809</v>
      </c>
      <c r="O59" s="93">
        <v>38.9</v>
      </c>
      <c r="P59" s="90">
        <v>661878</v>
      </c>
      <c r="Q59" s="93">
        <v>32.9</v>
      </c>
      <c r="R59" s="26">
        <v>15360</v>
      </c>
      <c r="S59" s="93">
        <v>0.8</v>
      </c>
    </row>
    <row r="60" spans="1:19" s="25" customFormat="1" ht="18.75" customHeight="1">
      <c r="A60" s="415"/>
      <c r="B60" s="61">
        <v>29</v>
      </c>
      <c r="C60" s="90">
        <v>1960355</v>
      </c>
      <c r="D60" s="90">
        <v>857370</v>
      </c>
      <c r="E60" s="91">
        <v>43.7</v>
      </c>
      <c r="F60" s="90">
        <v>512366</v>
      </c>
      <c r="G60" s="92">
        <v>26.1</v>
      </c>
      <c r="H60" s="90">
        <v>301575</v>
      </c>
      <c r="I60" s="93">
        <v>15.4</v>
      </c>
      <c r="J60" s="90">
        <v>142355</v>
      </c>
      <c r="K60" s="93">
        <v>7.3</v>
      </c>
      <c r="L60" s="90">
        <v>142080</v>
      </c>
      <c r="M60" s="93">
        <v>7.2</v>
      </c>
      <c r="N60" s="90">
        <v>960630</v>
      </c>
      <c r="O60" s="93">
        <v>49</v>
      </c>
      <c r="P60" s="90">
        <v>834342</v>
      </c>
      <c r="Q60" s="93">
        <v>42.6</v>
      </c>
      <c r="R60" s="26">
        <v>9802</v>
      </c>
      <c r="S60" s="93">
        <v>0.5</v>
      </c>
    </row>
    <row r="61" spans="1:19" ht="18.75" customHeight="1">
      <c r="A61" s="401" t="s">
        <v>34</v>
      </c>
      <c r="B61" s="60">
        <v>25</v>
      </c>
      <c r="C61" s="24">
        <v>1131568</v>
      </c>
      <c r="D61" s="86">
        <v>489383</v>
      </c>
      <c r="E61" s="87">
        <v>43.2</v>
      </c>
      <c r="F61" s="86">
        <v>277208</v>
      </c>
      <c r="G61" s="88">
        <v>24.5</v>
      </c>
      <c r="H61" s="86">
        <v>202156</v>
      </c>
      <c r="I61" s="89">
        <v>17.899999999999999</v>
      </c>
      <c r="J61" s="86">
        <v>233012</v>
      </c>
      <c r="K61" s="89">
        <v>20.6</v>
      </c>
      <c r="L61" s="86">
        <v>212450</v>
      </c>
      <c r="M61" s="89">
        <v>18.8</v>
      </c>
      <c r="N61" s="86">
        <v>409173</v>
      </c>
      <c r="O61" s="88">
        <v>36.200000000000003</v>
      </c>
      <c r="P61" s="86">
        <v>205086</v>
      </c>
      <c r="Q61" s="89">
        <v>18.100000000000001</v>
      </c>
      <c r="R61" s="24">
        <v>87135</v>
      </c>
      <c r="S61" s="89">
        <v>7.7</v>
      </c>
    </row>
    <row r="62" spans="1:19" ht="18.75" customHeight="1">
      <c r="A62" s="414"/>
      <c r="B62" s="61">
        <v>26</v>
      </c>
      <c r="C62" s="26">
        <v>1397104</v>
      </c>
      <c r="D62" s="90">
        <v>784647</v>
      </c>
      <c r="E62" s="91">
        <v>56.2</v>
      </c>
      <c r="F62" s="90">
        <v>276260</v>
      </c>
      <c r="G62" s="92">
        <v>19.8</v>
      </c>
      <c r="H62" s="90">
        <v>498569</v>
      </c>
      <c r="I62" s="93">
        <v>35.700000000000003</v>
      </c>
      <c r="J62" s="90">
        <v>234614</v>
      </c>
      <c r="K62" s="93">
        <v>16.8</v>
      </c>
      <c r="L62" s="90">
        <v>221460</v>
      </c>
      <c r="M62" s="93">
        <v>15.9</v>
      </c>
      <c r="N62" s="90">
        <v>377843</v>
      </c>
      <c r="O62" s="92">
        <v>27</v>
      </c>
      <c r="P62" s="90">
        <v>210921</v>
      </c>
      <c r="Q62" s="93">
        <v>15.1</v>
      </c>
      <c r="R62" s="26">
        <v>86553</v>
      </c>
      <c r="S62" s="93">
        <v>6.2</v>
      </c>
    </row>
    <row r="63" spans="1:19" ht="18.75" customHeight="1">
      <c r="A63" s="414"/>
      <c r="B63" s="61">
        <v>27</v>
      </c>
      <c r="C63" s="26">
        <v>1057213</v>
      </c>
      <c r="D63" s="90">
        <v>474589</v>
      </c>
      <c r="E63" s="91">
        <v>44.9</v>
      </c>
      <c r="F63" s="90">
        <v>274816</v>
      </c>
      <c r="G63" s="92">
        <v>26</v>
      </c>
      <c r="H63" s="90">
        <v>189660</v>
      </c>
      <c r="I63" s="93">
        <v>17.899999999999999</v>
      </c>
      <c r="J63" s="90">
        <v>183266</v>
      </c>
      <c r="K63" s="93">
        <v>17.3</v>
      </c>
      <c r="L63" s="90">
        <v>178143</v>
      </c>
      <c r="M63" s="93">
        <v>16.899999999999999</v>
      </c>
      <c r="N63" s="90">
        <v>399358</v>
      </c>
      <c r="O63" s="93">
        <v>37.799999999999997</v>
      </c>
      <c r="P63" s="90">
        <v>242587</v>
      </c>
      <c r="Q63" s="93">
        <v>22.9</v>
      </c>
      <c r="R63" s="26">
        <v>75571</v>
      </c>
      <c r="S63" s="93">
        <v>7.1</v>
      </c>
    </row>
    <row r="64" spans="1:19" ht="18.75" customHeight="1">
      <c r="A64" s="414"/>
      <c r="B64" s="61">
        <v>28</v>
      </c>
      <c r="C64" s="90">
        <v>1019149</v>
      </c>
      <c r="D64" s="90">
        <v>464972</v>
      </c>
      <c r="E64" s="91">
        <v>45.6</v>
      </c>
      <c r="F64" s="90">
        <v>274764</v>
      </c>
      <c r="G64" s="92">
        <v>27</v>
      </c>
      <c r="H64" s="90">
        <v>180081</v>
      </c>
      <c r="I64" s="93">
        <v>17.7</v>
      </c>
      <c r="J64" s="90">
        <v>186344</v>
      </c>
      <c r="K64" s="93">
        <v>18.3</v>
      </c>
      <c r="L64" s="90">
        <v>183710</v>
      </c>
      <c r="M64" s="93">
        <v>18</v>
      </c>
      <c r="N64" s="90">
        <v>367833</v>
      </c>
      <c r="O64" s="93">
        <v>36.1</v>
      </c>
      <c r="P64" s="90">
        <v>236884</v>
      </c>
      <c r="Q64" s="93">
        <v>23.2</v>
      </c>
      <c r="R64" s="26">
        <v>65003</v>
      </c>
      <c r="S64" s="93">
        <v>6.4</v>
      </c>
    </row>
    <row r="65" spans="1:19" s="25" customFormat="1" ht="18.75" customHeight="1">
      <c r="A65" s="415"/>
      <c r="B65" s="62">
        <v>29</v>
      </c>
      <c r="C65" s="95">
        <v>995621</v>
      </c>
      <c r="D65" s="95">
        <v>426802</v>
      </c>
      <c r="E65" s="96">
        <v>42.9</v>
      </c>
      <c r="F65" s="95">
        <v>237141</v>
      </c>
      <c r="G65" s="97">
        <v>23.8</v>
      </c>
      <c r="H65" s="95">
        <v>179709</v>
      </c>
      <c r="I65" s="98">
        <v>18</v>
      </c>
      <c r="J65" s="95">
        <v>191483</v>
      </c>
      <c r="K65" s="98">
        <v>19.2</v>
      </c>
      <c r="L65" s="95">
        <v>184823</v>
      </c>
      <c r="M65" s="98">
        <v>18.600000000000001</v>
      </c>
      <c r="N65" s="95">
        <v>377336</v>
      </c>
      <c r="O65" s="98">
        <v>37.9</v>
      </c>
      <c r="P65" s="95">
        <v>252754</v>
      </c>
      <c r="Q65" s="98">
        <v>25.4</v>
      </c>
      <c r="R65" s="94">
        <v>55984</v>
      </c>
      <c r="S65" s="98">
        <v>5.6</v>
      </c>
    </row>
    <row r="66" spans="1:19" ht="18.75" customHeight="1">
      <c r="A66" s="416" t="s">
        <v>141</v>
      </c>
      <c r="B66" s="61">
        <v>25</v>
      </c>
      <c r="C66" s="99">
        <v>461595</v>
      </c>
      <c r="D66" s="90">
        <v>211044</v>
      </c>
      <c r="E66" s="91">
        <v>45.7</v>
      </c>
      <c r="F66" s="90">
        <v>112115</v>
      </c>
      <c r="G66" s="92">
        <v>24.3</v>
      </c>
      <c r="H66" s="90">
        <v>90290</v>
      </c>
      <c r="I66" s="93">
        <v>19.600000000000001</v>
      </c>
      <c r="J66" s="90">
        <v>101550</v>
      </c>
      <c r="K66" s="93">
        <v>22</v>
      </c>
      <c r="L66" s="90">
        <v>97541</v>
      </c>
      <c r="M66" s="93">
        <v>21.1</v>
      </c>
      <c r="N66" s="90">
        <v>149001</v>
      </c>
      <c r="O66" s="92">
        <v>32.299999999999997</v>
      </c>
      <c r="P66" s="90">
        <v>66411</v>
      </c>
      <c r="Q66" s="93">
        <v>14.4</v>
      </c>
      <c r="R66" s="26">
        <v>26042</v>
      </c>
      <c r="S66" s="93">
        <v>5.6</v>
      </c>
    </row>
    <row r="67" spans="1:19" ht="18.75" customHeight="1">
      <c r="A67" s="416"/>
      <c r="B67" s="61">
        <v>26</v>
      </c>
      <c r="C67" s="90">
        <v>444437</v>
      </c>
      <c r="D67" s="90">
        <v>207207</v>
      </c>
      <c r="E67" s="91">
        <v>46.6</v>
      </c>
      <c r="F67" s="90">
        <v>114564</v>
      </c>
      <c r="G67" s="92">
        <v>25.8</v>
      </c>
      <c r="H67" s="90">
        <v>83608</v>
      </c>
      <c r="I67" s="93">
        <v>18.8</v>
      </c>
      <c r="J67" s="90">
        <v>108096</v>
      </c>
      <c r="K67" s="93">
        <v>24.3</v>
      </c>
      <c r="L67" s="90">
        <v>104132</v>
      </c>
      <c r="M67" s="93">
        <v>23.4</v>
      </c>
      <c r="N67" s="90">
        <v>129134</v>
      </c>
      <c r="O67" s="93">
        <v>29.1</v>
      </c>
      <c r="P67" s="90">
        <v>74101</v>
      </c>
      <c r="Q67" s="93">
        <v>16.7</v>
      </c>
      <c r="R67" s="26">
        <v>1980</v>
      </c>
      <c r="S67" s="93">
        <v>0.4</v>
      </c>
    </row>
    <row r="68" spans="1:19" ht="18.75" customHeight="1">
      <c r="A68" s="416"/>
      <c r="B68" s="61">
        <v>27</v>
      </c>
      <c r="C68" s="90">
        <v>449627</v>
      </c>
      <c r="D68" s="90">
        <v>208911</v>
      </c>
      <c r="E68" s="91">
        <v>46.46317947987999</v>
      </c>
      <c r="F68" s="90">
        <v>115114</v>
      </c>
      <c r="G68" s="92">
        <v>25.602110193560438</v>
      </c>
      <c r="H68" s="90">
        <v>84346</v>
      </c>
      <c r="I68" s="93">
        <v>18.759104769064137</v>
      </c>
      <c r="J68" s="90">
        <v>105407</v>
      </c>
      <c r="K68" s="93">
        <v>23.443209593729915</v>
      </c>
      <c r="L68" s="90">
        <v>103657</v>
      </c>
      <c r="M68" s="93">
        <v>23.053998091751605</v>
      </c>
      <c r="N68" s="90">
        <v>135309</v>
      </c>
      <c r="O68" s="93">
        <v>30.093610926390095</v>
      </c>
      <c r="P68" s="90">
        <v>86060</v>
      </c>
      <c r="Q68" s="93">
        <v>19.140309634430317</v>
      </c>
      <c r="R68" s="26">
        <v>15783</v>
      </c>
      <c r="S68" s="93">
        <v>3.5102429346992063</v>
      </c>
    </row>
    <row r="69" spans="1:19" ht="18.75" customHeight="1">
      <c r="A69" s="416"/>
      <c r="B69" s="61">
        <v>28</v>
      </c>
      <c r="C69" s="90">
        <v>426770</v>
      </c>
      <c r="D69" s="90">
        <v>203080</v>
      </c>
      <c r="E69" s="91">
        <v>47.585350422944444</v>
      </c>
      <c r="F69" s="90">
        <v>115170</v>
      </c>
      <c r="G69" s="92">
        <v>26.986432973264286</v>
      </c>
      <c r="H69" s="90">
        <v>78013</v>
      </c>
      <c r="I69" s="93">
        <v>18.279869719052417</v>
      </c>
      <c r="J69" s="90">
        <v>112743</v>
      </c>
      <c r="K69" s="93">
        <v>26.417742577969399</v>
      </c>
      <c r="L69" s="90">
        <v>111974</v>
      </c>
      <c r="M69" s="93">
        <v>26.237551842913042</v>
      </c>
      <c r="N69" s="90">
        <v>110947</v>
      </c>
      <c r="O69" s="93">
        <v>25.996906999086161</v>
      </c>
      <c r="P69" s="90">
        <v>66687</v>
      </c>
      <c r="Q69" s="93">
        <v>15.625981207676265</v>
      </c>
      <c r="R69" s="26">
        <v>12312</v>
      </c>
      <c r="S69" s="93">
        <v>2.884926306910045</v>
      </c>
    </row>
    <row r="70" spans="1:19" s="25" customFormat="1" ht="18.75" customHeight="1">
      <c r="A70" s="417"/>
      <c r="B70" s="62">
        <v>29</v>
      </c>
      <c r="C70" s="95">
        <v>434713</v>
      </c>
      <c r="D70" s="95">
        <v>209866</v>
      </c>
      <c r="E70" s="96">
        <v>48.3</v>
      </c>
      <c r="F70" s="95">
        <v>115369</v>
      </c>
      <c r="G70" s="97">
        <v>26.5</v>
      </c>
      <c r="H70" s="95">
        <v>84233</v>
      </c>
      <c r="I70" s="98">
        <v>19.399999999999999</v>
      </c>
      <c r="J70" s="95">
        <v>114553</v>
      </c>
      <c r="K70" s="98">
        <v>26.3</v>
      </c>
      <c r="L70" s="95">
        <v>112977</v>
      </c>
      <c r="M70" s="98">
        <v>26</v>
      </c>
      <c r="N70" s="95">
        <v>110294</v>
      </c>
      <c r="O70" s="98">
        <v>25.4</v>
      </c>
      <c r="P70" s="95">
        <v>69139</v>
      </c>
      <c r="Q70" s="98">
        <v>15.9</v>
      </c>
      <c r="R70" s="94">
        <v>7776</v>
      </c>
      <c r="S70" s="98">
        <v>1.8</v>
      </c>
    </row>
    <row r="71" spans="1:19" ht="18.75" customHeight="1">
      <c r="A71" s="404" t="s">
        <v>35</v>
      </c>
      <c r="B71" s="61">
        <v>25</v>
      </c>
      <c r="C71" s="26">
        <v>485845</v>
      </c>
      <c r="D71" s="90">
        <v>203056</v>
      </c>
      <c r="E71" s="91">
        <v>41.8</v>
      </c>
      <c r="F71" s="90">
        <v>113442</v>
      </c>
      <c r="G71" s="92">
        <v>23.4</v>
      </c>
      <c r="H71" s="90">
        <v>83206</v>
      </c>
      <c r="I71" s="93">
        <v>17.100000000000001</v>
      </c>
      <c r="J71" s="90">
        <v>110232</v>
      </c>
      <c r="K71" s="93">
        <v>22.7</v>
      </c>
      <c r="L71" s="90">
        <v>109498</v>
      </c>
      <c r="M71" s="93">
        <v>22.5</v>
      </c>
      <c r="N71" s="90">
        <v>172557</v>
      </c>
      <c r="O71" s="92">
        <v>35.5</v>
      </c>
      <c r="P71" s="90">
        <v>75991</v>
      </c>
      <c r="Q71" s="93">
        <v>15.6</v>
      </c>
      <c r="R71" s="26">
        <v>47395</v>
      </c>
      <c r="S71" s="93">
        <v>9.8000000000000007</v>
      </c>
    </row>
    <row r="72" spans="1:19" ht="18.75" customHeight="1">
      <c r="A72" s="414"/>
      <c r="B72" s="61">
        <v>26</v>
      </c>
      <c r="C72" s="99">
        <v>471615</v>
      </c>
      <c r="D72" s="90">
        <v>206557</v>
      </c>
      <c r="E72" s="91">
        <v>43.8</v>
      </c>
      <c r="F72" s="90">
        <v>115536</v>
      </c>
      <c r="G72" s="92">
        <v>24.5</v>
      </c>
      <c r="H72" s="90">
        <v>84326</v>
      </c>
      <c r="I72" s="93">
        <v>17.899999999999999</v>
      </c>
      <c r="J72" s="90">
        <v>112244</v>
      </c>
      <c r="K72" s="93">
        <v>23.8</v>
      </c>
      <c r="L72" s="90">
        <v>111435</v>
      </c>
      <c r="M72" s="93">
        <v>23.6</v>
      </c>
      <c r="N72" s="90">
        <v>152814</v>
      </c>
      <c r="O72" s="92">
        <v>32.400000000000006</v>
      </c>
      <c r="P72" s="90">
        <v>79590</v>
      </c>
      <c r="Q72" s="93">
        <v>16.899999999999999</v>
      </c>
      <c r="R72" s="26">
        <v>46854</v>
      </c>
      <c r="S72" s="93">
        <v>9.9</v>
      </c>
    </row>
    <row r="73" spans="1:19" ht="18.75" customHeight="1">
      <c r="A73" s="414"/>
      <c r="B73" s="61">
        <v>27</v>
      </c>
      <c r="C73" s="26">
        <v>461461</v>
      </c>
      <c r="D73" s="90">
        <v>209492</v>
      </c>
      <c r="E73" s="91">
        <v>45.4</v>
      </c>
      <c r="F73" s="90">
        <v>117051</v>
      </c>
      <c r="G73" s="92">
        <v>25.4</v>
      </c>
      <c r="H73" s="90">
        <v>85414</v>
      </c>
      <c r="I73" s="93">
        <v>18.5</v>
      </c>
      <c r="J73" s="90">
        <v>86411</v>
      </c>
      <c r="K73" s="93">
        <v>18.7</v>
      </c>
      <c r="L73" s="90">
        <v>85469</v>
      </c>
      <c r="M73" s="93">
        <v>18.5</v>
      </c>
      <c r="N73" s="90">
        <v>165558</v>
      </c>
      <c r="O73" s="93">
        <v>35.9</v>
      </c>
      <c r="P73" s="90">
        <v>86995</v>
      </c>
      <c r="Q73" s="93">
        <v>18.8</v>
      </c>
      <c r="R73" s="26">
        <v>43752</v>
      </c>
      <c r="S73" s="93">
        <v>9.5</v>
      </c>
    </row>
    <row r="74" spans="1:19" ht="18.75" customHeight="1">
      <c r="A74" s="414"/>
      <c r="B74" s="61">
        <v>28</v>
      </c>
      <c r="C74" s="90">
        <v>450013</v>
      </c>
      <c r="D74" s="90">
        <v>207238</v>
      </c>
      <c r="E74" s="91">
        <v>46.1</v>
      </c>
      <c r="F74" s="90">
        <v>115485</v>
      </c>
      <c r="G74" s="92">
        <v>25.7</v>
      </c>
      <c r="H74" s="90">
        <v>84641</v>
      </c>
      <c r="I74" s="93">
        <v>18.8</v>
      </c>
      <c r="J74" s="90">
        <v>81925</v>
      </c>
      <c r="K74" s="93">
        <v>18.2</v>
      </c>
      <c r="L74" s="90">
        <v>80897</v>
      </c>
      <c r="M74" s="93">
        <v>18</v>
      </c>
      <c r="N74" s="90">
        <v>160850</v>
      </c>
      <c r="O74" s="93">
        <v>35.700000000000003</v>
      </c>
      <c r="P74" s="90">
        <v>92992</v>
      </c>
      <c r="Q74" s="93">
        <v>20.7</v>
      </c>
      <c r="R74" s="26">
        <v>39741</v>
      </c>
      <c r="S74" s="93">
        <v>8.8000000000000007</v>
      </c>
    </row>
    <row r="75" spans="1:19" s="25" customFormat="1" ht="18.75" customHeight="1">
      <c r="A75" s="415"/>
      <c r="B75" s="61">
        <v>29</v>
      </c>
      <c r="C75" s="90">
        <v>446067</v>
      </c>
      <c r="D75" s="90">
        <v>204980</v>
      </c>
      <c r="E75" s="91">
        <v>46</v>
      </c>
      <c r="F75" s="90">
        <v>114151</v>
      </c>
      <c r="G75" s="92">
        <v>25.6</v>
      </c>
      <c r="H75" s="90">
        <v>83583</v>
      </c>
      <c r="I75" s="93">
        <v>18.8</v>
      </c>
      <c r="J75" s="90">
        <v>87929</v>
      </c>
      <c r="K75" s="93">
        <v>19.7</v>
      </c>
      <c r="L75" s="90">
        <v>86878</v>
      </c>
      <c r="M75" s="93">
        <v>19.5</v>
      </c>
      <c r="N75" s="90">
        <v>153158</v>
      </c>
      <c r="O75" s="93">
        <v>34.299999999999997</v>
      </c>
      <c r="P75" s="90">
        <v>87700</v>
      </c>
      <c r="Q75" s="93">
        <v>19.7</v>
      </c>
      <c r="R75" s="26">
        <v>35248</v>
      </c>
      <c r="S75" s="93">
        <v>7.9</v>
      </c>
    </row>
    <row r="76" spans="1:19" ht="18.75" customHeight="1">
      <c r="A76" s="401" t="s">
        <v>36</v>
      </c>
      <c r="B76" s="60">
        <v>25</v>
      </c>
      <c r="C76" s="86">
        <v>830087</v>
      </c>
      <c r="D76" s="86">
        <v>401299</v>
      </c>
      <c r="E76" s="87">
        <v>48.3</v>
      </c>
      <c r="F76" s="86">
        <v>245250</v>
      </c>
      <c r="G76" s="88">
        <v>29.5</v>
      </c>
      <c r="H76" s="86">
        <v>140669</v>
      </c>
      <c r="I76" s="89">
        <v>16.899999999999999</v>
      </c>
      <c r="J76" s="86">
        <v>146198</v>
      </c>
      <c r="K76" s="89">
        <v>17.600000000000001</v>
      </c>
      <c r="L76" s="86">
        <v>143725</v>
      </c>
      <c r="M76" s="89">
        <v>17.3</v>
      </c>
      <c r="N76" s="86">
        <v>282590</v>
      </c>
      <c r="O76" s="88">
        <v>34</v>
      </c>
      <c r="P76" s="86">
        <v>155264</v>
      </c>
      <c r="Q76" s="89">
        <v>18.7</v>
      </c>
      <c r="R76" s="24">
        <v>57074</v>
      </c>
      <c r="S76" s="89">
        <v>6.9</v>
      </c>
    </row>
    <row r="77" spans="1:19" ht="18.75" customHeight="1">
      <c r="A77" s="414"/>
      <c r="B77" s="61">
        <v>26</v>
      </c>
      <c r="C77" s="90">
        <v>827679</v>
      </c>
      <c r="D77" s="90">
        <v>405668</v>
      </c>
      <c r="E77" s="91">
        <v>49.012721115311614</v>
      </c>
      <c r="F77" s="90">
        <v>250731</v>
      </c>
      <c r="G77" s="92">
        <v>30.2932658675646</v>
      </c>
      <c r="H77" s="90">
        <v>139094</v>
      </c>
      <c r="I77" s="93">
        <v>16.80530737157763</v>
      </c>
      <c r="J77" s="90">
        <v>155378</v>
      </c>
      <c r="K77" s="93">
        <v>18.772736773555931</v>
      </c>
      <c r="L77" s="90">
        <v>149597</v>
      </c>
      <c r="M77" s="93">
        <v>18.07427758829208</v>
      </c>
      <c r="N77" s="90">
        <v>266633</v>
      </c>
      <c r="O77" s="92">
        <v>32.214542111132452</v>
      </c>
      <c r="P77" s="90">
        <v>163090</v>
      </c>
      <c r="Q77" s="93">
        <v>19.704498966386726</v>
      </c>
      <c r="R77" s="26">
        <v>52730</v>
      </c>
      <c r="S77" s="93">
        <v>6.3708273376514333</v>
      </c>
    </row>
    <row r="78" spans="1:19" ht="18.75" customHeight="1">
      <c r="A78" s="414"/>
      <c r="B78" s="61">
        <v>27</v>
      </c>
      <c r="C78" s="90">
        <v>823638</v>
      </c>
      <c r="D78" s="90">
        <v>406989</v>
      </c>
      <c r="E78" s="91">
        <v>49.4</v>
      </c>
      <c r="F78" s="90">
        <v>252789</v>
      </c>
      <c r="G78" s="92">
        <v>30.7</v>
      </c>
      <c r="H78" s="90">
        <v>137840</v>
      </c>
      <c r="I78" s="93">
        <v>16.7</v>
      </c>
      <c r="J78" s="90">
        <v>134507</v>
      </c>
      <c r="K78" s="93">
        <v>16.3</v>
      </c>
      <c r="L78" s="90">
        <v>129600</v>
      </c>
      <c r="M78" s="93">
        <v>15.7</v>
      </c>
      <c r="N78" s="90">
        <v>282142</v>
      </c>
      <c r="O78" s="93">
        <v>34.299999999999997</v>
      </c>
      <c r="P78" s="90">
        <v>186679</v>
      </c>
      <c r="Q78" s="93">
        <v>22.7</v>
      </c>
      <c r="R78" s="26">
        <v>44147</v>
      </c>
      <c r="S78" s="93">
        <v>5.4</v>
      </c>
    </row>
    <row r="79" spans="1:19" ht="18.75" customHeight="1">
      <c r="A79" s="414"/>
      <c r="B79" s="61">
        <v>28</v>
      </c>
      <c r="C79" s="90">
        <v>808267</v>
      </c>
      <c r="D79" s="90">
        <v>402471</v>
      </c>
      <c r="E79" s="91">
        <v>49.8</v>
      </c>
      <c r="F79" s="90">
        <v>252488</v>
      </c>
      <c r="G79" s="92">
        <v>31.2</v>
      </c>
      <c r="H79" s="90">
        <v>133639</v>
      </c>
      <c r="I79" s="93">
        <v>16.5</v>
      </c>
      <c r="J79" s="90">
        <v>130473</v>
      </c>
      <c r="K79" s="93">
        <v>16.100000000000001</v>
      </c>
      <c r="L79" s="90">
        <v>126983</v>
      </c>
      <c r="M79" s="93">
        <v>15.7</v>
      </c>
      <c r="N79" s="90">
        <v>275323</v>
      </c>
      <c r="O79" s="93">
        <v>34.1</v>
      </c>
      <c r="P79" s="90">
        <v>187318</v>
      </c>
      <c r="Q79" s="93">
        <v>23.2</v>
      </c>
      <c r="R79" s="26">
        <v>39867</v>
      </c>
      <c r="S79" s="93">
        <v>4.9000000000000004</v>
      </c>
    </row>
    <row r="80" spans="1:19" s="25" customFormat="1" ht="18.75" customHeight="1">
      <c r="A80" s="415"/>
      <c r="B80" s="61">
        <v>29</v>
      </c>
      <c r="C80" s="90">
        <v>808439</v>
      </c>
      <c r="D80" s="90">
        <v>403456</v>
      </c>
      <c r="E80" s="91">
        <v>49.905558737270219</v>
      </c>
      <c r="F80" s="90">
        <v>252505</v>
      </c>
      <c r="G80" s="92">
        <v>31.233649044640348</v>
      </c>
      <c r="H80" s="90">
        <v>134398</v>
      </c>
      <c r="I80" s="93">
        <v>16.624383534193672</v>
      </c>
      <c r="J80" s="90">
        <v>133378</v>
      </c>
      <c r="K80" s="93">
        <v>16.498214460212829</v>
      </c>
      <c r="L80" s="90">
        <v>130541</v>
      </c>
      <c r="M80" s="93">
        <v>16.147291261307284</v>
      </c>
      <c r="N80" s="90">
        <v>271605</v>
      </c>
      <c r="O80" s="93">
        <v>33.596226802516952</v>
      </c>
      <c r="P80" s="90">
        <v>188150</v>
      </c>
      <c r="Q80" s="93">
        <v>23.273246342643045</v>
      </c>
      <c r="R80" s="26">
        <v>34055</v>
      </c>
      <c r="S80" s="93">
        <v>4.2124390337428057</v>
      </c>
    </row>
    <row r="81" spans="1:19" ht="18.75" customHeight="1">
      <c r="A81" s="401" t="s">
        <v>37</v>
      </c>
      <c r="B81" s="60">
        <v>25</v>
      </c>
      <c r="C81" s="24">
        <v>766227</v>
      </c>
      <c r="D81" s="86">
        <v>359572</v>
      </c>
      <c r="E81" s="87">
        <v>46.9</v>
      </c>
      <c r="F81" s="86">
        <v>221943</v>
      </c>
      <c r="G81" s="88">
        <v>29</v>
      </c>
      <c r="H81" s="86">
        <v>126508</v>
      </c>
      <c r="I81" s="89">
        <v>16.5</v>
      </c>
      <c r="J81" s="86">
        <v>143101</v>
      </c>
      <c r="K81" s="89">
        <v>18.7</v>
      </c>
      <c r="L81" s="86">
        <v>140746</v>
      </c>
      <c r="M81" s="89">
        <v>18.399999999999999</v>
      </c>
      <c r="N81" s="86">
        <v>263554</v>
      </c>
      <c r="O81" s="88">
        <v>34.4</v>
      </c>
      <c r="P81" s="86">
        <v>151277</v>
      </c>
      <c r="Q81" s="89">
        <v>19.7</v>
      </c>
      <c r="R81" s="24">
        <v>46889</v>
      </c>
      <c r="S81" s="89">
        <v>6.1</v>
      </c>
    </row>
    <row r="82" spans="1:19" ht="18.75" customHeight="1">
      <c r="A82" s="414"/>
      <c r="B82" s="61">
        <v>26</v>
      </c>
      <c r="C82" s="26">
        <v>744809</v>
      </c>
      <c r="D82" s="90">
        <v>358812</v>
      </c>
      <c r="E82" s="91">
        <v>48.2</v>
      </c>
      <c r="F82" s="90">
        <v>223186</v>
      </c>
      <c r="G82" s="92">
        <v>30</v>
      </c>
      <c r="H82" s="90">
        <v>124240</v>
      </c>
      <c r="I82" s="93">
        <v>16.7</v>
      </c>
      <c r="J82" s="90">
        <v>136292</v>
      </c>
      <c r="K82" s="93">
        <v>18.3</v>
      </c>
      <c r="L82" s="90">
        <v>131574</v>
      </c>
      <c r="M82" s="93">
        <v>17.7</v>
      </c>
      <c r="N82" s="90">
        <v>249705</v>
      </c>
      <c r="O82" s="92">
        <v>33.5</v>
      </c>
      <c r="P82" s="90">
        <v>155236</v>
      </c>
      <c r="Q82" s="93">
        <v>20.8</v>
      </c>
      <c r="R82" s="26">
        <v>40633</v>
      </c>
      <c r="S82" s="93">
        <v>5.5</v>
      </c>
    </row>
    <row r="83" spans="1:19" ht="18.75" customHeight="1">
      <c r="A83" s="414"/>
      <c r="B83" s="61">
        <v>27</v>
      </c>
      <c r="C83" s="26">
        <v>774767</v>
      </c>
      <c r="D83" s="90">
        <v>359536</v>
      </c>
      <c r="E83" s="91">
        <v>46.4</v>
      </c>
      <c r="F83" s="90">
        <v>226316</v>
      </c>
      <c r="G83" s="92">
        <v>29.2</v>
      </c>
      <c r="H83" s="90">
        <v>121442</v>
      </c>
      <c r="I83" s="93">
        <v>15.7</v>
      </c>
      <c r="J83" s="90">
        <v>134884</v>
      </c>
      <c r="K83" s="93">
        <v>17.399999999999999</v>
      </c>
      <c r="L83" s="90">
        <v>127600</v>
      </c>
      <c r="M83" s="93">
        <v>16.5</v>
      </c>
      <c r="N83" s="90">
        <v>280347</v>
      </c>
      <c r="O83" s="93">
        <v>36.200000000000003</v>
      </c>
      <c r="P83" s="90">
        <v>184205</v>
      </c>
      <c r="Q83" s="93">
        <v>23.8</v>
      </c>
      <c r="R83" s="26">
        <v>37944</v>
      </c>
      <c r="S83" s="93">
        <v>4.9000000000000004</v>
      </c>
    </row>
    <row r="84" spans="1:19" ht="18.75" customHeight="1">
      <c r="A84" s="414"/>
      <c r="B84" s="61">
        <v>28</v>
      </c>
      <c r="C84" s="90">
        <v>757660</v>
      </c>
      <c r="D84" s="90">
        <v>354070</v>
      </c>
      <c r="E84" s="91">
        <v>46.7</v>
      </c>
      <c r="F84" s="90">
        <v>226918</v>
      </c>
      <c r="G84" s="92">
        <v>29.9</v>
      </c>
      <c r="H84" s="90">
        <v>115182</v>
      </c>
      <c r="I84" s="93">
        <v>15.2</v>
      </c>
      <c r="J84" s="90">
        <v>144129</v>
      </c>
      <c r="K84" s="93">
        <v>19</v>
      </c>
      <c r="L84" s="90">
        <v>141784</v>
      </c>
      <c r="M84" s="93">
        <v>18.7</v>
      </c>
      <c r="N84" s="90">
        <v>259461</v>
      </c>
      <c r="O84" s="93">
        <v>34.299999999999997</v>
      </c>
      <c r="P84" s="90">
        <v>182292</v>
      </c>
      <c r="Q84" s="93">
        <v>24.1</v>
      </c>
      <c r="R84" s="26">
        <v>31346</v>
      </c>
      <c r="S84" s="93">
        <v>4.0999999999999996</v>
      </c>
    </row>
    <row r="85" spans="1:19" s="25" customFormat="1" ht="18.75" customHeight="1">
      <c r="A85" s="415"/>
      <c r="B85" s="61">
        <v>29</v>
      </c>
      <c r="C85" s="90">
        <v>750933</v>
      </c>
      <c r="D85" s="90">
        <v>351065</v>
      </c>
      <c r="E85" s="91">
        <v>46.8</v>
      </c>
      <c r="F85" s="90">
        <v>226226</v>
      </c>
      <c r="G85" s="92">
        <v>30.1</v>
      </c>
      <c r="H85" s="90">
        <v>112810</v>
      </c>
      <c r="I85" s="93">
        <v>15</v>
      </c>
      <c r="J85" s="90">
        <v>135287</v>
      </c>
      <c r="K85" s="93">
        <v>18</v>
      </c>
      <c r="L85" s="90">
        <v>133169</v>
      </c>
      <c r="M85" s="93">
        <v>17.7</v>
      </c>
      <c r="N85" s="90">
        <v>264581</v>
      </c>
      <c r="O85" s="93">
        <v>35.200000000000003</v>
      </c>
      <c r="P85" s="90">
        <v>184814</v>
      </c>
      <c r="Q85" s="93">
        <v>24.6</v>
      </c>
      <c r="R85" s="26">
        <v>30224</v>
      </c>
      <c r="S85" s="93">
        <v>4</v>
      </c>
    </row>
    <row r="86" spans="1:19" ht="18.75" customHeight="1">
      <c r="A86" s="401" t="s">
        <v>38</v>
      </c>
      <c r="B86" s="60">
        <v>25</v>
      </c>
      <c r="C86" s="86">
        <v>1132899</v>
      </c>
      <c r="D86" s="86">
        <v>556673</v>
      </c>
      <c r="E86" s="87">
        <v>49.1</v>
      </c>
      <c r="F86" s="86">
        <v>356412</v>
      </c>
      <c r="G86" s="88">
        <v>31.5</v>
      </c>
      <c r="H86" s="86">
        <v>183914</v>
      </c>
      <c r="I86" s="89">
        <v>16.2</v>
      </c>
      <c r="J86" s="86">
        <v>193852</v>
      </c>
      <c r="K86" s="89">
        <v>17.100000000000001</v>
      </c>
      <c r="L86" s="86">
        <v>189981</v>
      </c>
      <c r="M86" s="89">
        <v>16.8</v>
      </c>
      <c r="N86" s="86">
        <v>382374</v>
      </c>
      <c r="O86" s="88">
        <v>33.799999999999997</v>
      </c>
      <c r="P86" s="86">
        <v>290569</v>
      </c>
      <c r="Q86" s="89">
        <v>25.6</v>
      </c>
      <c r="R86" s="24">
        <v>5269</v>
      </c>
      <c r="S86" s="89">
        <v>0.5</v>
      </c>
    </row>
    <row r="87" spans="1:19" ht="18.75" customHeight="1">
      <c r="A87" s="414"/>
      <c r="B87" s="61">
        <v>26</v>
      </c>
      <c r="C87" s="90">
        <v>1147724</v>
      </c>
      <c r="D87" s="90">
        <v>560110</v>
      </c>
      <c r="E87" s="91">
        <v>48.801802523951757</v>
      </c>
      <c r="F87" s="90">
        <v>358286</v>
      </c>
      <c r="G87" s="92">
        <v>31.21708703486204</v>
      </c>
      <c r="H87" s="90">
        <v>185291</v>
      </c>
      <c r="I87" s="93">
        <v>16.144212371615478</v>
      </c>
      <c r="J87" s="90">
        <v>169735</v>
      </c>
      <c r="K87" s="93">
        <v>14.788834249349147</v>
      </c>
      <c r="L87" s="90">
        <v>165693</v>
      </c>
      <c r="M87" s="93">
        <v>14.436658987700875</v>
      </c>
      <c r="N87" s="90">
        <v>417879</v>
      </c>
      <c r="O87" s="92">
        <v>36.409363226699107</v>
      </c>
      <c r="P87" s="90">
        <v>301638</v>
      </c>
      <c r="Q87" s="93">
        <v>26.281405634107152</v>
      </c>
      <c r="R87" s="26">
        <v>6805</v>
      </c>
      <c r="S87" s="93">
        <v>0.59291258177053019</v>
      </c>
    </row>
    <row r="88" spans="1:19" ht="18.75" customHeight="1">
      <c r="A88" s="414"/>
      <c r="B88" s="61">
        <v>27</v>
      </c>
      <c r="C88" s="90">
        <v>1146989</v>
      </c>
      <c r="D88" s="90">
        <v>566451</v>
      </c>
      <c r="E88" s="91">
        <v>49.4</v>
      </c>
      <c r="F88" s="90">
        <v>363274</v>
      </c>
      <c r="G88" s="92">
        <v>31.7</v>
      </c>
      <c r="H88" s="90">
        <v>185897</v>
      </c>
      <c r="I88" s="93">
        <v>16.2</v>
      </c>
      <c r="J88" s="90">
        <v>154537</v>
      </c>
      <c r="K88" s="93">
        <v>13.5</v>
      </c>
      <c r="L88" s="90">
        <v>151351</v>
      </c>
      <c r="M88" s="93">
        <v>13.2</v>
      </c>
      <c r="N88" s="90">
        <v>426001</v>
      </c>
      <c r="O88" s="93">
        <v>37.1</v>
      </c>
      <c r="P88" s="90">
        <v>352885</v>
      </c>
      <c r="Q88" s="93">
        <v>30.8</v>
      </c>
      <c r="R88" s="26">
        <v>6452</v>
      </c>
      <c r="S88" s="93">
        <v>0.6</v>
      </c>
    </row>
    <row r="89" spans="1:19" ht="18.75" customHeight="1">
      <c r="A89" s="414"/>
      <c r="B89" s="61">
        <v>28</v>
      </c>
      <c r="C89" s="90">
        <v>1137270</v>
      </c>
      <c r="D89" s="90">
        <v>571990</v>
      </c>
      <c r="E89" s="91">
        <v>50.3</v>
      </c>
      <c r="F89" s="90">
        <v>363772</v>
      </c>
      <c r="G89" s="92">
        <v>32</v>
      </c>
      <c r="H89" s="90">
        <v>190704</v>
      </c>
      <c r="I89" s="93">
        <v>16.8</v>
      </c>
      <c r="J89" s="90">
        <v>153066</v>
      </c>
      <c r="K89" s="93">
        <v>13.5</v>
      </c>
      <c r="L89" s="90">
        <v>151314</v>
      </c>
      <c r="M89" s="93">
        <v>13.3</v>
      </c>
      <c r="N89" s="90">
        <v>412214</v>
      </c>
      <c r="O89" s="93">
        <v>36.200000000000003</v>
      </c>
      <c r="P89" s="90">
        <v>339355</v>
      </c>
      <c r="Q89" s="93">
        <v>29.8</v>
      </c>
      <c r="R89" s="26">
        <v>9774</v>
      </c>
      <c r="S89" s="93">
        <v>0.9</v>
      </c>
    </row>
    <row r="90" spans="1:19" s="25" customFormat="1" ht="18.75" customHeight="1">
      <c r="A90" s="415"/>
      <c r="B90" s="61">
        <v>29</v>
      </c>
      <c r="C90" s="90">
        <v>1155599</v>
      </c>
      <c r="D90" s="90">
        <v>514481</v>
      </c>
      <c r="E90" s="91">
        <v>44.5</v>
      </c>
      <c r="F90" s="90">
        <v>301248</v>
      </c>
      <c r="G90" s="92">
        <v>26.1</v>
      </c>
      <c r="H90" s="90">
        <v>195458</v>
      </c>
      <c r="I90" s="93">
        <v>16.899999999999999</v>
      </c>
      <c r="J90" s="90">
        <v>170976</v>
      </c>
      <c r="K90" s="93">
        <v>14.8</v>
      </c>
      <c r="L90" s="90">
        <v>169841</v>
      </c>
      <c r="M90" s="93">
        <v>14.7</v>
      </c>
      <c r="N90" s="90">
        <v>470142</v>
      </c>
      <c r="O90" s="93">
        <v>40.700000000000003</v>
      </c>
      <c r="P90" s="90">
        <v>375204</v>
      </c>
      <c r="Q90" s="93">
        <v>32.5</v>
      </c>
      <c r="R90" s="26">
        <v>12174</v>
      </c>
      <c r="S90" s="93">
        <v>1.1000000000000001</v>
      </c>
    </row>
    <row r="91" spans="1:19" ht="18.75" customHeight="1">
      <c r="A91" s="401" t="s">
        <v>39</v>
      </c>
      <c r="B91" s="60">
        <v>25</v>
      </c>
      <c r="C91" s="24">
        <v>2157670</v>
      </c>
      <c r="D91" s="86">
        <v>1077941</v>
      </c>
      <c r="E91" s="87">
        <v>50</v>
      </c>
      <c r="F91" s="86">
        <v>663046</v>
      </c>
      <c r="G91" s="88">
        <v>30.7</v>
      </c>
      <c r="H91" s="86">
        <v>373870</v>
      </c>
      <c r="I91" s="89">
        <v>17.3</v>
      </c>
      <c r="J91" s="86">
        <v>228073</v>
      </c>
      <c r="K91" s="89">
        <v>10.6</v>
      </c>
      <c r="L91" s="86">
        <v>227684</v>
      </c>
      <c r="M91" s="89">
        <v>10.6</v>
      </c>
      <c r="N91" s="86">
        <v>851656</v>
      </c>
      <c r="O91" s="88">
        <v>39.5</v>
      </c>
      <c r="P91" s="86">
        <v>528592</v>
      </c>
      <c r="Q91" s="89">
        <v>24.5</v>
      </c>
      <c r="R91" s="24">
        <v>197333</v>
      </c>
      <c r="S91" s="89">
        <v>9.1</v>
      </c>
    </row>
    <row r="92" spans="1:19" ht="18.75" customHeight="1">
      <c r="A92" s="414"/>
      <c r="B92" s="61">
        <v>26</v>
      </c>
      <c r="C92" s="26">
        <v>2247503</v>
      </c>
      <c r="D92" s="90">
        <v>1091441</v>
      </c>
      <c r="E92" s="91">
        <v>48.6</v>
      </c>
      <c r="F92" s="90">
        <v>677140</v>
      </c>
      <c r="G92" s="92">
        <v>30.1</v>
      </c>
      <c r="H92" s="90">
        <v>371848</v>
      </c>
      <c r="I92" s="93">
        <v>16.5</v>
      </c>
      <c r="J92" s="90">
        <v>230583</v>
      </c>
      <c r="K92" s="93">
        <v>10.3</v>
      </c>
      <c r="L92" s="90">
        <v>227810</v>
      </c>
      <c r="M92" s="93">
        <v>10.1</v>
      </c>
      <c r="N92" s="90">
        <v>925479</v>
      </c>
      <c r="O92" s="92">
        <v>41.1</v>
      </c>
      <c r="P92" s="90">
        <v>547572</v>
      </c>
      <c r="Q92" s="93">
        <v>24.4</v>
      </c>
      <c r="R92" s="26">
        <v>197740</v>
      </c>
      <c r="S92" s="93">
        <v>8.8000000000000007</v>
      </c>
    </row>
    <row r="93" spans="1:19" ht="18.75" customHeight="1">
      <c r="A93" s="414"/>
      <c r="B93" s="61">
        <v>27</v>
      </c>
      <c r="C93" s="26">
        <v>2278567</v>
      </c>
      <c r="D93" s="90">
        <v>1095888</v>
      </c>
      <c r="E93" s="91">
        <v>48.1</v>
      </c>
      <c r="F93" s="90">
        <v>675992</v>
      </c>
      <c r="G93" s="92">
        <v>29.7</v>
      </c>
      <c r="H93" s="90">
        <v>375047</v>
      </c>
      <c r="I93" s="93">
        <v>16.5</v>
      </c>
      <c r="J93" s="90">
        <v>235511</v>
      </c>
      <c r="K93" s="93">
        <v>10.3</v>
      </c>
      <c r="L93" s="90">
        <v>235294</v>
      </c>
      <c r="M93" s="93">
        <v>10.3</v>
      </c>
      <c r="N93" s="90">
        <v>947168</v>
      </c>
      <c r="O93" s="93">
        <v>41.6</v>
      </c>
      <c r="P93" s="90">
        <v>627636</v>
      </c>
      <c r="Q93" s="93">
        <v>27.5</v>
      </c>
      <c r="R93" s="26">
        <v>196934</v>
      </c>
      <c r="S93" s="93">
        <v>8.6</v>
      </c>
    </row>
    <row r="94" spans="1:19" ht="18.75" customHeight="1">
      <c r="A94" s="414"/>
      <c r="B94" s="61">
        <v>28</v>
      </c>
      <c r="C94" s="90">
        <v>2236594</v>
      </c>
      <c r="D94" s="90">
        <v>1109520</v>
      </c>
      <c r="E94" s="91">
        <v>49.6</v>
      </c>
      <c r="F94" s="90">
        <v>682375</v>
      </c>
      <c r="G94" s="92">
        <v>30.5</v>
      </c>
      <c r="H94" s="90">
        <v>380145</v>
      </c>
      <c r="I94" s="93">
        <v>17</v>
      </c>
      <c r="J94" s="90">
        <v>226862</v>
      </c>
      <c r="K94" s="93">
        <v>10.1</v>
      </c>
      <c r="L94" s="90">
        <v>226673</v>
      </c>
      <c r="M94" s="93">
        <v>10.1</v>
      </c>
      <c r="N94" s="90">
        <v>900212</v>
      </c>
      <c r="O94" s="93">
        <v>40.299999999999997</v>
      </c>
      <c r="P94" s="90">
        <v>603822</v>
      </c>
      <c r="Q94" s="93">
        <v>27</v>
      </c>
      <c r="R94" s="26">
        <v>187304</v>
      </c>
      <c r="S94" s="93">
        <v>8.4</v>
      </c>
    </row>
    <row r="95" spans="1:19" s="25" customFormat="1" ht="18.75" customHeight="1">
      <c r="A95" s="415"/>
      <c r="B95" s="61">
        <v>29</v>
      </c>
      <c r="C95" s="90">
        <v>2254887</v>
      </c>
      <c r="D95" s="90">
        <v>1026839</v>
      </c>
      <c r="E95" s="91">
        <v>45.5</v>
      </c>
      <c r="F95" s="90">
        <v>592196</v>
      </c>
      <c r="G95" s="92">
        <v>25.9</v>
      </c>
      <c r="H95" s="90">
        <v>385932</v>
      </c>
      <c r="I95" s="93">
        <v>17.100000000000001</v>
      </c>
      <c r="J95" s="90">
        <v>237007</v>
      </c>
      <c r="K95" s="93">
        <v>10.5</v>
      </c>
      <c r="L95" s="90">
        <v>236666</v>
      </c>
      <c r="M95" s="93">
        <v>10.5</v>
      </c>
      <c r="N95" s="90">
        <v>991041</v>
      </c>
      <c r="O95" s="93">
        <v>44</v>
      </c>
      <c r="P95" s="90">
        <v>688798</v>
      </c>
      <c r="Q95" s="93">
        <v>30.5</v>
      </c>
      <c r="R95" s="26">
        <v>186830</v>
      </c>
      <c r="S95" s="93">
        <v>8.3000000000000007</v>
      </c>
    </row>
    <row r="96" spans="1:19" ht="18.75" customHeight="1">
      <c r="A96" s="401" t="s">
        <v>147</v>
      </c>
      <c r="B96" s="60">
        <v>25</v>
      </c>
      <c r="C96" s="86">
        <v>674858</v>
      </c>
      <c r="D96" s="86">
        <v>337783</v>
      </c>
      <c r="E96" s="87">
        <v>50.1</v>
      </c>
      <c r="F96" s="86">
        <v>215304</v>
      </c>
      <c r="G96" s="88">
        <v>31.9</v>
      </c>
      <c r="H96" s="86">
        <v>111932</v>
      </c>
      <c r="I96" s="89">
        <v>16.600000000000001</v>
      </c>
      <c r="J96" s="86">
        <v>131214</v>
      </c>
      <c r="K96" s="89">
        <v>19.399999999999999</v>
      </c>
      <c r="L96" s="86">
        <v>120808</v>
      </c>
      <c r="M96" s="89">
        <v>17.899999999999999</v>
      </c>
      <c r="N96" s="86">
        <v>205861</v>
      </c>
      <c r="O96" s="88">
        <v>30.5</v>
      </c>
      <c r="P96" s="86">
        <v>143350</v>
      </c>
      <c r="Q96" s="89">
        <v>21.2</v>
      </c>
      <c r="R96" s="24">
        <v>10747</v>
      </c>
      <c r="S96" s="89">
        <v>1.6</v>
      </c>
    </row>
    <row r="97" spans="1:19" ht="18.75" customHeight="1">
      <c r="A97" s="414"/>
      <c r="B97" s="61">
        <v>26</v>
      </c>
      <c r="C97" s="90">
        <v>657458</v>
      </c>
      <c r="D97" s="90">
        <v>343422</v>
      </c>
      <c r="E97" s="91">
        <v>52.2</v>
      </c>
      <c r="F97" s="90">
        <v>218853</v>
      </c>
      <c r="G97" s="92">
        <v>33.299999999999997</v>
      </c>
      <c r="H97" s="90">
        <v>113603</v>
      </c>
      <c r="I97" s="93">
        <v>17.3</v>
      </c>
      <c r="J97" s="90">
        <v>117764</v>
      </c>
      <c r="K97" s="93">
        <v>17.899999999999999</v>
      </c>
      <c r="L97" s="90">
        <v>108802</v>
      </c>
      <c r="M97" s="93">
        <v>16.5</v>
      </c>
      <c r="N97" s="90">
        <v>196272</v>
      </c>
      <c r="O97" s="92">
        <v>29.9</v>
      </c>
      <c r="P97" s="90">
        <v>146371</v>
      </c>
      <c r="Q97" s="93">
        <v>22.3</v>
      </c>
      <c r="R97" s="26">
        <v>9173</v>
      </c>
      <c r="S97" s="93">
        <v>1.4</v>
      </c>
    </row>
    <row r="98" spans="1:19" ht="18.75" customHeight="1">
      <c r="A98" s="414"/>
      <c r="B98" s="61">
        <v>27</v>
      </c>
      <c r="C98" s="90">
        <v>674998</v>
      </c>
      <c r="D98" s="90">
        <v>350787</v>
      </c>
      <c r="E98" s="91">
        <v>52</v>
      </c>
      <c r="F98" s="90">
        <v>221088</v>
      </c>
      <c r="G98" s="92">
        <v>32.799999999999997</v>
      </c>
      <c r="H98" s="90">
        <v>118279</v>
      </c>
      <c r="I98" s="93">
        <v>17.5</v>
      </c>
      <c r="J98" s="90">
        <v>108555</v>
      </c>
      <c r="K98" s="93">
        <v>16.100000000000001</v>
      </c>
      <c r="L98" s="90">
        <v>101945</v>
      </c>
      <c r="M98" s="93">
        <v>15.1</v>
      </c>
      <c r="N98" s="90">
        <v>215656</v>
      </c>
      <c r="O98" s="93">
        <v>31.9</v>
      </c>
      <c r="P98" s="90">
        <v>165895</v>
      </c>
      <c r="Q98" s="93">
        <v>24.6</v>
      </c>
      <c r="R98" s="26">
        <v>9633</v>
      </c>
      <c r="S98" s="93">
        <v>1.4</v>
      </c>
    </row>
    <row r="99" spans="1:19" ht="18.75" customHeight="1">
      <c r="A99" s="414"/>
      <c r="B99" s="61">
        <v>28</v>
      </c>
      <c r="C99" s="90">
        <v>684616</v>
      </c>
      <c r="D99" s="90">
        <v>353627</v>
      </c>
      <c r="E99" s="91">
        <v>51.7</v>
      </c>
      <c r="F99" s="90">
        <v>220575</v>
      </c>
      <c r="G99" s="92">
        <v>32.200000000000003</v>
      </c>
      <c r="H99" s="90">
        <v>121311</v>
      </c>
      <c r="I99" s="93">
        <v>17.7</v>
      </c>
      <c r="J99" s="90">
        <v>118833</v>
      </c>
      <c r="K99" s="93">
        <v>17.399999999999999</v>
      </c>
      <c r="L99" s="90">
        <v>114853</v>
      </c>
      <c r="M99" s="93">
        <v>16.8</v>
      </c>
      <c r="N99" s="90">
        <v>212156</v>
      </c>
      <c r="O99" s="93">
        <v>31</v>
      </c>
      <c r="P99" s="90">
        <v>163936</v>
      </c>
      <c r="Q99" s="93">
        <v>23.9</v>
      </c>
      <c r="R99" s="26">
        <v>11489</v>
      </c>
      <c r="S99" s="93">
        <v>1.7</v>
      </c>
    </row>
    <row r="100" spans="1:19" s="25" customFormat="1" ht="18.75" customHeight="1">
      <c r="A100" s="415"/>
      <c r="B100" s="61">
        <v>29</v>
      </c>
      <c r="C100" s="90">
        <v>676040</v>
      </c>
      <c r="D100" s="90">
        <v>353245</v>
      </c>
      <c r="E100" s="91">
        <v>52.252085675403826</v>
      </c>
      <c r="F100" s="90">
        <v>218560</v>
      </c>
      <c r="G100" s="92">
        <v>32.329447961659078</v>
      </c>
      <c r="H100" s="90">
        <v>122704</v>
      </c>
      <c r="I100" s="93">
        <v>18.150405301461454</v>
      </c>
      <c r="J100" s="90">
        <v>111364</v>
      </c>
      <c r="K100" s="93">
        <v>16.472989763919294</v>
      </c>
      <c r="L100" s="90">
        <v>104020</v>
      </c>
      <c r="M100" s="93">
        <v>15.38666351103485</v>
      </c>
      <c r="N100" s="90">
        <v>211431</v>
      </c>
      <c r="O100" s="93">
        <v>31.27492456067688</v>
      </c>
      <c r="P100" s="90">
        <v>166099</v>
      </c>
      <c r="Q100" s="93">
        <v>24.569404177267618</v>
      </c>
      <c r="R100" s="26">
        <v>6949</v>
      </c>
      <c r="S100" s="93">
        <v>1.0278977575291404</v>
      </c>
    </row>
    <row r="101" spans="1:19" ht="18.75" customHeight="1">
      <c r="A101" s="401" t="s">
        <v>153</v>
      </c>
      <c r="B101" s="60">
        <v>25</v>
      </c>
      <c r="C101" s="24">
        <v>502176</v>
      </c>
      <c r="D101" s="86">
        <v>250078</v>
      </c>
      <c r="E101" s="87">
        <v>49.698875294717389</v>
      </c>
      <c r="F101" s="86">
        <v>161277</v>
      </c>
      <c r="G101" s="88">
        <v>32.115632766201493</v>
      </c>
      <c r="H101" s="86">
        <v>80566</v>
      </c>
      <c r="I101" s="89">
        <v>16.043379213662142</v>
      </c>
      <c r="J101" s="86">
        <v>76226</v>
      </c>
      <c r="K101" s="89">
        <v>15.17914038106162</v>
      </c>
      <c r="L101" s="86">
        <v>73242</v>
      </c>
      <c r="M101" s="89">
        <v>14.58492640030587</v>
      </c>
      <c r="N101" s="86">
        <v>175872</v>
      </c>
      <c r="O101" s="88">
        <v>35.121984324220989</v>
      </c>
      <c r="P101" s="86">
        <v>103799</v>
      </c>
      <c r="Q101" s="89">
        <v>20.669844835276873</v>
      </c>
      <c r="R101" s="24">
        <v>28152</v>
      </c>
      <c r="S101" s="89">
        <v>5.6060026763525137</v>
      </c>
    </row>
    <row r="102" spans="1:19" ht="18.75" customHeight="1">
      <c r="A102" s="414"/>
      <c r="B102" s="61">
        <v>26</v>
      </c>
      <c r="C102" s="26">
        <v>500661</v>
      </c>
      <c r="D102" s="90">
        <v>256078</v>
      </c>
      <c r="E102" s="91">
        <v>51.1</v>
      </c>
      <c r="F102" s="90">
        <v>165542</v>
      </c>
      <c r="G102" s="92">
        <v>33.1</v>
      </c>
      <c r="H102" s="90">
        <v>81858</v>
      </c>
      <c r="I102" s="93">
        <v>16.3</v>
      </c>
      <c r="J102" s="90">
        <v>77006</v>
      </c>
      <c r="K102" s="93">
        <v>15.3</v>
      </c>
      <c r="L102" s="90">
        <v>70163</v>
      </c>
      <c r="M102" s="93">
        <v>13.9</v>
      </c>
      <c r="N102" s="90">
        <v>167577</v>
      </c>
      <c r="O102" s="92">
        <v>33.6</v>
      </c>
      <c r="P102" s="90">
        <v>108054</v>
      </c>
      <c r="Q102" s="93">
        <v>21.6</v>
      </c>
      <c r="R102" s="26">
        <v>24688</v>
      </c>
      <c r="S102" s="93">
        <v>4.9000000000000004</v>
      </c>
    </row>
    <row r="103" spans="1:19" ht="18.75" customHeight="1">
      <c r="A103" s="414"/>
      <c r="B103" s="61">
        <v>27</v>
      </c>
      <c r="C103" s="26">
        <v>502185</v>
      </c>
      <c r="D103" s="90">
        <v>257690</v>
      </c>
      <c r="E103" s="91">
        <v>51.3</v>
      </c>
      <c r="F103" s="90">
        <v>167721</v>
      </c>
      <c r="G103" s="92">
        <v>33.4</v>
      </c>
      <c r="H103" s="90">
        <v>81172</v>
      </c>
      <c r="I103" s="93">
        <v>16.2</v>
      </c>
      <c r="J103" s="90">
        <v>68555</v>
      </c>
      <c r="K103" s="93">
        <v>13.700000000000001</v>
      </c>
      <c r="L103" s="90">
        <v>66680</v>
      </c>
      <c r="M103" s="93">
        <v>13.3</v>
      </c>
      <c r="N103" s="90">
        <v>175940</v>
      </c>
      <c r="O103" s="92">
        <v>35</v>
      </c>
      <c r="P103" s="90">
        <v>124158</v>
      </c>
      <c r="Q103" s="93">
        <v>24.7</v>
      </c>
      <c r="R103" s="26">
        <v>21320</v>
      </c>
      <c r="S103" s="93">
        <v>4.2</v>
      </c>
    </row>
    <row r="104" spans="1:19" ht="18.75" customHeight="1">
      <c r="A104" s="414"/>
      <c r="B104" s="61">
        <v>28</v>
      </c>
      <c r="C104" s="26">
        <v>503908</v>
      </c>
      <c r="D104" s="90">
        <v>256331</v>
      </c>
      <c r="E104" s="91">
        <v>50.868610936917058</v>
      </c>
      <c r="F104" s="90">
        <v>167542</v>
      </c>
      <c r="G104" s="92">
        <v>33.248529493478969</v>
      </c>
      <c r="H104" s="90">
        <v>79578</v>
      </c>
      <c r="I104" s="93">
        <v>15.792168411694199</v>
      </c>
      <c r="J104" s="90">
        <v>73157</v>
      </c>
      <c r="K104" s="93">
        <v>14.517927875723347</v>
      </c>
      <c r="L104" s="90">
        <v>72407</v>
      </c>
      <c r="M104" s="93">
        <v>14.369091183311239</v>
      </c>
      <c r="N104" s="90">
        <v>174420</v>
      </c>
      <c r="O104" s="93">
        <v>34.613461187359597</v>
      </c>
      <c r="P104" s="90">
        <v>124819</v>
      </c>
      <c r="Q104" s="93">
        <v>24.770196146915708</v>
      </c>
      <c r="R104" s="26">
        <v>19436</v>
      </c>
      <c r="S104" s="93">
        <v>3.8570532716289483</v>
      </c>
    </row>
    <row r="105" spans="1:19" s="25" customFormat="1" ht="18.75" customHeight="1">
      <c r="A105" s="415"/>
      <c r="B105" s="61">
        <v>29</v>
      </c>
      <c r="C105" s="90">
        <v>508238</v>
      </c>
      <c r="D105" s="90">
        <v>256849</v>
      </c>
      <c r="E105" s="91">
        <v>50.53714991795183</v>
      </c>
      <c r="F105" s="90">
        <v>167959</v>
      </c>
      <c r="G105" s="92">
        <v>33.047312479586338</v>
      </c>
      <c r="H105" s="90">
        <v>79359</v>
      </c>
      <c r="I105" s="93">
        <v>15.614534922614995</v>
      </c>
      <c r="J105" s="90">
        <v>77326</v>
      </c>
      <c r="K105" s="93">
        <v>15.214525478220834</v>
      </c>
      <c r="L105" s="90">
        <v>76158</v>
      </c>
      <c r="M105" s="93">
        <v>14.984711886950603</v>
      </c>
      <c r="N105" s="90">
        <v>174063</v>
      </c>
      <c r="O105" s="93">
        <v>34.299999999999997</v>
      </c>
      <c r="P105" s="90">
        <v>127569</v>
      </c>
      <c r="Q105" s="93">
        <v>25.100248308863172</v>
      </c>
      <c r="R105" s="26">
        <v>16725</v>
      </c>
      <c r="S105" s="93">
        <v>3.2907810907488226</v>
      </c>
    </row>
    <row r="106" spans="1:19" ht="18.75" customHeight="1">
      <c r="A106" s="401" t="s">
        <v>40</v>
      </c>
      <c r="B106" s="60">
        <v>25</v>
      </c>
      <c r="C106" s="24">
        <v>927201</v>
      </c>
      <c r="D106" s="86">
        <v>396086</v>
      </c>
      <c r="E106" s="87">
        <v>42.718461261366194</v>
      </c>
      <c r="F106" s="86">
        <v>266047</v>
      </c>
      <c r="G106" s="88">
        <v>28.693562668720158</v>
      </c>
      <c r="H106" s="86">
        <v>116633</v>
      </c>
      <c r="I106" s="89">
        <v>12.579041653320047</v>
      </c>
      <c r="J106" s="86">
        <v>124099</v>
      </c>
      <c r="K106" s="89">
        <v>13.384260802134595</v>
      </c>
      <c r="L106" s="86">
        <v>120539</v>
      </c>
      <c r="M106" s="89">
        <v>13.000309533747266</v>
      </c>
      <c r="N106" s="86">
        <v>407016</v>
      </c>
      <c r="O106" s="88">
        <v>43.897277936499208</v>
      </c>
      <c r="P106" s="86">
        <v>286167</v>
      </c>
      <c r="Q106" s="89">
        <v>30.863534443987874</v>
      </c>
      <c r="R106" s="24">
        <v>120849</v>
      </c>
      <c r="S106" s="89">
        <v>13.033743492511332</v>
      </c>
    </row>
    <row r="107" spans="1:19" ht="18.75" customHeight="1">
      <c r="A107" s="414"/>
      <c r="B107" s="61">
        <v>26</v>
      </c>
      <c r="C107" s="26">
        <v>943465</v>
      </c>
      <c r="D107" s="90">
        <v>409459</v>
      </c>
      <c r="E107" s="91">
        <v>43.4</v>
      </c>
      <c r="F107" s="90">
        <v>276498</v>
      </c>
      <c r="G107" s="92">
        <v>29.3</v>
      </c>
      <c r="H107" s="90">
        <v>119453</v>
      </c>
      <c r="I107" s="93">
        <v>12.7</v>
      </c>
      <c r="J107" s="90">
        <v>121534</v>
      </c>
      <c r="K107" s="93">
        <v>12.9</v>
      </c>
      <c r="L107" s="90">
        <v>112485</v>
      </c>
      <c r="M107" s="93">
        <v>11.9</v>
      </c>
      <c r="N107" s="90">
        <v>412472</v>
      </c>
      <c r="O107" s="92">
        <v>43.7</v>
      </c>
      <c r="P107" s="90">
        <v>298820</v>
      </c>
      <c r="Q107" s="93">
        <v>31.7</v>
      </c>
      <c r="R107" s="26">
        <v>113652</v>
      </c>
      <c r="S107" s="93">
        <v>12</v>
      </c>
    </row>
    <row r="108" spans="1:19" ht="18.75" customHeight="1">
      <c r="A108" s="414"/>
      <c r="B108" s="61">
        <v>27</v>
      </c>
      <c r="C108" s="26">
        <v>934360</v>
      </c>
      <c r="D108" s="90">
        <v>407305</v>
      </c>
      <c r="E108" s="91">
        <v>43.6</v>
      </c>
      <c r="F108" s="90">
        <v>275553</v>
      </c>
      <c r="G108" s="92">
        <v>29.5</v>
      </c>
      <c r="H108" s="90">
        <v>117567</v>
      </c>
      <c r="I108" s="93">
        <v>12.6</v>
      </c>
      <c r="J108" s="90">
        <v>105140</v>
      </c>
      <c r="K108" s="93">
        <v>11.2</v>
      </c>
      <c r="L108" s="90">
        <v>99602</v>
      </c>
      <c r="M108" s="93">
        <v>10.7</v>
      </c>
      <c r="N108" s="90">
        <v>421915</v>
      </c>
      <c r="O108" s="93">
        <v>45.2</v>
      </c>
      <c r="P108" s="90">
        <v>312592</v>
      </c>
      <c r="Q108" s="93">
        <v>33.5</v>
      </c>
      <c r="R108" s="26">
        <v>109323</v>
      </c>
      <c r="S108" s="93">
        <v>11.7</v>
      </c>
    </row>
    <row r="109" spans="1:19" ht="18.75" customHeight="1">
      <c r="A109" s="414"/>
      <c r="B109" s="61">
        <v>28</v>
      </c>
      <c r="C109" s="90">
        <v>894014</v>
      </c>
      <c r="D109" s="90">
        <v>386730</v>
      </c>
      <c r="E109" s="91">
        <v>43.2</v>
      </c>
      <c r="F109" s="90">
        <v>275888</v>
      </c>
      <c r="G109" s="92">
        <v>30.8</v>
      </c>
      <c r="H109" s="90">
        <v>95569</v>
      </c>
      <c r="I109" s="93">
        <v>10.7</v>
      </c>
      <c r="J109" s="90">
        <v>94559</v>
      </c>
      <c r="K109" s="93">
        <v>10.6</v>
      </c>
      <c r="L109" s="90">
        <v>92763</v>
      </c>
      <c r="M109" s="93">
        <v>10.4</v>
      </c>
      <c r="N109" s="90">
        <v>412725</v>
      </c>
      <c r="O109" s="93">
        <v>46.2</v>
      </c>
      <c r="P109" s="90">
        <v>311049</v>
      </c>
      <c r="Q109" s="93">
        <v>34.799999999999997</v>
      </c>
      <c r="R109" s="26">
        <v>101676</v>
      </c>
      <c r="S109" s="93">
        <v>11.4</v>
      </c>
    </row>
    <row r="110" spans="1:19" s="25" customFormat="1" ht="18.75" customHeight="1">
      <c r="A110" s="415"/>
      <c r="B110" s="61">
        <v>29</v>
      </c>
      <c r="C110" s="90">
        <v>874877</v>
      </c>
      <c r="D110" s="90">
        <v>337798</v>
      </c>
      <c r="E110" s="91">
        <v>38.6</v>
      </c>
      <c r="F110" s="90">
        <v>213821</v>
      </c>
      <c r="G110" s="92">
        <v>24.5</v>
      </c>
      <c r="H110" s="90">
        <v>108556</v>
      </c>
      <c r="I110" s="93">
        <v>12.4</v>
      </c>
      <c r="J110" s="90">
        <v>95762</v>
      </c>
      <c r="K110" s="93">
        <v>11</v>
      </c>
      <c r="L110" s="90">
        <v>92983</v>
      </c>
      <c r="M110" s="93">
        <v>10.6</v>
      </c>
      <c r="N110" s="90">
        <v>441317</v>
      </c>
      <c r="O110" s="93">
        <v>50.4</v>
      </c>
      <c r="P110" s="90">
        <v>340628</v>
      </c>
      <c r="Q110" s="93">
        <v>38.9</v>
      </c>
      <c r="R110" s="26">
        <v>100689</v>
      </c>
      <c r="S110" s="93">
        <v>11.5</v>
      </c>
    </row>
    <row r="111" spans="1:19" ht="18.75" customHeight="1">
      <c r="A111" s="401" t="s">
        <v>41</v>
      </c>
      <c r="B111" s="60">
        <v>25</v>
      </c>
      <c r="C111" s="86">
        <v>2780486</v>
      </c>
      <c r="D111" s="86">
        <v>1282062</v>
      </c>
      <c r="E111" s="87">
        <v>46.1</v>
      </c>
      <c r="F111" s="86">
        <v>783109</v>
      </c>
      <c r="G111" s="88">
        <v>28.2</v>
      </c>
      <c r="H111" s="86">
        <v>452403</v>
      </c>
      <c r="I111" s="89">
        <v>16.3</v>
      </c>
      <c r="J111" s="86">
        <v>181242</v>
      </c>
      <c r="K111" s="89">
        <v>6.5</v>
      </c>
      <c r="L111" s="86">
        <v>180835</v>
      </c>
      <c r="M111" s="89">
        <v>6.5</v>
      </c>
      <c r="N111" s="86">
        <v>1317182</v>
      </c>
      <c r="O111" s="88">
        <v>47.4</v>
      </c>
      <c r="P111" s="86">
        <v>728073</v>
      </c>
      <c r="Q111" s="89">
        <v>26.2</v>
      </c>
      <c r="R111" s="24">
        <v>423399</v>
      </c>
      <c r="S111" s="89">
        <v>15.2</v>
      </c>
    </row>
    <row r="112" spans="1:19" ht="18.75" customHeight="1">
      <c r="A112" s="414"/>
      <c r="B112" s="61">
        <v>26</v>
      </c>
      <c r="C112" s="90">
        <v>2794522</v>
      </c>
      <c r="D112" s="90">
        <v>1295627</v>
      </c>
      <c r="E112" s="91">
        <v>46.4</v>
      </c>
      <c r="F112" s="90">
        <v>831258</v>
      </c>
      <c r="G112" s="92">
        <v>29.8</v>
      </c>
      <c r="H112" s="90">
        <v>415921</v>
      </c>
      <c r="I112" s="93">
        <v>14.9</v>
      </c>
      <c r="J112" s="90">
        <v>195229</v>
      </c>
      <c r="K112" s="93">
        <v>7</v>
      </c>
      <c r="L112" s="90">
        <v>194580</v>
      </c>
      <c r="M112" s="93">
        <v>7</v>
      </c>
      <c r="N112" s="90">
        <v>1303667</v>
      </c>
      <c r="O112" s="92">
        <v>46.6</v>
      </c>
      <c r="P112" s="90">
        <v>753795</v>
      </c>
      <c r="Q112" s="93">
        <v>27</v>
      </c>
      <c r="R112" s="26">
        <v>362088</v>
      </c>
      <c r="S112" s="93">
        <v>12.9</v>
      </c>
    </row>
    <row r="113" spans="1:19" ht="18.75" customHeight="1">
      <c r="A113" s="414"/>
      <c r="B113" s="61">
        <v>27</v>
      </c>
      <c r="C113" s="90">
        <v>2823624</v>
      </c>
      <c r="D113" s="90">
        <v>1274472</v>
      </c>
      <c r="E113" s="91">
        <v>45.2</v>
      </c>
      <c r="F113" s="90">
        <v>822852</v>
      </c>
      <c r="G113" s="92">
        <v>29.2</v>
      </c>
      <c r="H113" s="90">
        <v>400543</v>
      </c>
      <c r="I113" s="93">
        <v>14.2</v>
      </c>
      <c r="J113" s="90">
        <v>186246</v>
      </c>
      <c r="K113" s="93">
        <v>6.6</v>
      </c>
      <c r="L113" s="90">
        <v>185903</v>
      </c>
      <c r="M113" s="93">
        <v>6.6</v>
      </c>
      <c r="N113" s="90">
        <v>1362907</v>
      </c>
      <c r="O113" s="93">
        <v>48</v>
      </c>
      <c r="P113" s="90">
        <v>866155</v>
      </c>
      <c r="Q113" s="93">
        <v>30.7</v>
      </c>
      <c r="R113" s="26">
        <v>339612</v>
      </c>
      <c r="S113" s="93">
        <v>12</v>
      </c>
    </row>
    <row r="114" spans="1:19" ht="18.75" customHeight="1">
      <c r="A114" s="414"/>
      <c r="B114" s="61">
        <v>28</v>
      </c>
      <c r="C114" s="26">
        <v>2758169</v>
      </c>
      <c r="D114" s="90">
        <v>1268971</v>
      </c>
      <c r="E114" s="91">
        <v>46</v>
      </c>
      <c r="F114" s="90">
        <v>822892</v>
      </c>
      <c r="G114" s="92">
        <v>29.8</v>
      </c>
      <c r="H114" s="90">
        <v>390603</v>
      </c>
      <c r="I114" s="93">
        <v>14.2</v>
      </c>
      <c r="J114" s="90">
        <v>191387</v>
      </c>
      <c r="K114" s="93">
        <v>6.9</v>
      </c>
      <c r="L114" s="90">
        <v>191253</v>
      </c>
      <c r="M114" s="93">
        <v>6.9</v>
      </c>
      <c r="N114" s="90">
        <v>1297810</v>
      </c>
      <c r="O114" s="93">
        <v>47.1</v>
      </c>
      <c r="P114" s="90">
        <v>845264</v>
      </c>
      <c r="Q114" s="93">
        <v>30.6</v>
      </c>
      <c r="R114" s="26">
        <v>310212</v>
      </c>
      <c r="S114" s="93">
        <v>11.2</v>
      </c>
    </row>
    <row r="115" spans="1:19" s="25" customFormat="1" ht="18.75" customHeight="1">
      <c r="A115" s="415"/>
      <c r="B115" s="61">
        <v>29</v>
      </c>
      <c r="C115" s="90">
        <v>2647594</v>
      </c>
      <c r="D115" s="90">
        <v>1138563</v>
      </c>
      <c r="E115" s="91">
        <v>43.1</v>
      </c>
      <c r="F115" s="90">
        <v>676673</v>
      </c>
      <c r="G115" s="92">
        <v>25.6</v>
      </c>
      <c r="H115" s="90">
        <v>404799</v>
      </c>
      <c r="I115" s="93">
        <v>15.3</v>
      </c>
      <c r="J115" s="90">
        <v>175702</v>
      </c>
      <c r="K115" s="93">
        <v>6.6</v>
      </c>
      <c r="L115" s="90">
        <v>174320</v>
      </c>
      <c r="M115" s="93">
        <v>6.6</v>
      </c>
      <c r="N115" s="90">
        <v>1333330</v>
      </c>
      <c r="O115" s="93">
        <v>50.3</v>
      </c>
      <c r="P115" s="90">
        <v>920011</v>
      </c>
      <c r="Q115" s="93">
        <v>34.700000000000003</v>
      </c>
      <c r="R115" s="26">
        <v>271256</v>
      </c>
      <c r="S115" s="93">
        <v>10.199999999999999</v>
      </c>
    </row>
    <row r="116" spans="1:19" ht="18.75" customHeight="1">
      <c r="A116" s="401" t="s">
        <v>42</v>
      </c>
      <c r="B116" s="60">
        <v>25</v>
      </c>
      <c r="C116" s="24">
        <v>2067405</v>
      </c>
      <c r="D116" s="86">
        <v>907804</v>
      </c>
      <c r="E116" s="87">
        <v>43.9</v>
      </c>
      <c r="F116" s="86">
        <v>535041</v>
      </c>
      <c r="G116" s="88">
        <v>25.9</v>
      </c>
      <c r="H116" s="86">
        <v>346094</v>
      </c>
      <c r="I116" s="89">
        <v>16.7</v>
      </c>
      <c r="J116" s="86">
        <v>241635</v>
      </c>
      <c r="K116" s="89">
        <v>11.7</v>
      </c>
      <c r="L116" s="86">
        <v>235726</v>
      </c>
      <c r="M116" s="89">
        <v>11.4</v>
      </c>
      <c r="N116" s="86">
        <v>917966</v>
      </c>
      <c r="O116" s="88">
        <v>44.4</v>
      </c>
      <c r="P116" s="86">
        <v>429494</v>
      </c>
      <c r="Q116" s="89">
        <v>20.8</v>
      </c>
      <c r="R116" s="24">
        <v>362614</v>
      </c>
      <c r="S116" s="89">
        <v>17.5</v>
      </c>
    </row>
    <row r="117" spans="1:19" ht="18.75" customHeight="1">
      <c r="A117" s="414"/>
      <c r="B117" s="61">
        <v>26</v>
      </c>
      <c r="C117" s="26">
        <v>1997044</v>
      </c>
      <c r="D117" s="90">
        <v>911896</v>
      </c>
      <c r="E117" s="91">
        <v>45.7</v>
      </c>
      <c r="F117" s="90">
        <v>540118</v>
      </c>
      <c r="G117" s="92">
        <v>27</v>
      </c>
      <c r="H117" s="90">
        <v>344424</v>
      </c>
      <c r="I117" s="93">
        <v>17.2</v>
      </c>
      <c r="J117" s="90">
        <v>231366</v>
      </c>
      <c r="K117" s="93">
        <v>11.6</v>
      </c>
      <c r="L117" s="90">
        <v>221407</v>
      </c>
      <c r="M117" s="93">
        <v>11.1</v>
      </c>
      <c r="N117" s="90">
        <v>853782</v>
      </c>
      <c r="O117" s="92">
        <v>42.8</v>
      </c>
      <c r="P117" s="90">
        <v>444574</v>
      </c>
      <c r="Q117" s="93">
        <v>22.3</v>
      </c>
      <c r="R117" s="26">
        <v>317324</v>
      </c>
      <c r="S117" s="93">
        <v>15.9</v>
      </c>
    </row>
    <row r="118" spans="1:19" ht="18.75" customHeight="1">
      <c r="A118" s="414"/>
      <c r="B118" s="61">
        <v>27</v>
      </c>
      <c r="C118" s="26">
        <v>1959168</v>
      </c>
      <c r="D118" s="90">
        <v>884536</v>
      </c>
      <c r="E118" s="91">
        <v>45.1</v>
      </c>
      <c r="F118" s="90">
        <v>531472</v>
      </c>
      <c r="G118" s="92">
        <v>27.1</v>
      </c>
      <c r="H118" s="90">
        <v>324654</v>
      </c>
      <c r="I118" s="93">
        <v>16.600000000000001</v>
      </c>
      <c r="J118" s="90">
        <v>231258</v>
      </c>
      <c r="K118" s="93">
        <v>11.8</v>
      </c>
      <c r="L118" s="90">
        <v>218890</v>
      </c>
      <c r="M118" s="93">
        <v>11.2</v>
      </c>
      <c r="N118" s="90">
        <v>843374</v>
      </c>
      <c r="O118" s="93">
        <v>43</v>
      </c>
      <c r="P118" s="90">
        <v>507286</v>
      </c>
      <c r="Q118" s="93">
        <v>25.9</v>
      </c>
      <c r="R118" s="26">
        <v>248059</v>
      </c>
      <c r="S118" s="93">
        <v>12.7</v>
      </c>
    </row>
    <row r="119" spans="1:19" ht="18.75" customHeight="1">
      <c r="A119" s="414"/>
      <c r="B119" s="61">
        <v>28</v>
      </c>
      <c r="C119" s="90">
        <v>1922360</v>
      </c>
      <c r="D119" s="90">
        <v>864400</v>
      </c>
      <c r="E119" s="91">
        <v>45</v>
      </c>
      <c r="F119" s="90">
        <v>535444</v>
      </c>
      <c r="G119" s="92">
        <v>27.9</v>
      </c>
      <c r="H119" s="90">
        <v>299532</v>
      </c>
      <c r="I119" s="93">
        <v>15.6</v>
      </c>
      <c r="J119" s="90">
        <v>255576</v>
      </c>
      <c r="K119" s="93">
        <v>13.3</v>
      </c>
      <c r="L119" s="90">
        <v>251747</v>
      </c>
      <c r="M119" s="93">
        <v>13.1</v>
      </c>
      <c r="N119" s="90">
        <v>802384</v>
      </c>
      <c r="O119" s="93">
        <v>41.7</v>
      </c>
      <c r="P119" s="90">
        <v>501776</v>
      </c>
      <c r="Q119" s="93">
        <v>26.1</v>
      </c>
      <c r="R119" s="26">
        <v>227674</v>
      </c>
      <c r="S119" s="93">
        <v>11.8</v>
      </c>
    </row>
    <row r="120" spans="1:19" s="25" customFormat="1" ht="18.75" customHeight="1">
      <c r="A120" s="415"/>
      <c r="B120" s="61">
        <v>29</v>
      </c>
      <c r="C120" s="90">
        <v>1941806</v>
      </c>
      <c r="D120" s="90">
        <v>841795</v>
      </c>
      <c r="E120" s="91">
        <v>43.351138064255643</v>
      </c>
      <c r="F120" s="90">
        <v>471978</v>
      </c>
      <c r="G120" s="92">
        <v>24.306135628378943</v>
      </c>
      <c r="H120" s="90">
        <v>339508</v>
      </c>
      <c r="I120" s="93">
        <v>17.484135902350697</v>
      </c>
      <c r="J120" s="90">
        <v>232599</v>
      </c>
      <c r="K120" s="93">
        <v>11.978488067294055</v>
      </c>
      <c r="L120" s="90">
        <v>229521</v>
      </c>
      <c r="M120" s="93">
        <v>11.819975836927068</v>
      </c>
      <c r="N120" s="90">
        <v>867412</v>
      </c>
      <c r="O120" s="93">
        <v>44.670373868450298</v>
      </c>
      <c r="P120" s="90">
        <v>539917</v>
      </c>
      <c r="Q120" s="93">
        <v>27.804888850894478</v>
      </c>
      <c r="R120" s="26">
        <v>205190</v>
      </c>
      <c r="S120" s="93">
        <v>10.566967039961767</v>
      </c>
    </row>
    <row r="121" spans="1:19" ht="18.75" customHeight="1">
      <c r="A121" s="401" t="s">
        <v>145</v>
      </c>
      <c r="B121" s="60">
        <v>25</v>
      </c>
      <c r="C121" s="86">
        <v>471140</v>
      </c>
      <c r="D121" s="86">
        <v>235804</v>
      </c>
      <c r="E121" s="87">
        <v>50.049666765717191</v>
      </c>
      <c r="F121" s="86">
        <v>141706</v>
      </c>
      <c r="G121" s="88">
        <v>30.07725941333786</v>
      </c>
      <c r="H121" s="86">
        <v>79913</v>
      </c>
      <c r="I121" s="89">
        <v>16.961624994693722</v>
      </c>
      <c r="J121" s="86">
        <v>76719</v>
      </c>
      <c r="K121" s="89">
        <v>16.283694867767544</v>
      </c>
      <c r="L121" s="86">
        <v>71078</v>
      </c>
      <c r="M121" s="89">
        <v>15.086386212166236</v>
      </c>
      <c r="N121" s="86">
        <v>158617</v>
      </c>
      <c r="O121" s="88">
        <v>33.666638366515258</v>
      </c>
      <c r="P121" s="86">
        <v>105166</v>
      </c>
      <c r="Q121" s="89">
        <v>22.321602920575625</v>
      </c>
      <c r="R121" s="24">
        <v>5095</v>
      </c>
      <c r="S121" s="89">
        <v>1.0814195355945153</v>
      </c>
    </row>
    <row r="122" spans="1:19" ht="18.75" customHeight="1">
      <c r="A122" s="414"/>
      <c r="B122" s="61">
        <v>26</v>
      </c>
      <c r="C122" s="90">
        <v>478262</v>
      </c>
      <c r="D122" s="90">
        <v>242906</v>
      </c>
      <c r="E122" s="91">
        <v>50.8</v>
      </c>
      <c r="F122" s="90">
        <v>147533</v>
      </c>
      <c r="G122" s="92">
        <v>30.8</v>
      </c>
      <c r="H122" s="90">
        <v>80772</v>
      </c>
      <c r="I122" s="93">
        <v>16.899999999999999</v>
      </c>
      <c r="J122" s="90">
        <v>73511</v>
      </c>
      <c r="K122" s="93">
        <v>15.4</v>
      </c>
      <c r="L122" s="90">
        <v>67566</v>
      </c>
      <c r="M122" s="93">
        <v>14.1</v>
      </c>
      <c r="N122" s="90">
        <v>161845</v>
      </c>
      <c r="O122" s="92">
        <v>33.799999999999997</v>
      </c>
      <c r="P122" s="90">
        <v>107984</v>
      </c>
      <c r="Q122" s="93">
        <v>22.6</v>
      </c>
      <c r="R122" s="26">
        <v>9909</v>
      </c>
      <c r="S122" s="93">
        <v>2.1</v>
      </c>
    </row>
    <row r="123" spans="1:19" ht="18.75" customHeight="1">
      <c r="A123" s="414"/>
      <c r="B123" s="61">
        <v>27</v>
      </c>
      <c r="C123" s="90">
        <v>497064</v>
      </c>
      <c r="D123" s="90">
        <v>242309</v>
      </c>
      <c r="E123" s="91">
        <v>48.7</v>
      </c>
      <c r="F123" s="90">
        <v>145263</v>
      </c>
      <c r="G123" s="92">
        <v>29.2</v>
      </c>
      <c r="H123" s="90">
        <v>81815</v>
      </c>
      <c r="I123" s="93">
        <v>16.5</v>
      </c>
      <c r="J123" s="90">
        <v>73819</v>
      </c>
      <c r="K123" s="93">
        <v>14.9</v>
      </c>
      <c r="L123" s="90">
        <v>69021</v>
      </c>
      <c r="M123" s="93">
        <v>13.9</v>
      </c>
      <c r="N123" s="90">
        <v>180936</v>
      </c>
      <c r="O123" s="93">
        <v>36.4</v>
      </c>
      <c r="P123" s="90">
        <v>129990</v>
      </c>
      <c r="Q123" s="93">
        <v>26.2</v>
      </c>
      <c r="R123" s="26">
        <v>11975</v>
      </c>
      <c r="S123" s="93">
        <v>2.4</v>
      </c>
    </row>
    <row r="124" spans="1:19" ht="18.75" customHeight="1">
      <c r="A124" s="414"/>
      <c r="B124" s="61">
        <v>28</v>
      </c>
      <c r="C124" s="26">
        <v>486336</v>
      </c>
      <c r="D124" s="90">
        <v>244468</v>
      </c>
      <c r="E124" s="91">
        <v>50.3</v>
      </c>
      <c r="F124" s="90">
        <v>145110</v>
      </c>
      <c r="G124" s="92">
        <v>29.8</v>
      </c>
      <c r="H124" s="90">
        <v>83998</v>
      </c>
      <c r="I124" s="93">
        <v>17.3</v>
      </c>
      <c r="J124" s="90">
        <v>72526</v>
      </c>
      <c r="K124" s="93">
        <v>14.9</v>
      </c>
      <c r="L124" s="90">
        <v>70658</v>
      </c>
      <c r="M124" s="93">
        <v>14.5</v>
      </c>
      <c r="N124" s="90">
        <v>169342</v>
      </c>
      <c r="O124" s="93">
        <v>34.799999999999997</v>
      </c>
      <c r="P124" s="90">
        <v>120545</v>
      </c>
      <c r="Q124" s="93">
        <v>24.8</v>
      </c>
      <c r="R124" s="26">
        <v>19588</v>
      </c>
      <c r="S124" s="93">
        <v>4</v>
      </c>
    </row>
    <row r="125" spans="1:19" s="25" customFormat="1" ht="18.75" customHeight="1">
      <c r="A125" s="415"/>
      <c r="B125" s="62">
        <v>29</v>
      </c>
      <c r="C125" s="95">
        <v>492305</v>
      </c>
      <c r="D125" s="95">
        <v>242419</v>
      </c>
      <c r="E125" s="96">
        <v>49.24162866515676</v>
      </c>
      <c r="F125" s="95">
        <v>144135</v>
      </c>
      <c r="G125" s="97">
        <v>29.277581986776489</v>
      </c>
      <c r="H125" s="95">
        <v>82531</v>
      </c>
      <c r="I125" s="98">
        <v>16.764201054224515</v>
      </c>
      <c r="J125" s="95">
        <v>67499</v>
      </c>
      <c r="K125" s="98">
        <v>13.710809355988665</v>
      </c>
      <c r="L125" s="95">
        <v>66287</v>
      </c>
      <c r="M125" s="98">
        <v>13.464620509643414</v>
      </c>
      <c r="N125" s="95">
        <v>182387</v>
      </c>
      <c r="O125" s="98">
        <v>37.047561978854574</v>
      </c>
      <c r="P125" s="95">
        <v>123088</v>
      </c>
      <c r="Q125" s="98">
        <v>25.002386731802439</v>
      </c>
      <c r="R125" s="94">
        <v>22718</v>
      </c>
      <c r="S125" s="98">
        <v>4.6146189861975806</v>
      </c>
    </row>
    <row r="126" spans="1:19" ht="18.75" customHeight="1">
      <c r="A126" s="401" t="s">
        <v>43</v>
      </c>
      <c r="B126" s="60">
        <v>25</v>
      </c>
      <c r="C126" s="24">
        <v>523610</v>
      </c>
      <c r="D126" s="86">
        <v>219336</v>
      </c>
      <c r="E126" s="87">
        <v>41.889192337808673</v>
      </c>
      <c r="F126" s="86">
        <v>114182</v>
      </c>
      <c r="G126" s="88">
        <v>21.806688183953707</v>
      </c>
      <c r="H126" s="86">
        <v>95047</v>
      </c>
      <c r="I126" s="89">
        <v>18.152250720956438</v>
      </c>
      <c r="J126" s="86">
        <v>125667</v>
      </c>
      <c r="K126" s="89">
        <v>24.000114589102576</v>
      </c>
      <c r="L126" s="86">
        <v>122153</v>
      </c>
      <c r="M126" s="89">
        <v>23.329004411680447</v>
      </c>
      <c r="N126" s="86">
        <v>178607</v>
      </c>
      <c r="O126" s="88">
        <v>34.110693073088747</v>
      </c>
      <c r="P126" s="86">
        <v>72984</v>
      </c>
      <c r="Q126" s="89">
        <v>13.938618437386605</v>
      </c>
      <c r="R126" s="24">
        <v>64743</v>
      </c>
      <c r="S126" s="89">
        <v>12.364737113500505</v>
      </c>
    </row>
    <row r="127" spans="1:19" ht="18.75" customHeight="1">
      <c r="A127" s="414"/>
      <c r="B127" s="61">
        <v>26</v>
      </c>
      <c r="C127" s="26">
        <v>518559</v>
      </c>
      <c r="D127" s="90">
        <v>223299</v>
      </c>
      <c r="E127" s="91">
        <v>43.061445274308227</v>
      </c>
      <c r="F127" s="90">
        <v>118236</v>
      </c>
      <c r="G127" s="92">
        <v>22.800877045813493</v>
      </c>
      <c r="H127" s="90">
        <v>94641</v>
      </c>
      <c r="I127" s="93">
        <v>18.250767993613071</v>
      </c>
      <c r="J127" s="90">
        <v>127813</v>
      </c>
      <c r="K127" s="93">
        <v>24.647725716842249</v>
      </c>
      <c r="L127" s="90">
        <v>119038</v>
      </c>
      <c r="M127" s="93">
        <v>22.955536399908208</v>
      </c>
      <c r="N127" s="90">
        <v>167447</v>
      </c>
      <c r="O127" s="92">
        <v>32.290829008849528</v>
      </c>
      <c r="P127" s="90">
        <v>76527</v>
      </c>
      <c r="Q127" s="93">
        <v>14.757626422451448</v>
      </c>
      <c r="R127" s="26">
        <v>58750</v>
      </c>
      <c r="S127" s="93">
        <v>11.329472634743587</v>
      </c>
    </row>
    <row r="128" spans="1:19" ht="18.75" customHeight="1">
      <c r="A128" s="414"/>
      <c r="B128" s="61">
        <v>27</v>
      </c>
      <c r="C128" s="26">
        <v>501783</v>
      </c>
      <c r="D128" s="90">
        <v>216758</v>
      </c>
      <c r="E128" s="91">
        <v>43.197557509919626</v>
      </c>
      <c r="F128" s="90">
        <v>117899</v>
      </c>
      <c r="G128" s="92">
        <v>23.496013216868647</v>
      </c>
      <c r="H128" s="90">
        <v>88145</v>
      </c>
      <c r="I128" s="93">
        <v>17.566358366066606</v>
      </c>
      <c r="J128" s="90">
        <v>105550</v>
      </c>
      <c r="K128" s="93">
        <v>21.034989228411487</v>
      </c>
      <c r="L128" s="90">
        <v>101009</v>
      </c>
      <c r="M128" s="93">
        <v>20.130016361654341</v>
      </c>
      <c r="N128" s="90">
        <v>179475</v>
      </c>
      <c r="O128" s="93">
        <v>35.767453261668891</v>
      </c>
      <c r="P128" s="90">
        <v>85877</v>
      </c>
      <c r="Q128" s="93">
        <v>17.114370156023622</v>
      </c>
      <c r="R128" s="26">
        <v>52843</v>
      </c>
      <c r="S128" s="93">
        <v>10.531046288933663</v>
      </c>
    </row>
    <row r="129" spans="1:19" ht="18.75" customHeight="1">
      <c r="A129" s="414"/>
      <c r="B129" s="61">
        <v>28</v>
      </c>
      <c r="C129" s="90">
        <v>485721</v>
      </c>
      <c r="D129" s="90">
        <v>205263</v>
      </c>
      <c r="E129" s="91">
        <v>42.3</v>
      </c>
      <c r="F129" s="90">
        <v>117552</v>
      </c>
      <c r="G129" s="92">
        <v>24.2</v>
      </c>
      <c r="H129" s="90">
        <v>76631</v>
      </c>
      <c r="I129" s="93">
        <v>15.8</v>
      </c>
      <c r="J129" s="90">
        <v>105460</v>
      </c>
      <c r="K129" s="93">
        <v>21.7</v>
      </c>
      <c r="L129" s="90">
        <v>103270</v>
      </c>
      <c r="M129" s="93">
        <v>21.3</v>
      </c>
      <c r="N129" s="90">
        <v>174998</v>
      </c>
      <c r="O129" s="93">
        <v>36</v>
      </c>
      <c r="P129" s="90">
        <v>85731</v>
      </c>
      <c r="Q129" s="93">
        <v>17.7</v>
      </c>
      <c r="R129" s="26">
        <v>47003</v>
      </c>
      <c r="S129" s="93">
        <v>9.6999999999999993</v>
      </c>
    </row>
    <row r="130" spans="1:19" s="25" customFormat="1" ht="18.75" customHeight="1">
      <c r="A130" s="415"/>
      <c r="B130" s="62">
        <v>29</v>
      </c>
      <c r="C130" s="95">
        <v>473608</v>
      </c>
      <c r="D130" s="95">
        <v>218608</v>
      </c>
      <c r="E130" s="96">
        <v>46.2</v>
      </c>
      <c r="F130" s="95">
        <v>118693</v>
      </c>
      <c r="G130" s="97">
        <v>25.1</v>
      </c>
      <c r="H130" s="95">
        <v>88623</v>
      </c>
      <c r="I130" s="98">
        <v>18.7</v>
      </c>
      <c r="J130" s="95">
        <v>93009</v>
      </c>
      <c r="K130" s="98">
        <v>19.600000000000001</v>
      </c>
      <c r="L130" s="95">
        <v>90978</v>
      </c>
      <c r="M130" s="98">
        <v>19.2</v>
      </c>
      <c r="N130" s="95">
        <v>161991</v>
      </c>
      <c r="O130" s="98">
        <v>34.200000000000003</v>
      </c>
      <c r="P130" s="95">
        <v>86635</v>
      </c>
      <c r="Q130" s="98">
        <v>18.3</v>
      </c>
      <c r="R130" s="94">
        <v>38090</v>
      </c>
      <c r="S130" s="98">
        <v>8</v>
      </c>
    </row>
    <row r="131" spans="1:19" ht="18.75" customHeight="1">
      <c r="A131" s="404" t="s">
        <v>82</v>
      </c>
      <c r="B131" s="61">
        <v>25</v>
      </c>
      <c r="C131" s="90">
        <v>704187</v>
      </c>
      <c r="D131" s="90">
        <v>329188</v>
      </c>
      <c r="E131" s="91">
        <v>46.7</v>
      </c>
      <c r="F131" s="90">
        <v>217662</v>
      </c>
      <c r="G131" s="92">
        <v>30.9</v>
      </c>
      <c r="H131" s="90">
        <v>100426</v>
      </c>
      <c r="I131" s="93">
        <v>14.3</v>
      </c>
      <c r="J131" s="90">
        <v>94756</v>
      </c>
      <c r="K131" s="93">
        <v>13.5</v>
      </c>
      <c r="L131" s="90">
        <v>92264</v>
      </c>
      <c r="M131" s="93">
        <v>13.1</v>
      </c>
      <c r="N131" s="90">
        <v>280243</v>
      </c>
      <c r="O131" s="92">
        <v>39.799999999999997</v>
      </c>
      <c r="P131" s="90">
        <v>149449</v>
      </c>
      <c r="Q131" s="93">
        <v>21.2</v>
      </c>
      <c r="R131" s="26">
        <v>65510</v>
      </c>
      <c r="S131" s="93">
        <v>9.3000000000000007</v>
      </c>
    </row>
    <row r="132" spans="1:19" ht="18.75" customHeight="1">
      <c r="A132" s="414"/>
      <c r="B132" s="61">
        <v>26</v>
      </c>
      <c r="C132" s="90">
        <v>690679</v>
      </c>
      <c r="D132" s="90">
        <v>332566</v>
      </c>
      <c r="E132" s="91">
        <v>48.2</v>
      </c>
      <c r="F132" s="90">
        <v>220420</v>
      </c>
      <c r="G132" s="92">
        <v>31.9</v>
      </c>
      <c r="H132" s="90">
        <v>100663</v>
      </c>
      <c r="I132" s="93">
        <v>14.6</v>
      </c>
      <c r="J132" s="90">
        <v>85414</v>
      </c>
      <c r="K132" s="93">
        <v>12.4</v>
      </c>
      <c r="L132" s="90">
        <v>83273</v>
      </c>
      <c r="M132" s="93">
        <v>12.1</v>
      </c>
      <c r="N132" s="90">
        <v>272699</v>
      </c>
      <c r="O132" s="92">
        <v>39.4</v>
      </c>
      <c r="P132" s="90">
        <v>154568</v>
      </c>
      <c r="Q132" s="93">
        <v>22.4</v>
      </c>
      <c r="R132" s="26">
        <v>62041</v>
      </c>
      <c r="S132" s="93">
        <v>8.9</v>
      </c>
    </row>
    <row r="133" spans="1:19" ht="18.75" customHeight="1">
      <c r="A133" s="414"/>
      <c r="B133" s="61">
        <v>27</v>
      </c>
      <c r="C133" s="90">
        <v>723218</v>
      </c>
      <c r="D133" s="90">
        <v>333789</v>
      </c>
      <c r="E133" s="91">
        <v>46.2</v>
      </c>
      <c r="F133" s="90">
        <v>219644</v>
      </c>
      <c r="G133" s="92">
        <v>30.4</v>
      </c>
      <c r="H133" s="90">
        <v>102184</v>
      </c>
      <c r="I133" s="93">
        <v>14.1</v>
      </c>
      <c r="J133" s="90">
        <v>76164</v>
      </c>
      <c r="K133" s="93">
        <v>10.5</v>
      </c>
      <c r="L133" s="90">
        <v>75793</v>
      </c>
      <c r="M133" s="93">
        <v>10.5</v>
      </c>
      <c r="N133" s="90">
        <v>313265</v>
      </c>
      <c r="O133" s="93">
        <v>43.3</v>
      </c>
      <c r="P133" s="90">
        <v>177449</v>
      </c>
      <c r="Q133" s="93">
        <v>24.5</v>
      </c>
      <c r="R133" s="26">
        <v>76913</v>
      </c>
      <c r="S133" s="93">
        <v>10.6</v>
      </c>
    </row>
    <row r="134" spans="1:19" ht="18.75" customHeight="1">
      <c r="A134" s="414"/>
      <c r="B134" s="61">
        <v>28</v>
      </c>
      <c r="C134" s="26">
        <v>677670</v>
      </c>
      <c r="D134" s="90">
        <v>336403</v>
      </c>
      <c r="E134" s="91">
        <v>49.6</v>
      </c>
      <c r="F134" s="90">
        <v>221609</v>
      </c>
      <c r="G134" s="92">
        <v>32.700000000000003</v>
      </c>
      <c r="H134" s="90">
        <v>102520</v>
      </c>
      <c r="I134" s="93">
        <v>15.1</v>
      </c>
      <c r="J134" s="90">
        <v>73630</v>
      </c>
      <c r="K134" s="93">
        <v>10.9</v>
      </c>
      <c r="L134" s="90">
        <v>73261</v>
      </c>
      <c r="M134" s="93">
        <v>10.8</v>
      </c>
      <c r="N134" s="90">
        <v>267637</v>
      </c>
      <c r="O134" s="93">
        <v>39.5</v>
      </c>
      <c r="P134" s="90">
        <v>177261</v>
      </c>
      <c r="Q134" s="93">
        <v>26.2</v>
      </c>
      <c r="R134" s="26">
        <v>43868</v>
      </c>
      <c r="S134" s="93">
        <v>6.4</v>
      </c>
    </row>
    <row r="135" spans="1:19" s="25" customFormat="1" ht="18.75" customHeight="1">
      <c r="A135" s="415"/>
      <c r="B135" s="61">
        <v>29</v>
      </c>
      <c r="C135" s="90">
        <v>669030</v>
      </c>
      <c r="D135" s="90">
        <v>308614</v>
      </c>
      <c r="E135" s="91">
        <v>46.2</v>
      </c>
      <c r="F135" s="90">
        <v>189291</v>
      </c>
      <c r="G135" s="92">
        <v>28.3</v>
      </c>
      <c r="H135" s="90">
        <v>106794</v>
      </c>
      <c r="I135" s="93">
        <v>16</v>
      </c>
      <c r="J135" s="90">
        <v>73122</v>
      </c>
      <c r="K135" s="93">
        <v>10.9</v>
      </c>
      <c r="L135" s="90">
        <v>72262</v>
      </c>
      <c r="M135" s="93">
        <v>10.8</v>
      </c>
      <c r="N135" s="90">
        <v>287294</v>
      </c>
      <c r="O135" s="93">
        <v>42.9</v>
      </c>
      <c r="P135" s="90">
        <v>191394</v>
      </c>
      <c r="Q135" s="93">
        <v>28.6</v>
      </c>
      <c r="R135" s="26">
        <v>41834</v>
      </c>
      <c r="S135" s="93">
        <v>6.2</v>
      </c>
    </row>
    <row r="136" spans="1:19" ht="18.75" customHeight="1">
      <c r="A136" s="401" t="s">
        <v>45</v>
      </c>
      <c r="B136" s="60">
        <v>25</v>
      </c>
      <c r="C136" s="24">
        <v>908964</v>
      </c>
      <c r="D136" s="86">
        <v>455165</v>
      </c>
      <c r="E136" s="87">
        <v>50.1</v>
      </c>
      <c r="F136" s="86">
        <v>281721</v>
      </c>
      <c r="G136" s="88">
        <v>31</v>
      </c>
      <c r="H136" s="86">
        <v>147268</v>
      </c>
      <c r="I136" s="89">
        <v>16.2</v>
      </c>
      <c r="J136" s="86">
        <v>107446</v>
      </c>
      <c r="K136" s="89">
        <v>11.8</v>
      </c>
      <c r="L136" s="86">
        <v>106063</v>
      </c>
      <c r="M136" s="89">
        <v>11.7</v>
      </c>
      <c r="N136" s="86">
        <v>346353</v>
      </c>
      <c r="O136" s="88">
        <v>38.1</v>
      </c>
      <c r="P136" s="86">
        <v>245296</v>
      </c>
      <c r="Q136" s="89">
        <v>27</v>
      </c>
      <c r="R136" s="24">
        <v>32979</v>
      </c>
      <c r="S136" s="89">
        <v>3.6</v>
      </c>
    </row>
    <row r="137" spans="1:19" ht="18.75" customHeight="1">
      <c r="A137" s="414"/>
      <c r="B137" s="61">
        <v>26</v>
      </c>
      <c r="C137" s="26">
        <v>909885</v>
      </c>
      <c r="D137" s="90">
        <v>470460</v>
      </c>
      <c r="E137" s="91">
        <v>51.7</v>
      </c>
      <c r="F137" s="90">
        <v>288678</v>
      </c>
      <c r="G137" s="92">
        <v>31.7</v>
      </c>
      <c r="H137" s="90">
        <v>156675</v>
      </c>
      <c r="I137" s="93">
        <v>17.2</v>
      </c>
      <c r="J137" s="90">
        <v>106372</v>
      </c>
      <c r="K137" s="93">
        <v>11.7</v>
      </c>
      <c r="L137" s="90">
        <v>103268</v>
      </c>
      <c r="M137" s="93">
        <v>11.3</v>
      </c>
      <c r="N137" s="90">
        <v>333053</v>
      </c>
      <c r="O137" s="92">
        <v>36.6</v>
      </c>
      <c r="P137" s="90">
        <v>235187</v>
      </c>
      <c r="Q137" s="93">
        <v>25.8</v>
      </c>
      <c r="R137" s="26">
        <v>28273</v>
      </c>
      <c r="S137" s="93">
        <v>3.1</v>
      </c>
    </row>
    <row r="138" spans="1:19" ht="18.75" customHeight="1">
      <c r="A138" s="414"/>
      <c r="B138" s="61">
        <v>27</v>
      </c>
      <c r="C138" s="26">
        <v>930253</v>
      </c>
      <c r="D138" s="90">
        <v>471994</v>
      </c>
      <c r="E138" s="91">
        <v>50.7</v>
      </c>
      <c r="F138" s="90">
        <v>287879</v>
      </c>
      <c r="G138" s="92">
        <v>30.9</v>
      </c>
      <c r="H138" s="90">
        <v>159164</v>
      </c>
      <c r="I138" s="93">
        <v>17.100000000000001</v>
      </c>
      <c r="J138" s="90">
        <v>104176</v>
      </c>
      <c r="K138" s="93">
        <v>11.2</v>
      </c>
      <c r="L138" s="90">
        <v>101342</v>
      </c>
      <c r="M138" s="93">
        <v>10.9</v>
      </c>
      <c r="N138" s="90">
        <v>354083</v>
      </c>
      <c r="O138" s="93">
        <v>38.1</v>
      </c>
      <c r="P138" s="90">
        <v>270288</v>
      </c>
      <c r="Q138" s="93">
        <v>29.1</v>
      </c>
      <c r="R138" s="26">
        <v>355</v>
      </c>
      <c r="S138" s="93">
        <v>0</v>
      </c>
    </row>
    <row r="139" spans="1:19" ht="18.75" customHeight="1">
      <c r="A139" s="414"/>
      <c r="B139" s="61">
        <v>28</v>
      </c>
      <c r="C139" s="90">
        <v>911114</v>
      </c>
      <c r="D139" s="90">
        <v>474204</v>
      </c>
      <c r="E139" s="91">
        <v>52.1</v>
      </c>
      <c r="F139" s="90">
        <v>289889</v>
      </c>
      <c r="G139" s="92">
        <v>31.8</v>
      </c>
      <c r="H139" s="90">
        <v>159528</v>
      </c>
      <c r="I139" s="93">
        <v>17.5</v>
      </c>
      <c r="J139" s="90">
        <v>88520</v>
      </c>
      <c r="K139" s="93">
        <v>9.6999999999999993</v>
      </c>
      <c r="L139" s="90">
        <v>85234</v>
      </c>
      <c r="M139" s="93">
        <v>9.4</v>
      </c>
      <c r="N139" s="90">
        <v>348390</v>
      </c>
      <c r="O139" s="93">
        <v>38.200000000000003</v>
      </c>
      <c r="P139" s="90">
        <v>272018</v>
      </c>
      <c r="Q139" s="93">
        <v>29.9</v>
      </c>
      <c r="R139" s="26">
        <v>28332</v>
      </c>
      <c r="S139" s="93">
        <v>3.1</v>
      </c>
    </row>
    <row r="140" spans="1:19" s="25" customFormat="1" ht="18.75" customHeight="1">
      <c r="A140" s="415"/>
      <c r="B140" s="61">
        <v>29</v>
      </c>
      <c r="C140" s="90">
        <v>887433</v>
      </c>
      <c r="D140" s="90">
        <v>419780</v>
      </c>
      <c r="E140" s="91">
        <v>47.3</v>
      </c>
      <c r="F140" s="90">
        <v>237471</v>
      </c>
      <c r="G140" s="92">
        <v>26.8</v>
      </c>
      <c r="H140" s="90">
        <v>158015</v>
      </c>
      <c r="I140" s="93">
        <v>17.8</v>
      </c>
      <c r="J140" s="90">
        <v>88885</v>
      </c>
      <c r="K140" s="93">
        <v>10</v>
      </c>
      <c r="L140" s="90">
        <v>84982</v>
      </c>
      <c r="M140" s="93">
        <v>9.6</v>
      </c>
      <c r="N140" s="90">
        <v>378768</v>
      </c>
      <c r="O140" s="93">
        <v>42.7</v>
      </c>
      <c r="P140" s="90">
        <v>298154</v>
      </c>
      <c r="Q140" s="93">
        <v>33.6</v>
      </c>
      <c r="R140" s="26">
        <v>29279</v>
      </c>
      <c r="S140" s="93">
        <v>3.3</v>
      </c>
    </row>
    <row r="141" spans="1:19" ht="18.75" customHeight="1">
      <c r="A141" s="401" t="s">
        <v>88</v>
      </c>
      <c r="B141" s="60">
        <v>25</v>
      </c>
      <c r="C141" s="86">
        <v>475775</v>
      </c>
      <c r="D141" s="86">
        <v>209939</v>
      </c>
      <c r="E141" s="87">
        <v>44.1</v>
      </c>
      <c r="F141" s="86">
        <v>111265</v>
      </c>
      <c r="G141" s="88">
        <v>23.4</v>
      </c>
      <c r="H141" s="86">
        <v>87301</v>
      </c>
      <c r="I141" s="89">
        <v>18.3</v>
      </c>
      <c r="J141" s="86">
        <v>80900</v>
      </c>
      <c r="K141" s="89">
        <v>17</v>
      </c>
      <c r="L141" s="86">
        <v>80202</v>
      </c>
      <c r="M141" s="89">
        <v>16.899999999999999</v>
      </c>
      <c r="N141" s="86">
        <v>184936</v>
      </c>
      <c r="O141" s="88">
        <v>38.9</v>
      </c>
      <c r="P141" s="86">
        <v>69796</v>
      </c>
      <c r="Q141" s="89">
        <v>14.7</v>
      </c>
      <c r="R141" s="24">
        <v>56422</v>
      </c>
      <c r="S141" s="89">
        <v>11.9</v>
      </c>
    </row>
    <row r="142" spans="1:19" ht="18.75" customHeight="1">
      <c r="A142" s="414"/>
      <c r="B142" s="61">
        <v>26</v>
      </c>
      <c r="C142" s="90">
        <v>475827</v>
      </c>
      <c r="D142" s="90">
        <v>209786</v>
      </c>
      <c r="E142" s="91">
        <v>44.088712914567694</v>
      </c>
      <c r="F142" s="90">
        <v>113241</v>
      </c>
      <c r="G142" s="92">
        <v>23.798775605419618</v>
      </c>
      <c r="H142" s="90">
        <v>84913</v>
      </c>
      <c r="I142" s="93">
        <v>17.845351356690561</v>
      </c>
      <c r="J142" s="90">
        <v>83427</v>
      </c>
      <c r="K142" s="93">
        <v>17.533052979339129</v>
      </c>
      <c r="L142" s="90">
        <v>81587</v>
      </c>
      <c r="M142" s="93">
        <v>17.14635781492013</v>
      </c>
      <c r="N142" s="90">
        <v>182614</v>
      </c>
      <c r="O142" s="92">
        <v>38.378234106093181</v>
      </c>
      <c r="P142" s="90">
        <v>75488</v>
      </c>
      <c r="Q142" s="93">
        <v>15.864589441120408</v>
      </c>
      <c r="R142" s="26">
        <v>63530</v>
      </c>
      <c r="S142" s="93">
        <v>13.35149119322779</v>
      </c>
    </row>
    <row r="143" spans="1:19" ht="18.75" customHeight="1">
      <c r="A143" s="414"/>
      <c r="B143" s="61">
        <v>27</v>
      </c>
      <c r="C143" s="90">
        <v>466166</v>
      </c>
      <c r="D143" s="90">
        <v>206873</v>
      </c>
      <c r="E143" s="91">
        <v>44.4</v>
      </c>
      <c r="F143" s="90">
        <v>115309</v>
      </c>
      <c r="G143" s="92">
        <v>24.7</v>
      </c>
      <c r="H143" s="90">
        <v>80565</v>
      </c>
      <c r="I143" s="93">
        <v>17.3</v>
      </c>
      <c r="J143" s="90">
        <v>75454</v>
      </c>
      <c r="K143" s="93">
        <v>16.2</v>
      </c>
      <c r="L143" s="90">
        <v>71858</v>
      </c>
      <c r="M143" s="93">
        <v>15.4</v>
      </c>
      <c r="N143" s="90">
        <v>183839</v>
      </c>
      <c r="O143" s="93">
        <v>39.4</v>
      </c>
      <c r="P143" s="90">
        <v>82066</v>
      </c>
      <c r="Q143" s="93">
        <v>17.600000000000001</v>
      </c>
      <c r="R143" s="26">
        <v>60070</v>
      </c>
      <c r="S143" s="93">
        <v>12.9</v>
      </c>
    </row>
    <row r="144" spans="1:19" ht="18.75" customHeight="1">
      <c r="A144" s="414"/>
      <c r="B144" s="61">
        <v>28</v>
      </c>
      <c r="C144" s="26">
        <v>456255</v>
      </c>
      <c r="D144" s="90">
        <v>204092</v>
      </c>
      <c r="E144" s="91">
        <v>44.732002936954117</v>
      </c>
      <c r="F144" s="90">
        <v>115215</v>
      </c>
      <c r="G144" s="92">
        <v>25.252326001906827</v>
      </c>
      <c r="H144" s="90">
        <v>77800</v>
      </c>
      <c r="I144" s="93">
        <v>17.05186792473507</v>
      </c>
      <c r="J144" s="90">
        <v>69611</v>
      </c>
      <c r="K144" s="93">
        <v>15.257038279032558</v>
      </c>
      <c r="L144" s="90">
        <v>66821</v>
      </c>
      <c r="M144" s="93">
        <v>14.645538131088976</v>
      </c>
      <c r="N144" s="90">
        <v>182552</v>
      </c>
      <c r="O144" s="93">
        <v>40.010958784013326</v>
      </c>
      <c r="P144" s="90">
        <v>81748</v>
      </c>
      <c r="Q144" s="93">
        <v>17.917173510427283</v>
      </c>
      <c r="R144" s="26">
        <v>61023</v>
      </c>
      <c r="S144" s="93">
        <v>13.374757536903706</v>
      </c>
    </row>
    <row r="145" spans="1:19" s="25" customFormat="1" ht="18.75" customHeight="1">
      <c r="A145" s="415"/>
      <c r="B145" s="61">
        <v>29</v>
      </c>
      <c r="C145" s="90">
        <v>459630</v>
      </c>
      <c r="D145" s="90">
        <v>201298</v>
      </c>
      <c r="E145" s="91">
        <v>43.8</v>
      </c>
      <c r="F145" s="90">
        <v>113663</v>
      </c>
      <c r="G145" s="92">
        <v>24.7</v>
      </c>
      <c r="H145" s="90">
        <v>75994</v>
      </c>
      <c r="I145" s="93">
        <v>16.5</v>
      </c>
      <c r="J145" s="90">
        <v>74469</v>
      </c>
      <c r="K145" s="93">
        <v>16.2</v>
      </c>
      <c r="L145" s="90">
        <v>72260</v>
      </c>
      <c r="M145" s="93">
        <v>15.7</v>
      </c>
      <c r="N145" s="90">
        <v>183863</v>
      </c>
      <c r="O145" s="93">
        <v>40</v>
      </c>
      <c r="P145" s="90">
        <v>80041</v>
      </c>
      <c r="Q145" s="93">
        <v>17.399999999999999</v>
      </c>
      <c r="R145" s="26">
        <v>65251</v>
      </c>
      <c r="S145" s="93">
        <v>14.2</v>
      </c>
    </row>
    <row r="146" spans="1:19" ht="18.75" customHeight="1">
      <c r="A146" s="401" t="s">
        <v>197</v>
      </c>
      <c r="B146" s="60">
        <v>25</v>
      </c>
      <c r="C146" s="86">
        <v>454625</v>
      </c>
      <c r="D146" s="86">
        <v>200541</v>
      </c>
      <c r="E146" s="87">
        <v>44.1</v>
      </c>
      <c r="F146" s="86">
        <v>115322</v>
      </c>
      <c r="G146" s="88">
        <v>25.4</v>
      </c>
      <c r="H146" s="86">
        <v>74679</v>
      </c>
      <c r="I146" s="89">
        <v>16.399999999999999</v>
      </c>
      <c r="J146" s="86">
        <v>97671</v>
      </c>
      <c r="K146" s="89">
        <v>21.5</v>
      </c>
      <c r="L146" s="86">
        <v>95974</v>
      </c>
      <c r="M146" s="89">
        <v>21.1</v>
      </c>
      <c r="N146" s="86">
        <v>156413</v>
      </c>
      <c r="O146" s="88">
        <v>34.4</v>
      </c>
      <c r="P146" s="86">
        <v>100496</v>
      </c>
      <c r="Q146" s="89">
        <v>22.1</v>
      </c>
      <c r="R146" s="24">
        <v>10536</v>
      </c>
      <c r="S146" s="89">
        <v>2.2999999999999998</v>
      </c>
    </row>
    <row r="147" spans="1:19" ht="18.75" customHeight="1">
      <c r="A147" s="414"/>
      <c r="B147" s="61">
        <v>26</v>
      </c>
      <c r="C147" s="90">
        <v>430972</v>
      </c>
      <c r="D147" s="90">
        <v>203319</v>
      </c>
      <c r="E147" s="91">
        <v>47.2</v>
      </c>
      <c r="F147" s="90">
        <v>117930</v>
      </c>
      <c r="G147" s="92">
        <v>27.4</v>
      </c>
      <c r="H147" s="90">
        <v>74108</v>
      </c>
      <c r="I147" s="93">
        <v>17.2</v>
      </c>
      <c r="J147" s="90">
        <v>98708</v>
      </c>
      <c r="K147" s="93">
        <v>22.9</v>
      </c>
      <c r="L147" s="90">
        <v>94307</v>
      </c>
      <c r="M147" s="93">
        <v>21.9</v>
      </c>
      <c r="N147" s="90">
        <v>128945</v>
      </c>
      <c r="O147" s="92">
        <v>29.9</v>
      </c>
      <c r="P147" s="90">
        <v>88216</v>
      </c>
      <c r="Q147" s="93">
        <v>20.5</v>
      </c>
      <c r="R147" s="26">
        <v>9326</v>
      </c>
      <c r="S147" s="93">
        <v>2.1</v>
      </c>
    </row>
    <row r="148" spans="1:19" ht="18.75" customHeight="1">
      <c r="A148" s="414"/>
      <c r="B148" s="61">
        <v>27</v>
      </c>
      <c r="C148" s="90">
        <v>444315</v>
      </c>
      <c r="D148" s="90">
        <v>201401</v>
      </c>
      <c r="E148" s="91">
        <v>45.328426904335892</v>
      </c>
      <c r="F148" s="90">
        <v>117374</v>
      </c>
      <c r="G148" s="92">
        <v>26.416843905787562</v>
      </c>
      <c r="H148" s="90">
        <v>71875</v>
      </c>
      <c r="I148" s="93">
        <v>16.176586430797972</v>
      </c>
      <c r="J148" s="90">
        <v>104623</v>
      </c>
      <c r="K148" s="93">
        <v>23.547033073382622</v>
      </c>
      <c r="L148" s="90">
        <v>95658</v>
      </c>
      <c r="M148" s="93">
        <v>21.629320414570746</v>
      </c>
      <c r="N148" s="90">
        <v>138291</v>
      </c>
      <c r="O148" s="93">
        <v>31.224540022281488</v>
      </c>
      <c r="P148" s="90">
        <v>98652</v>
      </c>
      <c r="Q148" s="93">
        <v>22.203166672293307</v>
      </c>
      <c r="R148" s="26">
        <v>8369</v>
      </c>
      <c r="S148" s="93">
        <v>1.8835735908083229</v>
      </c>
    </row>
    <row r="149" spans="1:19" ht="18.75" customHeight="1">
      <c r="A149" s="414"/>
      <c r="B149" s="61">
        <v>28</v>
      </c>
      <c r="C149" s="26">
        <v>441133</v>
      </c>
      <c r="D149" s="90">
        <v>200952</v>
      </c>
      <c r="E149" s="91">
        <v>45.6</v>
      </c>
      <c r="F149" s="90">
        <v>116820</v>
      </c>
      <c r="G149" s="92">
        <v>26.5</v>
      </c>
      <c r="H149" s="90">
        <v>71230</v>
      </c>
      <c r="I149" s="93">
        <v>16.100000000000001</v>
      </c>
      <c r="J149" s="90">
        <v>105612</v>
      </c>
      <c r="K149" s="93">
        <v>23.9</v>
      </c>
      <c r="L149" s="90">
        <v>99493</v>
      </c>
      <c r="M149" s="93">
        <v>22.5</v>
      </c>
      <c r="N149" s="90">
        <v>134569</v>
      </c>
      <c r="O149" s="93">
        <v>30.5</v>
      </c>
      <c r="P149" s="90">
        <v>96890</v>
      </c>
      <c r="Q149" s="93">
        <v>22</v>
      </c>
      <c r="R149" s="26">
        <v>8154</v>
      </c>
      <c r="S149" s="93">
        <v>1.8</v>
      </c>
    </row>
    <row r="150" spans="1:19" s="25" customFormat="1" ht="18.75" customHeight="1">
      <c r="A150" s="415"/>
      <c r="B150" s="61">
        <v>29</v>
      </c>
      <c r="C150" s="90">
        <v>460710</v>
      </c>
      <c r="D150" s="90">
        <v>207095</v>
      </c>
      <c r="E150" s="91">
        <v>45</v>
      </c>
      <c r="F150" s="90">
        <v>115103</v>
      </c>
      <c r="G150" s="92">
        <v>25</v>
      </c>
      <c r="H150" s="90">
        <v>79012</v>
      </c>
      <c r="I150" s="93">
        <v>17.2</v>
      </c>
      <c r="J150" s="90">
        <v>113073</v>
      </c>
      <c r="K150" s="93">
        <v>24.5</v>
      </c>
      <c r="L150" s="90">
        <v>109110</v>
      </c>
      <c r="M150" s="93">
        <v>23.7</v>
      </c>
      <c r="N150" s="90">
        <v>140542</v>
      </c>
      <c r="O150" s="93">
        <v>30.5</v>
      </c>
      <c r="P150" s="90">
        <v>95914</v>
      </c>
      <c r="Q150" s="93">
        <v>20.8</v>
      </c>
      <c r="R150" s="26">
        <v>13787</v>
      </c>
      <c r="S150" s="93">
        <v>3</v>
      </c>
    </row>
    <row r="151" spans="1:19" ht="18.75" customHeight="1">
      <c r="A151" s="404" t="s">
        <v>46</v>
      </c>
      <c r="B151" s="60">
        <v>25</v>
      </c>
      <c r="C151" s="24">
        <v>1610430</v>
      </c>
      <c r="D151" s="86">
        <v>749186</v>
      </c>
      <c r="E151" s="87">
        <v>46.520867097607471</v>
      </c>
      <c r="F151" s="86">
        <v>478608</v>
      </c>
      <c r="G151" s="88">
        <v>29.719267524822563</v>
      </c>
      <c r="H151" s="86">
        <v>207868</v>
      </c>
      <c r="I151" s="89">
        <v>12.907608526915171</v>
      </c>
      <c r="J151" s="86">
        <v>259503</v>
      </c>
      <c r="K151" s="89">
        <v>16.113895046664556</v>
      </c>
      <c r="L151" s="86">
        <v>249849</v>
      </c>
      <c r="M151" s="89">
        <v>15.514427823624747</v>
      </c>
      <c r="N151" s="86">
        <v>601741</v>
      </c>
      <c r="O151" s="88">
        <v>37.365237855727976</v>
      </c>
      <c r="P151" s="86">
        <v>399370</v>
      </c>
      <c r="Q151" s="89">
        <v>24.798966735592355</v>
      </c>
      <c r="R151" s="24">
        <v>113153</v>
      </c>
      <c r="S151" s="89">
        <v>7.0262600671870246</v>
      </c>
    </row>
    <row r="152" spans="1:19" ht="18.75" customHeight="1">
      <c r="A152" s="414"/>
      <c r="B152" s="61">
        <v>26</v>
      </c>
      <c r="C152" s="26">
        <v>1611004</v>
      </c>
      <c r="D152" s="90">
        <v>766920</v>
      </c>
      <c r="E152" s="91">
        <v>47.6</v>
      </c>
      <c r="F152" s="90">
        <v>488762</v>
      </c>
      <c r="G152" s="92">
        <v>30.3</v>
      </c>
      <c r="H152" s="90">
        <v>215075</v>
      </c>
      <c r="I152" s="93">
        <v>13.4</v>
      </c>
      <c r="J152" s="90">
        <v>242239</v>
      </c>
      <c r="K152" s="93">
        <v>15</v>
      </c>
      <c r="L152" s="90">
        <v>236469</v>
      </c>
      <c r="M152" s="93">
        <v>14.7</v>
      </c>
      <c r="N152" s="90">
        <v>601845</v>
      </c>
      <c r="O152" s="92">
        <v>37.4</v>
      </c>
      <c r="P152" s="90">
        <v>414771</v>
      </c>
      <c r="Q152" s="93">
        <v>25.7</v>
      </c>
      <c r="R152" s="26">
        <v>112094</v>
      </c>
      <c r="S152" s="93">
        <v>7</v>
      </c>
    </row>
    <row r="153" spans="1:19" ht="18.75" customHeight="1">
      <c r="A153" s="414"/>
      <c r="B153" s="61">
        <v>27</v>
      </c>
      <c r="C153" s="26">
        <v>1669153</v>
      </c>
      <c r="D153" s="90">
        <v>773238</v>
      </c>
      <c r="E153" s="91">
        <v>46.300000000000004</v>
      </c>
      <c r="F153" s="90">
        <v>489949</v>
      </c>
      <c r="G153" s="92">
        <v>29.4</v>
      </c>
      <c r="H153" s="90">
        <v>219290</v>
      </c>
      <c r="I153" s="93">
        <v>13.100000000000001</v>
      </c>
      <c r="J153" s="90">
        <v>228661</v>
      </c>
      <c r="K153" s="93">
        <v>13.700000000000001</v>
      </c>
      <c r="L153" s="90">
        <v>226873</v>
      </c>
      <c r="M153" s="93">
        <v>13.600000000000001</v>
      </c>
      <c r="N153" s="90">
        <v>667254</v>
      </c>
      <c r="O153" s="93">
        <v>40</v>
      </c>
      <c r="P153" s="90">
        <v>484656</v>
      </c>
      <c r="Q153" s="93">
        <v>28.999999999999996</v>
      </c>
      <c r="R153" s="26">
        <v>111503</v>
      </c>
      <c r="S153" s="93">
        <v>6.7</v>
      </c>
    </row>
    <row r="154" spans="1:19" ht="18.75" customHeight="1">
      <c r="A154" s="414"/>
      <c r="B154" s="61">
        <v>28</v>
      </c>
      <c r="C154" s="90">
        <v>1657790</v>
      </c>
      <c r="D154" s="90">
        <v>778897</v>
      </c>
      <c r="E154" s="91">
        <v>46.98405708805096</v>
      </c>
      <c r="F154" s="90">
        <v>492860</v>
      </c>
      <c r="G154" s="92">
        <v>29.729941669330856</v>
      </c>
      <c r="H154" s="90">
        <v>222174</v>
      </c>
      <c r="I154" s="93">
        <v>13.401818083110648</v>
      </c>
      <c r="J154" s="90">
        <v>223860</v>
      </c>
      <c r="K154" s="93">
        <v>13.503519746168092</v>
      </c>
      <c r="L154" s="90">
        <v>222523</v>
      </c>
      <c r="M154" s="93">
        <v>13.422870206720997</v>
      </c>
      <c r="N154" s="90">
        <v>655033</v>
      </c>
      <c r="O154" s="93">
        <v>39.512423165780945</v>
      </c>
      <c r="P154" s="90">
        <v>478998</v>
      </c>
      <c r="Q154" s="93">
        <v>28.89376820948371</v>
      </c>
      <c r="R154" s="26">
        <v>111238</v>
      </c>
      <c r="S154" s="93">
        <v>6.7100175534898874</v>
      </c>
    </row>
    <row r="155" spans="1:19" s="25" customFormat="1" ht="18.75" customHeight="1">
      <c r="A155" s="415"/>
      <c r="B155" s="61">
        <v>29</v>
      </c>
      <c r="C155" s="90">
        <v>1613717</v>
      </c>
      <c r="D155" s="90">
        <v>670016</v>
      </c>
      <c r="E155" s="91">
        <v>41.520043477263982</v>
      </c>
      <c r="F155" s="90">
        <v>383556</v>
      </c>
      <c r="G155" s="92">
        <v>23.76847985117589</v>
      </c>
      <c r="H155" s="90">
        <v>222180</v>
      </c>
      <c r="I155" s="93">
        <v>13.768213385618418</v>
      </c>
      <c r="J155" s="90">
        <v>235143</v>
      </c>
      <c r="K155" s="93">
        <v>14.571514088281898</v>
      </c>
      <c r="L155" s="90">
        <v>221234</v>
      </c>
      <c r="M155" s="93">
        <v>13.70959096297554</v>
      </c>
      <c r="N155" s="90">
        <v>708558</v>
      </c>
      <c r="O155" s="93">
        <v>43.908442434454123</v>
      </c>
      <c r="P155" s="90">
        <v>532268</v>
      </c>
      <c r="Q155" s="93">
        <v>32.98397426562402</v>
      </c>
      <c r="R155" s="26">
        <v>109943</v>
      </c>
      <c r="S155" s="93">
        <v>6.8130285545730747</v>
      </c>
    </row>
    <row r="156" spans="1:19" ht="18.75" customHeight="1">
      <c r="A156" s="404" t="s">
        <v>196</v>
      </c>
      <c r="B156" s="60">
        <v>25</v>
      </c>
      <c r="C156" s="24">
        <v>434353</v>
      </c>
      <c r="D156" s="86">
        <v>195513</v>
      </c>
      <c r="E156" s="87">
        <v>45</v>
      </c>
      <c r="F156" s="86">
        <v>118733</v>
      </c>
      <c r="G156" s="88">
        <v>27.3</v>
      </c>
      <c r="H156" s="86">
        <v>67497</v>
      </c>
      <c r="I156" s="89">
        <v>15.5</v>
      </c>
      <c r="J156" s="86">
        <v>96357</v>
      </c>
      <c r="K156" s="89">
        <v>22.2</v>
      </c>
      <c r="L156" s="86">
        <v>95635</v>
      </c>
      <c r="M156" s="89">
        <v>22</v>
      </c>
      <c r="N156" s="86">
        <v>142483</v>
      </c>
      <c r="O156" s="88">
        <v>32.799999999999997</v>
      </c>
      <c r="P156" s="86">
        <v>74875</v>
      </c>
      <c r="Q156" s="89">
        <v>17.2</v>
      </c>
      <c r="R156" s="24">
        <v>27701</v>
      </c>
      <c r="S156" s="89">
        <v>6.4</v>
      </c>
    </row>
    <row r="157" spans="1:19" ht="18.75" customHeight="1">
      <c r="A157" s="414"/>
      <c r="B157" s="61">
        <v>26</v>
      </c>
      <c r="C157" s="26">
        <v>427241</v>
      </c>
      <c r="D157" s="90">
        <v>197778</v>
      </c>
      <c r="E157" s="91">
        <v>46.3</v>
      </c>
      <c r="F157" s="90">
        <v>121719</v>
      </c>
      <c r="G157" s="92">
        <v>28.5</v>
      </c>
      <c r="H157" s="90">
        <v>66336</v>
      </c>
      <c r="I157" s="93">
        <v>15.5</v>
      </c>
      <c r="J157" s="90">
        <v>99930</v>
      </c>
      <c r="K157" s="93">
        <v>23.4</v>
      </c>
      <c r="L157" s="90">
        <v>99379</v>
      </c>
      <c r="M157" s="93">
        <v>23.3</v>
      </c>
      <c r="N157" s="90">
        <v>129533</v>
      </c>
      <c r="O157" s="92">
        <v>30.3</v>
      </c>
      <c r="P157" s="90">
        <v>80137</v>
      </c>
      <c r="Q157" s="93">
        <v>18.8</v>
      </c>
      <c r="R157" s="26">
        <v>25277</v>
      </c>
      <c r="S157" s="93">
        <v>5.9163329362116466</v>
      </c>
    </row>
    <row r="158" spans="1:19" ht="18.75" customHeight="1">
      <c r="A158" s="414"/>
      <c r="B158" s="61">
        <v>27</v>
      </c>
      <c r="C158" s="26">
        <v>441869</v>
      </c>
      <c r="D158" s="90">
        <v>199056</v>
      </c>
      <c r="E158" s="91">
        <v>45</v>
      </c>
      <c r="F158" s="90">
        <v>123729</v>
      </c>
      <c r="G158" s="92">
        <v>28</v>
      </c>
      <c r="H158" s="90">
        <v>65316</v>
      </c>
      <c r="I158" s="93">
        <v>14.8</v>
      </c>
      <c r="J158" s="90">
        <v>90495</v>
      </c>
      <c r="K158" s="93">
        <v>20.5</v>
      </c>
      <c r="L158" s="90">
        <v>90124</v>
      </c>
      <c r="M158" s="93">
        <v>20.399999999999999</v>
      </c>
      <c r="N158" s="90">
        <v>152318</v>
      </c>
      <c r="O158" s="93">
        <v>34.5</v>
      </c>
      <c r="P158" s="90">
        <v>90332</v>
      </c>
      <c r="Q158" s="93">
        <v>20.399999999999999</v>
      </c>
      <c r="R158" s="26">
        <v>31938</v>
      </c>
      <c r="S158" s="93">
        <v>7.2</v>
      </c>
    </row>
    <row r="159" spans="1:19" ht="18.75" customHeight="1">
      <c r="A159" s="414"/>
      <c r="B159" s="61">
        <v>28</v>
      </c>
      <c r="C159" s="90">
        <v>425523</v>
      </c>
      <c r="D159" s="90">
        <v>198090</v>
      </c>
      <c r="E159" s="91">
        <v>46.5</v>
      </c>
      <c r="F159" s="90">
        <v>123255</v>
      </c>
      <c r="G159" s="92">
        <v>29</v>
      </c>
      <c r="H159" s="90">
        <v>64593</v>
      </c>
      <c r="I159" s="93">
        <v>15.2</v>
      </c>
      <c r="J159" s="90">
        <v>86670</v>
      </c>
      <c r="K159" s="93">
        <v>20.399999999999999</v>
      </c>
      <c r="L159" s="90">
        <v>86029</v>
      </c>
      <c r="M159" s="93">
        <v>20.2</v>
      </c>
      <c r="N159" s="90">
        <v>140763</v>
      </c>
      <c r="O159" s="93">
        <v>33.1</v>
      </c>
      <c r="P159" s="90">
        <v>89340</v>
      </c>
      <c r="Q159" s="93">
        <v>21</v>
      </c>
      <c r="R159" s="26">
        <v>25676</v>
      </c>
      <c r="S159" s="93">
        <v>6</v>
      </c>
    </row>
    <row r="160" spans="1:19" s="25" customFormat="1" ht="18.75" customHeight="1">
      <c r="A160" s="415"/>
      <c r="B160" s="61">
        <v>29</v>
      </c>
      <c r="C160" s="90">
        <v>433790</v>
      </c>
      <c r="D160" s="90">
        <v>199720</v>
      </c>
      <c r="E160" s="91">
        <v>46</v>
      </c>
      <c r="F160" s="90">
        <v>123081</v>
      </c>
      <c r="G160" s="92">
        <v>28.4</v>
      </c>
      <c r="H160" s="90">
        <v>65887</v>
      </c>
      <c r="I160" s="93">
        <v>15.2</v>
      </c>
      <c r="J160" s="90">
        <v>90363</v>
      </c>
      <c r="K160" s="93">
        <v>20.8</v>
      </c>
      <c r="L160" s="90">
        <v>89439</v>
      </c>
      <c r="M160" s="93">
        <v>20.6</v>
      </c>
      <c r="N160" s="90">
        <v>143707</v>
      </c>
      <c r="O160" s="93">
        <v>33.200000000000003</v>
      </c>
      <c r="P160" s="90">
        <v>89147</v>
      </c>
      <c r="Q160" s="93">
        <v>20.6</v>
      </c>
      <c r="R160" s="26">
        <v>26602</v>
      </c>
      <c r="S160" s="93">
        <v>6.1</v>
      </c>
    </row>
    <row r="161" spans="1:19" ht="18.75" customHeight="1">
      <c r="A161" s="401" t="s">
        <v>152</v>
      </c>
      <c r="B161" s="60">
        <v>25</v>
      </c>
      <c r="C161" s="24">
        <v>680909</v>
      </c>
      <c r="D161" s="86">
        <v>314775</v>
      </c>
      <c r="E161" s="87">
        <v>46.2</v>
      </c>
      <c r="F161" s="86">
        <v>182135</v>
      </c>
      <c r="G161" s="88">
        <v>26.7</v>
      </c>
      <c r="H161" s="86">
        <v>109837</v>
      </c>
      <c r="I161" s="89">
        <v>16.100000000000001</v>
      </c>
      <c r="J161" s="86">
        <v>146979</v>
      </c>
      <c r="K161" s="89">
        <v>21.6</v>
      </c>
      <c r="L161" s="86">
        <v>145370</v>
      </c>
      <c r="M161" s="89">
        <v>21.3</v>
      </c>
      <c r="N161" s="86">
        <v>219155</v>
      </c>
      <c r="O161" s="88">
        <v>32.200000000000003</v>
      </c>
      <c r="P161" s="86">
        <v>136374</v>
      </c>
      <c r="Q161" s="89">
        <v>20</v>
      </c>
      <c r="R161" s="24">
        <v>33580</v>
      </c>
      <c r="S161" s="89">
        <v>4.9000000000000004</v>
      </c>
    </row>
    <row r="162" spans="1:19" ht="18.75" customHeight="1">
      <c r="A162" s="414"/>
      <c r="B162" s="61">
        <v>26</v>
      </c>
      <c r="C162" s="26">
        <v>668512</v>
      </c>
      <c r="D162" s="90">
        <v>321247</v>
      </c>
      <c r="E162" s="91">
        <v>48.1</v>
      </c>
      <c r="F162" s="90">
        <v>188955</v>
      </c>
      <c r="G162" s="92">
        <v>28.3</v>
      </c>
      <c r="H162" s="90">
        <v>109205</v>
      </c>
      <c r="I162" s="93">
        <v>16.3</v>
      </c>
      <c r="J162" s="90">
        <v>141735</v>
      </c>
      <c r="K162" s="93">
        <v>21.2</v>
      </c>
      <c r="L162" s="90">
        <v>140355</v>
      </c>
      <c r="M162" s="93">
        <v>21</v>
      </c>
      <c r="N162" s="90">
        <v>205530</v>
      </c>
      <c r="O162" s="92">
        <v>30.7</v>
      </c>
      <c r="P162" s="90">
        <v>143896</v>
      </c>
      <c r="Q162" s="93">
        <v>21.5</v>
      </c>
      <c r="R162" s="26">
        <v>31282</v>
      </c>
      <c r="S162" s="93">
        <v>4.7</v>
      </c>
    </row>
    <row r="163" spans="1:19" ht="18.75" customHeight="1">
      <c r="A163" s="414"/>
      <c r="B163" s="61">
        <v>27</v>
      </c>
      <c r="C163" s="26">
        <v>665227</v>
      </c>
      <c r="D163" s="90">
        <v>324101</v>
      </c>
      <c r="E163" s="91">
        <v>48.7</v>
      </c>
      <c r="F163" s="90">
        <v>189801</v>
      </c>
      <c r="G163" s="92">
        <v>28.5</v>
      </c>
      <c r="H163" s="90">
        <v>110668</v>
      </c>
      <c r="I163" s="93">
        <v>16.600000000000001</v>
      </c>
      <c r="J163" s="90">
        <v>128562</v>
      </c>
      <c r="K163" s="93">
        <v>19.3</v>
      </c>
      <c r="L163" s="90">
        <v>127368</v>
      </c>
      <c r="M163" s="93">
        <v>19.100000000000001</v>
      </c>
      <c r="N163" s="90">
        <v>212564</v>
      </c>
      <c r="O163" s="92">
        <v>32</v>
      </c>
      <c r="P163" s="90">
        <v>155571</v>
      </c>
      <c r="Q163" s="93">
        <v>23.4</v>
      </c>
      <c r="R163" s="26">
        <v>27285</v>
      </c>
      <c r="S163" s="93">
        <v>4.0999999999999996</v>
      </c>
    </row>
    <row r="164" spans="1:19" ht="18.75" customHeight="1">
      <c r="A164" s="414"/>
      <c r="B164" s="61">
        <v>28</v>
      </c>
      <c r="C164" s="26">
        <v>675553</v>
      </c>
      <c r="D164" s="90">
        <v>316994</v>
      </c>
      <c r="E164" s="101">
        <v>46.9</v>
      </c>
      <c r="F164" s="90">
        <v>187451</v>
      </c>
      <c r="G164" s="92">
        <v>27.7</v>
      </c>
      <c r="H164" s="90">
        <v>106545</v>
      </c>
      <c r="I164" s="93">
        <v>15.8</v>
      </c>
      <c r="J164" s="90">
        <v>151580</v>
      </c>
      <c r="K164" s="93">
        <v>22.4</v>
      </c>
      <c r="L164" s="90">
        <v>150212</v>
      </c>
      <c r="M164" s="93">
        <v>22.2</v>
      </c>
      <c r="N164" s="90">
        <v>206979</v>
      </c>
      <c r="O164" s="93">
        <v>30.6</v>
      </c>
      <c r="P164" s="90">
        <v>152625</v>
      </c>
      <c r="Q164" s="93">
        <v>22.6</v>
      </c>
      <c r="R164" s="26">
        <v>27046</v>
      </c>
      <c r="S164" s="93">
        <v>4</v>
      </c>
    </row>
    <row r="165" spans="1:19" s="25" customFormat="1" ht="18.75" customHeight="1">
      <c r="A165" s="415"/>
      <c r="B165" s="61">
        <v>29</v>
      </c>
      <c r="C165" s="90">
        <v>690746</v>
      </c>
      <c r="D165" s="90">
        <v>316513</v>
      </c>
      <c r="E165" s="91">
        <v>45.8</v>
      </c>
      <c r="F165" s="90">
        <v>188688</v>
      </c>
      <c r="G165" s="92">
        <v>27.3</v>
      </c>
      <c r="H165" s="90">
        <v>104772</v>
      </c>
      <c r="I165" s="93">
        <v>15.2</v>
      </c>
      <c r="J165" s="90">
        <v>162048</v>
      </c>
      <c r="K165" s="93">
        <v>23.5</v>
      </c>
      <c r="L165" s="90">
        <v>160408</v>
      </c>
      <c r="M165" s="93">
        <v>23.2</v>
      </c>
      <c r="N165" s="90">
        <v>212185</v>
      </c>
      <c r="O165" s="93">
        <v>30.7</v>
      </c>
      <c r="P165" s="90">
        <v>154058</v>
      </c>
      <c r="Q165" s="93">
        <v>22.3</v>
      </c>
      <c r="R165" s="26">
        <v>26451</v>
      </c>
      <c r="S165" s="93">
        <v>3.8</v>
      </c>
    </row>
    <row r="166" spans="1:19" ht="18.75" customHeight="1">
      <c r="A166" s="401" t="s">
        <v>47</v>
      </c>
      <c r="B166" s="60">
        <v>25</v>
      </c>
      <c r="C166" s="24">
        <v>780443</v>
      </c>
      <c r="D166" s="86">
        <v>348329</v>
      </c>
      <c r="E166" s="87">
        <v>44.6</v>
      </c>
      <c r="F166" s="86">
        <v>202255</v>
      </c>
      <c r="G166" s="88">
        <v>25.9</v>
      </c>
      <c r="H166" s="86">
        <v>122886</v>
      </c>
      <c r="I166" s="89">
        <v>15.7</v>
      </c>
      <c r="J166" s="86">
        <v>180834</v>
      </c>
      <c r="K166" s="89">
        <v>23.2</v>
      </c>
      <c r="L166" s="86">
        <v>170609</v>
      </c>
      <c r="M166" s="89">
        <v>21.9</v>
      </c>
      <c r="N166" s="86">
        <v>251280</v>
      </c>
      <c r="O166" s="88">
        <v>32.200000000000003</v>
      </c>
      <c r="P166" s="86">
        <v>154043</v>
      </c>
      <c r="Q166" s="89">
        <v>19.7</v>
      </c>
      <c r="R166" s="24">
        <v>26023</v>
      </c>
      <c r="S166" s="89">
        <v>3.3</v>
      </c>
    </row>
    <row r="167" spans="1:19" ht="18.75" customHeight="1">
      <c r="A167" s="414"/>
      <c r="B167" s="61">
        <v>26</v>
      </c>
      <c r="C167" s="26">
        <v>754693</v>
      </c>
      <c r="D167" s="90">
        <v>356335</v>
      </c>
      <c r="E167" s="91">
        <v>47.2</v>
      </c>
      <c r="F167" s="90">
        <v>208423</v>
      </c>
      <c r="G167" s="92">
        <v>27.6</v>
      </c>
      <c r="H167" s="90">
        <v>123892</v>
      </c>
      <c r="I167" s="93">
        <v>16.399999999999999</v>
      </c>
      <c r="J167" s="90">
        <v>162043</v>
      </c>
      <c r="K167" s="93">
        <v>21.5</v>
      </c>
      <c r="L167" s="90">
        <v>157411</v>
      </c>
      <c r="M167" s="93">
        <v>20.9</v>
      </c>
      <c r="N167" s="90">
        <v>236315</v>
      </c>
      <c r="O167" s="92">
        <v>31.3</v>
      </c>
      <c r="P167" s="90">
        <v>166981</v>
      </c>
      <c r="Q167" s="93">
        <v>22.1</v>
      </c>
      <c r="R167" s="26">
        <v>24877</v>
      </c>
      <c r="S167" s="93">
        <v>3.3</v>
      </c>
    </row>
    <row r="168" spans="1:19" ht="18.75" customHeight="1">
      <c r="A168" s="414"/>
      <c r="B168" s="61">
        <v>27</v>
      </c>
      <c r="C168" s="26">
        <v>737124</v>
      </c>
      <c r="D168" s="90">
        <v>357232</v>
      </c>
      <c r="E168" s="91">
        <v>48.5</v>
      </c>
      <c r="F168" s="90">
        <v>208771</v>
      </c>
      <c r="G168" s="92">
        <v>28.3</v>
      </c>
      <c r="H168" s="90">
        <v>123582</v>
      </c>
      <c r="I168" s="93">
        <v>16.8</v>
      </c>
      <c r="J168" s="90">
        <v>127672</v>
      </c>
      <c r="K168" s="93">
        <v>17.3</v>
      </c>
      <c r="L168" s="90">
        <v>123847</v>
      </c>
      <c r="M168" s="93">
        <v>16.8</v>
      </c>
      <c r="N168" s="90">
        <v>252220</v>
      </c>
      <c r="O168" s="93">
        <v>34.200000000000003</v>
      </c>
      <c r="P168" s="90">
        <v>186795</v>
      </c>
      <c r="Q168" s="93">
        <v>25.3</v>
      </c>
      <c r="R168" s="26">
        <v>22848</v>
      </c>
      <c r="S168" s="93">
        <v>3.1</v>
      </c>
    </row>
    <row r="169" spans="1:19" ht="18.75" customHeight="1">
      <c r="A169" s="414"/>
      <c r="B169" s="61">
        <v>28</v>
      </c>
      <c r="C169" s="90">
        <v>984425</v>
      </c>
      <c r="D169" s="90">
        <v>352878</v>
      </c>
      <c r="E169" s="91">
        <v>35.799999999999997</v>
      </c>
      <c r="F169" s="90">
        <v>207452</v>
      </c>
      <c r="G169" s="92">
        <v>21.1</v>
      </c>
      <c r="H169" s="90">
        <v>120320</v>
      </c>
      <c r="I169" s="93">
        <v>12.2</v>
      </c>
      <c r="J169" s="90">
        <v>169965</v>
      </c>
      <c r="K169" s="93">
        <v>17.3</v>
      </c>
      <c r="L169" s="90">
        <v>124813</v>
      </c>
      <c r="M169" s="93">
        <v>12.7</v>
      </c>
      <c r="N169" s="90">
        <v>461582</v>
      </c>
      <c r="O169" s="93">
        <v>46.9</v>
      </c>
      <c r="P169" s="90">
        <v>227213</v>
      </c>
      <c r="Q169" s="93">
        <v>23.1</v>
      </c>
      <c r="R169" s="26">
        <v>87481</v>
      </c>
      <c r="S169" s="93">
        <v>8.9</v>
      </c>
    </row>
    <row r="170" spans="1:19" s="25" customFormat="1" ht="18.75" customHeight="1">
      <c r="A170" s="415"/>
      <c r="B170" s="61">
        <v>29</v>
      </c>
      <c r="C170" s="90">
        <v>942851</v>
      </c>
      <c r="D170" s="90">
        <v>311662</v>
      </c>
      <c r="E170" s="91">
        <v>33.1</v>
      </c>
      <c r="F170" s="90">
        <v>172432</v>
      </c>
      <c r="G170" s="92">
        <v>18.3</v>
      </c>
      <c r="H170" s="90">
        <v>113480</v>
      </c>
      <c r="I170" s="93">
        <v>12</v>
      </c>
      <c r="J170" s="90">
        <v>246665</v>
      </c>
      <c r="K170" s="93">
        <v>26.2</v>
      </c>
      <c r="L170" s="90">
        <v>143727</v>
      </c>
      <c r="M170" s="93">
        <v>15.2</v>
      </c>
      <c r="N170" s="90">
        <v>384524</v>
      </c>
      <c r="O170" s="93">
        <v>40.799999999999997</v>
      </c>
      <c r="P170" s="90">
        <v>246725</v>
      </c>
      <c r="Q170" s="93">
        <v>26.2</v>
      </c>
      <c r="R170" s="26">
        <v>79408</v>
      </c>
      <c r="S170" s="93">
        <v>8.4</v>
      </c>
    </row>
    <row r="171" spans="1:19" ht="18.75" customHeight="1">
      <c r="A171" s="401" t="s">
        <v>89</v>
      </c>
      <c r="B171" s="60">
        <v>25</v>
      </c>
      <c r="C171" s="24">
        <v>579262</v>
      </c>
      <c r="D171" s="86">
        <v>254802</v>
      </c>
      <c r="E171" s="87">
        <v>44</v>
      </c>
      <c r="F171" s="86">
        <v>151007</v>
      </c>
      <c r="G171" s="88">
        <v>26.1</v>
      </c>
      <c r="H171" s="86">
        <v>93037</v>
      </c>
      <c r="I171" s="89">
        <v>16.100000000000001</v>
      </c>
      <c r="J171" s="86">
        <v>134202</v>
      </c>
      <c r="K171" s="89">
        <v>23.2</v>
      </c>
      <c r="L171" s="86">
        <v>119529</v>
      </c>
      <c r="M171" s="89">
        <v>20.7</v>
      </c>
      <c r="N171" s="86">
        <v>190258</v>
      </c>
      <c r="O171" s="88">
        <v>32.799999999999997</v>
      </c>
      <c r="P171" s="86">
        <v>100529</v>
      </c>
      <c r="Q171" s="89">
        <v>17.399999999999999</v>
      </c>
      <c r="R171" s="24">
        <v>36899</v>
      </c>
      <c r="S171" s="89">
        <v>6.4</v>
      </c>
    </row>
    <row r="172" spans="1:19" ht="18.75" customHeight="1">
      <c r="A172" s="414"/>
      <c r="B172" s="61">
        <v>26</v>
      </c>
      <c r="C172" s="26">
        <v>551656</v>
      </c>
      <c r="D172" s="90">
        <v>255864</v>
      </c>
      <c r="E172" s="91">
        <v>46.4</v>
      </c>
      <c r="F172" s="90">
        <v>154549</v>
      </c>
      <c r="G172" s="92">
        <v>28</v>
      </c>
      <c r="H172" s="90">
        <v>90299</v>
      </c>
      <c r="I172" s="93">
        <v>16.399999999999999</v>
      </c>
      <c r="J172" s="90">
        <v>122970</v>
      </c>
      <c r="K172" s="93">
        <v>22.3</v>
      </c>
      <c r="L172" s="90">
        <v>118583</v>
      </c>
      <c r="M172" s="93">
        <v>21.5</v>
      </c>
      <c r="N172" s="90">
        <v>172822</v>
      </c>
      <c r="O172" s="92">
        <v>31.3</v>
      </c>
      <c r="P172" s="90">
        <v>102753</v>
      </c>
      <c r="Q172" s="93">
        <v>18.600000000000001</v>
      </c>
      <c r="R172" s="26">
        <v>34917</v>
      </c>
      <c r="S172" s="93">
        <v>6.3</v>
      </c>
    </row>
    <row r="173" spans="1:19" ht="18.75" customHeight="1">
      <c r="A173" s="414"/>
      <c r="B173" s="61">
        <v>27</v>
      </c>
      <c r="C173" s="26">
        <v>548612</v>
      </c>
      <c r="D173" s="90">
        <v>256788</v>
      </c>
      <c r="E173" s="91">
        <v>46.8</v>
      </c>
      <c r="F173" s="90">
        <v>155310</v>
      </c>
      <c r="G173" s="92">
        <v>28.3</v>
      </c>
      <c r="H173" s="90">
        <v>89694</v>
      </c>
      <c r="I173" s="93">
        <v>16.399999999999999</v>
      </c>
      <c r="J173" s="90">
        <v>108636</v>
      </c>
      <c r="K173" s="93">
        <v>19.8</v>
      </c>
      <c r="L173" s="90">
        <v>107264</v>
      </c>
      <c r="M173" s="93">
        <v>19.600000000000001</v>
      </c>
      <c r="N173" s="90">
        <v>183188</v>
      </c>
      <c r="O173" s="93">
        <v>33.4</v>
      </c>
      <c r="P173" s="90">
        <v>119388</v>
      </c>
      <c r="Q173" s="93">
        <v>21.8</v>
      </c>
      <c r="R173" s="26">
        <v>31258</v>
      </c>
      <c r="S173" s="93">
        <v>5.7</v>
      </c>
    </row>
    <row r="174" spans="1:19" ht="18.75" customHeight="1">
      <c r="A174" s="414"/>
      <c r="B174" s="61">
        <v>28</v>
      </c>
      <c r="C174" s="90">
        <v>555037</v>
      </c>
      <c r="D174" s="90">
        <v>254632</v>
      </c>
      <c r="E174" s="91">
        <v>45.9</v>
      </c>
      <c r="F174" s="90">
        <v>153421</v>
      </c>
      <c r="G174" s="92">
        <v>27.7</v>
      </c>
      <c r="H174" s="90">
        <v>88979</v>
      </c>
      <c r="I174" s="93">
        <v>16</v>
      </c>
      <c r="J174" s="90">
        <v>115708</v>
      </c>
      <c r="K174" s="93">
        <v>20.8</v>
      </c>
      <c r="L174" s="90">
        <v>112856</v>
      </c>
      <c r="M174" s="93">
        <v>20.3</v>
      </c>
      <c r="N174" s="90">
        <v>184697</v>
      </c>
      <c r="O174" s="93">
        <v>33.299999999999997</v>
      </c>
      <c r="P174" s="90">
        <v>121905</v>
      </c>
      <c r="Q174" s="93">
        <v>22</v>
      </c>
      <c r="R174" s="26">
        <v>32654</v>
      </c>
      <c r="S174" s="93">
        <v>5.9</v>
      </c>
    </row>
    <row r="175" spans="1:19" s="25" customFormat="1" ht="18.75" customHeight="1">
      <c r="A175" s="415"/>
      <c r="B175" s="61">
        <v>29</v>
      </c>
      <c r="C175" s="90">
        <v>561388</v>
      </c>
      <c r="D175" s="90">
        <v>254726</v>
      </c>
      <c r="E175" s="91">
        <v>45.4</v>
      </c>
      <c r="F175" s="90">
        <v>152465</v>
      </c>
      <c r="G175" s="92">
        <v>27.2</v>
      </c>
      <c r="H175" s="90">
        <v>89870</v>
      </c>
      <c r="I175" s="93">
        <v>16</v>
      </c>
      <c r="J175" s="90">
        <v>123816</v>
      </c>
      <c r="K175" s="93">
        <v>22</v>
      </c>
      <c r="L175" s="90">
        <v>116343</v>
      </c>
      <c r="M175" s="93">
        <v>20.7</v>
      </c>
      <c r="N175" s="90">
        <v>182846</v>
      </c>
      <c r="O175" s="93">
        <v>32.6</v>
      </c>
      <c r="P175" s="90">
        <v>121522</v>
      </c>
      <c r="Q175" s="93">
        <v>21.7</v>
      </c>
      <c r="R175" s="26">
        <v>32639</v>
      </c>
      <c r="S175" s="93">
        <v>5.8</v>
      </c>
    </row>
    <row r="176" spans="1:19" ht="18.75" customHeight="1">
      <c r="A176" s="401" t="s">
        <v>90</v>
      </c>
      <c r="B176" s="60">
        <v>25</v>
      </c>
      <c r="C176" s="24">
        <v>798660</v>
      </c>
      <c r="D176" s="86">
        <v>378294</v>
      </c>
      <c r="E176" s="87">
        <v>47.4</v>
      </c>
      <c r="F176" s="86">
        <v>214708</v>
      </c>
      <c r="G176" s="88">
        <v>26.9</v>
      </c>
      <c r="H176" s="86">
        <v>138156</v>
      </c>
      <c r="I176" s="89">
        <v>17.3</v>
      </c>
      <c r="J176" s="86">
        <v>178252</v>
      </c>
      <c r="K176" s="89">
        <v>22.2</v>
      </c>
      <c r="L176" s="86">
        <v>172963</v>
      </c>
      <c r="M176" s="89">
        <v>21.6</v>
      </c>
      <c r="N176" s="86">
        <v>242114</v>
      </c>
      <c r="O176" s="88">
        <v>30.4</v>
      </c>
      <c r="P176" s="86">
        <v>161253</v>
      </c>
      <c r="Q176" s="89">
        <v>20.2</v>
      </c>
      <c r="R176" s="24">
        <v>6172</v>
      </c>
      <c r="S176" s="89">
        <v>0.8</v>
      </c>
    </row>
    <row r="177" spans="1:19" ht="18.75" customHeight="1">
      <c r="A177" s="414"/>
      <c r="B177" s="61">
        <v>26</v>
      </c>
      <c r="C177" s="26">
        <v>756816</v>
      </c>
      <c r="D177" s="90">
        <v>385139</v>
      </c>
      <c r="E177" s="91">
        <v>50.9</v>
      </c>
      <c r="F177" s="90">
        <v>221831</v>
      </c>
      <c r="G177" s="92">
        <v>29.3</v>
      </c>
      <c r="H177" s="90">
        <v>137590</v>
      </c>
      <c r="I177" s="93">
        <v>18.2</v>
      </c>
      <c r="J177" s="90">
        <v>151865</v>
      </c>
      <c r="K177" s="93">
        <v>20.100000000000001</v>
      </c>
      <c r="L177" s="90">
        <v>149772</v>
      </c>
      <c r="M177" s="93">
        <v>19.8</v>
      </c>
      <c r="N177" s="90">
        <v>219812</v>
      </c>
      <c r="O177" s="92">
        <v>29</v>
      </c>
      <c r="P177" s="90">
        <v>168500</v>
      </c>
      <c r="Q177" s="93">
        <v>22.3</v>
      </c>
      <c r="R177" s="26">
        <v>5308</v>
      </c>
      <c r="S177" s="93">
        <v>0.7</v>
      </c>
    </row>
    <row r="178" spans="1:19" ht="18.75" customHeight="1">
      <c r="A178" s="414"/>
      <c r="B178" s="61">
        <v>27</v>
      </c>
      <c r="C178" s="26">
        <v>777691</v>
      </c>
      <c r="D178" s="90">
        <v>391582</v>
      </c>
      <c r="E178" s="91">
        <v>50.4</v>
      </c>
      <c r="F178" s="90">
        <v>220532</v>
      </c>
      <c r="G178" s="92">
        <v>28.4</v>
      </c>
      <c r="H178" s="90">
        <v>145265</v>
      </c>
      <c r="I178" s="93">
        <v>18.7</v>
      </c>
      <c r="J178" s="90">
        <v>141701</v>
      </c>
      <c r="K178" s="93">
        <v>18.2</v>
      </c>
      <c r="L178" s="90">
        <v>138356</v>
      </c>
      <c r="M178" s="93">
        <v>17.7</v>
      </c>
      <c r="N178" s="90">
        <v>244408</v>
      </c>
      <c r="O178" s="93">
        <v>31.4</v>
      </c>
      <c r="P178" s="90">
        <v>192129</v>
      </c>
      <c r="Q178" s="93">
        <v>24.7</v>
      </c>
      <c r="R178" s="26">
        <v>3628</v>
      </c>
      <c r="S178" s="93">
        <v>0.5</v>
      </c>
    </row>
    <row r="179" spans="1:19" ht="18.75" customHeight="1">
      <c r="A179" s="414"/>
      <c r="B179" s="61">
        <v>28</v>
      </c>
      <c r="C179" s="90">
        <v>762376</v>
      </c>
      <c r="D179" s="90">
        <v>381625</v>
      </c>
      <c r="E179" s="91">
        <v>50.1</v>
      </c>
      <c r="F179" s="90">
        <v>223510</v>
      </c>
      <c r="G179" s="92">
        <v>29.3</v>
      </c>
      <c r="H179" s="90">
        <v>131638</v>
      </c>
      <c r="I179" s="93">
        <v>17.3</v>
      </c>
      <c r="J179" s="90">
        <v>146750</v>
      </c>
      <c r="K179" s="93">
        <v>19.2</v>
      </c>
      <c r="L179" s="90">
        <v>140924</v>
      </c>
      <c r="M179" s="93">
        <v>18.5</v>
      </c>
      <c r="N179" s="90">
        <v>234000</v>
      </c>
      <c r="O179" s="93">
        <v>30.7</v>
      </c>
      <c r="P179" s="90">
        <v>185959</v>
      </c>
      <c r="Q179" s="93">
        <v>24.4</v>
      </c>
      <c r="R179" s="26">
        <v>4387</v>
      </c>
      <c r="S179" s="93">
        <v>0.6</v>
      </c>
    </row>
    <row r="180" spans="1:19" s="25" customFormat="1" ht="18.75" customHeight="1">
      <c r="A180" s="415"/>
      <c r="B180" s="62">
        <v>29</v>
      </c>
      <c r="C180" s="95">
        <v>786055</v>
      </c>
      <c r="D180" s="95">
        <v>379527</v>
      </c>
      <c r="E180" s="96">
        <v>48.3</v>
      </c>
      <c r="F180" s="95">
        <v>225045</v>
      </c>
      <c r="G180" s="97">
        <v>28.6</v>
      </c>
      <c r="H180" s="95">
        <v>127472</v>
      </c>
      <c r="I180" s="98">
        <v>16.2</v>
      </c>
      <c r="J180" s="95">
        <v>166915</v>
      </c>
      <c r="K180" s="98">
        <v>21.2</v>
      </c>
      <c r="L180" s="95">
        <v>156672</v>
      </c>
      <c r="M180" s="98">
        <v>19.899999999999999</v>
      </c>
      <c r="N180" s="95">
        <v>239613</v>
      </c>
      <c r="O180" s="98">
        <v>30.5</v>
      </c>
      <c r="P180" s="95">
        <v>188664</v>
      </c>
      <c r="Q180" s="98">
        <v>24</v>
      </c>
      <c r="R180" s="94">
        <v>3261</v>
      </c>
      <c r="S180" s="98">
        <v>0.4</v>
      </c>
    </row>
    <row r="181" spans="1:19" ht="18" customHeight="1">
      <c r="A181" s="21" t="s">
        <v>67</v>
      </c>
    </row>
    <row r="220" spans="1:1">
      <c r="A220" s="63" t="s">
        <v>50</v>
      </c>
    </row>
    <row r="221" spans="1:1">
      <c r="A221" s="64" t="s">
        <v>51</v>
      </c>
    </row>
    <row r="222" spans="1:1">
      <c r="A222" s="65" t="s">
        <v>52</v>
      </c>
    </row>
    <row r="223" spans="1:1">
      <c r="A223" s="64" t="s">
        <v>53</v>
      </c>
    </row>
    <row r="224" spans="1:1">
      <c r="A224" s="64" t="s">
        <v>54</v>
      </c>
    </row>
    <row r="225" spans="1:1">
      <c r="A225" s="64" t="s">
        <v>55</v>
      </c>
    </row>
    <row r="226" spans="1:1">
      <c r="A226" s="64" t="s">
        <v>59</v>
      </c>
    </row>
    <row r="227" spans="1:1">
      <c r="A227" s="64" t="s">
        <v>60</v>
      </c>
    </row>
    <row r="228" spans="1:1">
      <c r="A228" s="64" t="s">
        <v>61</v>
      </c>
    </row>
    <row r="229" spans="1:1">
      <c r="A229" s="64" t="s">
        <v>63</v>
      </c>
    </row>
    <row r="230" spans="1:1">
      <c r="A230" s="64" t="s">
        <v>64</v>
      </c>
    </row>
    <row r="231" spans="1:1">
      <c r="A231" s="64" t="s">
        <v>65</v>
      </c>
    </row>
    <row r="232" spans="1:1">
      <c r="A232" s="66" t="s">
        <v>66</v>
      </c>
    </row>
    <row r="233" spans="1:1">
      <c r="A233" s="19" t="s">
        <v>67</v>
      </c>
    </row>
  </sheetData>
  <customSheetViews>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39">
    <mergeCell ref="R4:S4"/>
    <mergeCell ref="B2:B5"/>
    <mergeCell ref="A2:A5"/>
    <mergeCell ref="A61:A65"/>
    <mergeCell ref="A6:A10"/>
    <mergeCell ref="A11:A15"/>
    <mergeCell ref="L4:M4"/>
    <mergeCell ref="A16:A20"/>
    <mergeCell ref="A26:A30"/>
    <mergeCell ref="A41:A45"/>
    <mergeCell ref="A46:A50"/>
    <mergeCell ref="A51:A55"/>
    <mergeCell ref="A31:A35"/>
    <mergeCell ref="A176:A180"/>
    <mergeCell ref="A111:A115"/>
    <mergeCell ref="A76:A80"/>
    <mergeCell ref="A86:A90"/>
    <mergeCell ref="A91:A95"/>
    <mergeCell ref="A106:A110"/>
    <mergeCell ref="A116:A120"/>
    <mergeCell ref="A136:A140"/>
    <mergeCell ref="A131:A135"/>
    <mergeCell ref="A171:A175"/>
    <mergeCell ref="A101:A105"/>
    <mergeCell ref="A146:A150"/>
    <mergeCell ref="A156:A160"/>
    <mergeCell ref="A126:A130"/>
    <mergeCell ref="A121:A125"/>
    <mergeCell ref="A96:A100"/>
    <mergeCell ref="A166:A170"/>
    <mergeCell ref="A56:A60"/>
    <mergeCell ref="A21:A25"/>
    <mergeCell ref="A36:A40"/>
    <mergeCell ref="A71:A75"/>
    <mergeCell ref="A81:A85"/>
    <mergeCell ref="A141:A145"/>
    <mergeCell ref="A66:A70"/>
    <mergeCell ref="A161:A165"/>
    <mergeCell ref="A151:A155"/>
  </mergeCells>
  <phoneticPr fontId="2"/>
  <pageMargins left="0.59055118110236227" right="0.59055118110236227" top="0.6692913385826772" bottom="0.31496062992125984" header="0.51181102362204722" footer="0.51181102362204722"/>
  <pageSetup paperSize="9" scale="47" fitToHeight="3" orientation="landscape" r:id="rId4"/>
  <headerFooter alignWithMargins="0"/>
  <rowBreaks count="2" manualBreakCount="2">
    <brk id="65" max="18" man="1"/>
    <brk id="12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107"/>
  <sheetViews>
    <sheetView showGridLines="0" view="pageBreakPreview" zoomScaleNormal="100" zoomScaleSheetLayoutView="100" workbookViewId="0">
      <pane xSplit="3" ySplit="5" topLeftCell="D6" activePane="bottomRight" state="frozen"/>
      <selection activeCell="N21" sqref="N21"/>
      <selection pane="topRight" activeCell="N21" sqref="N21"/>
      <selection pane="bottomLeft" activeCell="N21" sqref="N21"/>
      <selection pane="bottomRight" activeCell="D6" sqref="D6"/>
    </sheetView>
  </sheetViews>
  <sheetFormatPr defaultRowHeight="13.5"/>
  <cols>
    <col min="1" max="1" width="15.625" style="21" customWidth="1"/>
    <col min="2" max="2" width="8.625" style="21" customWidth="1"/>
    <col min="3" max="4" width="15.625" style="21" customWidth="1"/>
    <col min="5" max="5" width="9" style="21" bestFit="1" customWidth="1"/>
    <col min="6" max="6" width="15.625" style="21" customWidth="1"/>
    <col min="7" max="7" width="9" style="21" bestFit="1" customWidth="1"/>
    <col min="8" max="8" width="15.625" style="21" customWidth="1"/>
    <col min="9" max="9" width="9" style="21" bestFit="1" customWidth="1"/>
    <col min="10" max="10" width="15.625" style="21" customWidth="1"/>
    <col min="11" max="11" width="9.125" style="21" bestFit="1" customWidth="1"/>
    <col min="12" max="12" width="15.625" style="21" customWidth="1"/>
    <col min="13" max="13" width="9" style="21" bestFit="1" customWidth="1"/>
    <col min="14" max="14" width="15.625" style="21" customWidth="1"/>
    <col min="15" max="15" width="9.125" style="21" bestFit="1" customWidth="1"/>
    <col min="16" max="16" width="15.625" style="21" customWidth="1"/>
    <col min="17" max="17" width="9" style="21" bestFit="1" customWidth="1"/>
    <col min="18" max="18" width="15.625" style="21" customWidth="1"/>
    <col min="19" max="19" width="8.75" style="21" bestFit="1" customWidth="1"/>
    <col min="20" max="20" width="15.625" style="21" customWidth="1"/>
    <col min="21" max="21" width="9" style="21" bestFit="1" customWidth="1"/>
    <col min="22" max="31" width="9.125" style="21" bestFit="1" customWidth="1"/>
    <col min="32" max="16384" width="9" style="21"/>
  </cols>
  <sheetData>
    <row r="1" spans="1:35">
      <c r="B1" s="57"/>
    </row>
    <row r="2" spans="1:35" ht="17.25" customHeight="1">
      <c r="A2" s="58" t="s">
        <v>91</v>
      </c>
      <c r="I2" s="59"/>
      <c r="M2" s="59"/>
      <c r="N2" s="59"/>
      <c r="O2" s="59"/>
      <c r="T2" s="59" t="s">
        <v>11</v>
      </c>
    </row>
    <row r="3" spans="1:35" ht="23.25" customHeight="1">
      <c r="A3" s="411" t="s">
        <v>12</v>
      </c>
      <c r="B3" s="406" t="s">
        <v>80</v>
      </c>
      <c r="C3" s="23" t="s">
        <v>13</v>
      </c>
      <c r="D3" s="33"/>
      <c r="E3" s="33"/>
      <c r="F3" s="33"/>
      <c r="G3" s="33"/>
      <c r="H3" s="33"/>
      <c r="I3" s="33"/>
      <c r="J3" s="33"/>
      <c r="K3" s="33"/>
      <c r="L3" s="33"/>
      <c r="M3" s="33"/>
      <c r="N3" s="33"/>
      <c r="O3" s="33"/>
      <c r="P3" s="34"/>
      <c r="Q3" s="34"/>
      <c r="R3" s="34"/>
      <c r="S3" s="34"/>
      <c r="T3" s="34"/>
      <c r="U3" s="35"/>
    </row>
    <row r="4" spans="1:35" ht="23.25" customHeight="1">
      <c r="A4" s="412"/>
      <c r="B4" s="407"/>
      <c r="C4" s="41"/>
      <c r="D4" s="37" t="s">
        <v>14</v>
      </c>
      <c r="E4" s="38"/>
      <c r="F4" s="37" t="s">
        <v>15</v>
      </c>
      <c r="G4" s="38"/>
      <c r="H4" s="37" t="s">
        <v>16</v>
      </c>
      <c r="I4" s="43"/>
      <c r="J4" s="37" t="s">
        <v>17</v>
      </c>
      <c r="K4" s="38"/>
      <c r="L4" s="37" t="s">
        <v>18</v>
      </c>
      <c r="M4" s="43"/>
      <c r="N4" s="418" t="s">
        <v>92</v>
      </c>
      <c r="O4" s="419"/>
      <c r="P4" s="32" t="s">
        <v>20</v>
      </c>
      <c r="Q4" s="42"/>
      <c r="R4" s="37" t="s">
        <v>21</v>
      </c>
      <c r="S4" s="43"/>
      <c r="T4" s="37" t="s">
        <v>22</v>
      </c>
      <c r="U4" s="54"/>
    </row>
    <row r="5" spans="1:35" ht="19.5" customHeight="1">
      <c r="A5" s="413"/>
      <c r="B5" s="408"/>
      <c r="C5" s="46"/>
      <c r="D5" s="47"/>
      <c r="E5" s="48" t="s">
        <v>23</v>
      </c>
      <c r="F5" s="49"/>
      <c r="G5" s="50" t="s">
        <v>23</v>
      </c>
      <c r="H5" s="49"/>
      <c r="I5" s="51" t="s">
        <v>23</v>
      </c>
      <c r="J5" s="49"/>
      <c r="K5" s="50" t="s">
        <v>23</v>
      </c>
      <c r="L5" s="49"/>
      <c r="M5" s="51" t="s">
        <v>23</v>
      </c>
      <c r="N5" s="55"/>
      <c r="O5" s="51" t="s">
        <v>23</v>
      </c>
      <c r="P5" s="53"/>
      <c r="Q5" s="50" t="s">
        <v>23</v>
      </c>
      <c r="R5" s="52"/>
      <c r="S5" s="51" t="s">
        <v>23</v>
      </c>
      <c r="T5" s="49"/>
      <c r="U5" s="51" t="s">
        <v>23</v>
      </c>
    </row>
    <row r="6" spans="1:35" ht="18.75" customHeight="1">
      <c r="A6" s="409" t="s">
        <v>50</v>
      </c>
      <c r="B6" s="60">
        <v>25</v>
      </c>
      <c r="C6" s="24">
        <v>850815.65299999993</v>
      </c>
      <c r="D6" s="86">
        <v>279543.90299999999</v>
      </c>
      <c r="E6" s="87">
        <v>32.9</v>
      </c>
      <c r="F6" s="86">
        <v>5549.9369999999999</v>
      </c>
      <c r="G6" s="88">
        <v>0.7</v>
      </c>
      <c r="H6" s="86">
        <v>96269.847999999998</v>
      </c>
      <c r="I6" s="89">
        <v>11.3</v>
      </c>
      <c r="J6" s="86">
        <v>20686.190999999999</v>
      </c>
      <c r="K6" s="88">
        <v>2.4</v>
      </c>
      <c r="L6" s="86">
        <v>184276</v>
      </c>
      <c r="M6" s="89">
        <v>21.7</v>
      </c>
      <c r="N6" s="86">
        <v>34435.663999999997</v>
      </c>
      <c r="O6" s="89">
        <v>4</v>
      </c>
      <c r="P6" s="24">
        <v>6274.9750000000004</v>
      </c>
      <c r="Q6" s="88">
        <v>0.7</v>
      </c>
      <c r="R6" s="86">
        <v>82885</v>
      </c>
      <c r="S6" s="89">
        <v>9.6999999999999993</v>
      </c>
      <c r="T6" s="86">
        <v>140894</v>
      </c>
      <c r="U6" s="89">
        <v>16.600000000000001</v>
      </c>
      <c r="V6" s="67"/>
      <c r="W6" s="67"/>
      <c r="X6" s="67"/>
      <c r="Y6" s="67"/>
      <c r="Z6" s="67"/>
      <c r="AA6" s="67"/>
      <c r="AB6" s="67"/>
      <c r="AC6" s="67"/>
      <c r="AD6" s="67"/>
      <c r="AE6" s="67"/>
      <c r="AF6" s="67"/>
      <c r="AG6" s="67"/>
      <c r="AH6" s="67"/>
      <c r="AI6" s="67"/>
    </row>
    <row r="7" spans="1:35" ht="18.75" customHeight="1">
      <c r="A7" s="421"/>
      <c r="B7" s="61">
        <v>26</v>
      </c>
      <c r="C7" s="26">
        <v>886462</v>
      </c>
      <c r="D7" s="90">
        <v>286778.23100000003</v>
      </c>
      <c r="E7" s="91">
        <v>32.4</v>
      </c>
      <c r="F7" s="90">
        <v>5247.5219999999999</v>
      </c>
      <c r="G7" s="92">
        <v>0.6</v>
      </c>
      <c r="H7" s="90">
        <v>92319.111000000004</v>
      </c>
      <c r="I7" s="93">
        <v>10.4</v>
      </c>
      <c r="J7" s="90">
        <v>20402.137999999999</v>
      </c>
      <c r="K7" s="92">
        <v>2.2999999999999998</v>
      </c>
      <c r="L7" s="90">
        <v>187701</v>
      </c>
      <c r="M7" s="93">
        <v>21.2</v>
      </c>
      <c r="N7" s="90">
        <v>35673.385000000002</v>
      </c>
      <c r="O7" s="93">
        <v>4</v>
      </c>
      <c r="P7" s="26">
        <v>5436.1610000000001</v>
      </c>
      <c r="Q7" s="92">
        <v>0.6</v>
      </c>
      <c r="R7" s="90">
        <v>99840</v>
      </c>
      <c r="S7" s="93">
        <v>11.3</v>
      </c>
      <c r="T7" s="90">
        <v>153065</v>
      </c>
      <c r="U7" s="93">
        <v>17.3</v>
      </c>
      <c r="V7" s="67"/>
      <c r="W7" s="67"/>
      <c r="X7" s="67"/>
      <c r="Y7" s="67"/>
      <c r="Z7" s="67"/>
      <c r="AA7" s="67"/>
      <c r="AB7" s="67"/>
      <c r="AC7" s="67"/>
      <c r="AD7" s="67"/>
      <c r="AE7" s="67"/>
      <c r="AF7" s="67"/>
      <c r="AG7" s="67"/>
      <c r="AH7" s="67"/>
      <c r="AI7" s="67"/>
    </row>
    <row r="8" spans="1:35" ht="18.75" customHeight="1">
      <c r="A8" s="421"/>
      <c r="B8" s="61">
        <v>27</v>
      </c>
      <c r="C8" s="26">
        <v>885032</v>
      </c>
      <c r="D8" s="90">
        <v>285914.071</v>
      </c>
      <c r="E8" s="91">
        <v>32.299999999999997</v>
      </c>
      <c r="F8" s="90">
        <v>5508.6629999999996</v>
      </c>
      <c r="G8" s="92">
        <v>0.6</v>
      </c>
      <c r="H8" s="90">
        <v>91167.063999999998</v>
      </c>
      <c r="I8" s="93">
        <v>10.3</v>
      </c>
      <c r="J8" s="90">
        <v>20030.777999999998</v>
      </c>
      <c r="K8" s="92">
        <v>2.2999999999999998</v>
      </c>
      <c r="L8" s="90">
        <v>197055.42</v>
      </c>
      <c r="M8" s="93">
        <v>22.3</v>
      </c>
      <c r="N8" s="90">
        <v>42562.186999999998</v>
      </c>
      <c r="O8" s="93">
        <v>4.8</v>
      </c>
      <c r="P8" s="26">
        <v>6631.8720000000003</v>
      </c>
      <c r="Q8" s="92">
        <v>0.7</v>
      </c>
      <c r="R8" s="90">
        <v>80965</v>
      </c>
      <c r="S8" s="93">
        <v>9.1</v>
      </c>
      <c r="T8" s="90">
        <v>155197.31400000001</v>
      </c>
      <c r="U8" s="93">
        <v>17.600000000000001</v>
      </c>
      <c r="V8" s="67"/>
      <c r="W8" s="67"/>
      <c r="X8" s="67"/>
      <c r="Y8" s="67"/>
      <c r="Z8" s="67"/>
      <c r="AA8" s="67"/>
      <c r="AB8" s="67"/>
      <c r="AC8" s="67"/>
      <c r="AD8" s="67"/>
      <c r="AE8" s="67"/>
      <c r="AF8" s="67"/>
      <c r="AG8" s="67"/>
      <c r="AH8" s="67"/>
      <c r="AI8" s="67"/>
    </row>
    <row r="9" spans="1:35" ht="18.75" customHeight="1">
      <c r="A9" s="421"/>
      <c r="B9" s="61">
        <v>28</v>
      </c>
      <c r="C9" s="26">
        <v>921026.446</v>
      </c>
      <c r="D9" s="90">
        <v>288105.81099999999</v>
      </c>
      <c r="E9" s="91">
        <v>31.3</v>
      </c>
      <c r="F9" s="90">
        <v>5398.99</v>
      </c>
      <c r="G9" s="92">
        <v>0.6</v>
      </c>
      <c r="H9" s="90">
        <v>91068.281000000003</v>
      </c>
      <c r="I9" s="93">
        <v>9.9</v>
      </c>
      <c r="J9" s="90">
        <v>20462.307000000001</v>
      </c>
      <c r="K9" s="92">
        <v>2.2000000000000002</v>
      </c>
      <c r="L9" s="90">
        <v>210765.20499999999</v>
      </c>
      <c r="M9" s="93">
        <v>22.9</v>
      </c>
      <c r="N9" s="90">
        <v>45002.319000000003</v>
      </c>
      <c r="O9" s="93">
        <v>4.9000000000000004</v>
      </c>
      <c r="P9" s="26">
        <v>6546.5330000000004</v>
      </c>
      <c r="Q9" s="92">
        <v>0.7</v>
      </c>
      <c r="R9" s="90">
        <v>103139</v>
      </c>
      <c r="S9" s="93">
        <v>11.2</v>
      </c>
      <c r="T9" s="90">
        <v>150538</v>
      </c>
      <c r="U9" s="93">
        <v>16.3</v>
      </c>
      <c r="V9" s="67"/>
      <c r="W9" s="67"/>
      <c r="X9" s="67"/>
      <c r="Y9" s="67"/>
      <c r="Z9" s="67"/>
      <c r="AA9" s="67"/>
      <c r="AB9" s="67"/>
      <c r="AC9" s="67"/>
      <c r="AD9" s="67"/>
      <c r="AE9" s="67"/>
      <c r="AF9" s="67"/>
      <c r="AG9" s="67"/>
      <c r="AH9" s="67"/>
      <c r="AI9" s="67"/>
    </row>
    <row r="10" spans="1:35" s="25" customFormat="1" ht="18.75" customHeight="1">
      <c r="A10" s="415"/>
      <c r="B10" s="61">
        <v>29</v>
      </c>
      <c r="C10" s="26">
        <v>980748</v>
      </c>
      <c r="D10" s="90">
        <v>292399.77899999998</v>
      </c>
      <c r="E10" s="91">
        <v>29.8</v>
      </c>
      <c r="F10" s="90">
        <v>5377.8789999999999</v>
      </c>
      <c r="G10" s="92">
        <v>0.5</v>
      </c>
      <c r="H10" s="90">
        <v>105994.73699999999</v>
      </c>
      <c r="I10" s="93">
        <v>10.8</v>
      </c>
      <c r="J10" s="90">
        <v>20527.224999999999</v>
      </c>
      <c r="K10" s="92">
        <v>2.1</v>
      </c>
      <c r="L10" s="90">
        <v>219427.755</v>
      </c>
      <c r="M10" s="93">
        <v>22.4</v>
      </c>
      <c r="N10" s="90">
        <v>46506.67</v>
      </c>
      <c r="O10" s="93">
        <v>4.7</v>
      </c>
      <c r="P10" s="26">
        <v>6787.0680000000002</v>
      </c>
      <c r="Q10" s="92">
        <v>0.7</v>
      </c>
      <c r="R10" s="90">
        <v>104097</v>
      </c>
      <c r="S10" s="93">
        <v>10.6</v>
      </c>
      <c r="T10" s="90">
        <v>179629.86199999999</v>
      </c>
      <c r="U10" s="93">
        <v>18.399999999999999</v>
      </c>
      <c r="V10" s="67"/>
      <c r="W10" s="67"/>
      <c r="X10" s="67"/>
      <c r="Y10" s="67"/>
      <c r="Z10" s="67"/>
      <c r="AA10" s="67"/>
      <c r="AB10" s="67"/>
      <c r="AC10" s="67"/>
      <c r="AD10" s="67"/>
      <c r="AE10" s="67"/>
      <c r="AF10" s="67"/>
      <c r="AG10" s="67"/>
      <c r="AH10" s="67"/>
      <c r="AI10" s="67"/>
    </row>
    <row r="11" spans="1:35" ht="18.75" customHeight="1">
      <c r="A11" s="401" t="s">
        <v>93</v>
      </c>
      <c r="B11" s="60">
        <v>25</v>
      </c>
      <c r="C11" s="24">
        <v>577187</v>
      </c>
      <c r="D11" s="86">
        <v>175905</v>
      </c>
      <c r="E11" s="87">
        <v>30.5</v>
      </c>
      <c r="F11" s="86">
        <v>2926</v>
      </c>
      <c r="G11" s="88">
        <v>0.5</v>
      </c>
      <c r="H11" s="86">
        <v>41238</v>
      </c>
      <c r="I11" s="89">
        <v>7.1</v>
      </c>
      <c r="J11" s="86">
        <v>11716</v>
      </c>
      <c r="K11" s="88">
        <v>2</v>
      </c>
      <c r="L11" s="86">
        <v>117108</v>
      </c>
      <c r="M11" s="89">
        <v>20.3</v>
      </c>
      <c r="N11" s="86">
        <v>23914</v>
      </c>
      <c r="O11" s="89">
        <v>4.0999999999999996</v>
      </c>
      <c r="P11" s="24">
        <v>7326</v>
      </c>
      <c r="Q11" s="88">
        <v>1.3</v>
      </c>
      <c r="R11" s="86">
        <v>55275</v>
      </c>
      <c r="S11" s="89">
        <v>9.6</v>
      </c>
      <c r="T11" s="86">
        <v>141779</v>
      </c>
      <c r="U11" s="89">
        <v>24.6</v>
      </c>
      <c r="V11" s="67"/>
      <c r="W11" s="67"/>
      <c r="X11" s="67"/>
      <c r="Y11" s="67"/>
      <c r="Z11" s="67"/>
      <c r="AA11" s="67"/>
      <c r="AB11" s="67"/>
      <c r="AC11" s="67"/>
      <c r="AD11" s="67"/>
      <c r="AE11" s="67"/>
      <c r="AF11" s="67"/>
      <c r="AG11" s="67"/>
      <c r="AH11" s="67"/>
      <c r="AI11" s="67"/>
    </row>
    <row r="12" spans="1:35" ht="18.75" customHeight="1">
      <c r="A12" s="414"/>
      <c r="B12" s="61">
        <v>26</v>
      </c>
      <c r="C12" s="26">
        <v>569750</v>
      </c>
      <c r="D12" s="90">
        <v>182135</v>
      </c>
      <c r="E12" s="91">
        <v>32</v>
      </c>
      <c r="F12" s="90">
        <v>2766</v>
      </c>
      <c r="G12" s="92">
        <v>0.5</v>
      </c>
      <c r="H12" s="90">
        <v>28761</v>
      </c>
      <c r="I12" s="93">
        <v>5</v>
      </c>
      <c r="J12" s="90">
        <v>11797</v>
      </c>
      <c r="K12" s="92">
        <v>2.1</v>
      </c>
      <c r="L12" s="90">
        <v>93038</v>
      </c>
      <c r="M12" s="93">
        <v>16.3</v>
      </c>
      <c r="N12" s="90">
        <v>24571</v>
      </c>
      <c r="O12" s="93">
        <v>4.3</v>
      </c>
      <c r="P12" s="26">
        <v>3980</v>
      </c>
      <c r="Q12" s="92">
        <v>0.7</v>
      </c>
      <c r="R12" s="90">
        <v>63467</v>
      </c>
      <c r="S12" s="93">
        <v>11.1</v>
      </c>
      <c r="T12" s="90">
        <v>159235</v>
      </c>
      <c r="U12" s="93">
        <v>28</v>
      </c>
      <c r="V12" s="67"/>
      <c r="W12" s="67"/>
      <c r="X12" s="67"/>
      <c r="Y12" s="67"/>
      <c r="Z12" s="67"/>
      <c r="AA12" s="67"/>
      <c r="AB12" s="67"/>
      <c r="AC12" s="67"/>
      <c r="AD12" s="67"/>
      <c r="AE12" s="67"/>
      <c r="AF12" s="67"/>
      <c r="AG12" s="67"/>
      <c r="AH12" s="67"/>
      <c r="AI12" s="67"/>
    </row>
    <row r="13" spans="1:35" ht="18.75" customHeight="1">
      <c r="A13" s="414"/>
      <c r="B13" s="61">
        <v>27</v>
      </c>
      <c r="C13" s="26">
        <v>539718</v>
      </c>
      <c r="D13" s="90">
        <v>186442</v>
      </c>
      <c r="E13" s="91">
        <v>34.6</v>
      </c>
      <c r="F13" s="90">
        <v>2919</v>
      </c>
      <c r="G13" s="92">
        <v>0.5</v>
      </c>
      <c r="H13" s="90">
        <v>32283</v>
      </c>
      <c r="I13" s="93">
        <v>6</v>
      </c>
      <c r="J13" s="90">
        <v>12270</v>
      </c>
      <c r="K13" s="92">
        <v>2.2000000000000002</v>
      </c>
      <c r="L13" s="90">
        <v>83380</v>
      </c>
      <c r="M13" s="93">
        <v>15.5</v>
      </c>
      <c r="N13" s="90">
        <v>22005</v>
      </c>
      <c r="O13" s="93">
        <v>4.0999999999999996</v>
      </c>
      <c r="P13" s="26">
        <v>4388</v>
      </c>
      <c r="Q13" s="92">
        <v>0.8</v>
      </c>
      <c r="R13" s="90">
        <v>58904</v>
      </c>
      <c r="S13" s="93">
        <v>10.9</v>
      </c>
      <c r="T13" s="90">
        <v>137127</v>
      </c>
      <c r="U13" s="93">
        <v>25.4</v>
      </c>
      <c r="V13" s="67"/>
      <c r="W13" s="67"/>
      <c r="X13" s="67"/>
      <c r="Y13" s="67"/>
      <c r="Z13" s="67"/>
      <c r="AA13" s="67"/>
      <c r="AB13" s="67"/>
      <c r="AC13" s="67"/>
      <c r="AD13" s="67"/>
      <c r="AE13" s="67"/>
      <c r="AF13" s="67"/>
      <c r="AG13" s="67"/>
      <c r="AH13" s="67"/>
      <c r="AI13" s="67"/>
    </row>
    <row r="14" spans="1:35" ht="18.75" customHeight="1">
      <c r="A14" s="414"/>
      <c r="B14" s="61">
        <v>28</v>
      </c>
      <c r="C14" s="26">
        <v>488893</v>
      </c>
      <c r="D14" s="90">
        <v>188524</v>
      </c>
      <c r="E14" s="91">
        <v>38.6</v>
      </c>
      <c r="F14" s="90">
        <v>2953</v>
      </c>
      <c r="G14" s="92">
        <v>0.6</v>
      </c>
      <c r="H14" s="90">
        <v>27616</v>
      </c>
      <c r="I14" s="93">
        <v>5.6</v>
      </c>
      <c r="J14" s="90">
        <v>12607</v>
      </c>
      <c r="K14" s="92">
        <v>2.6</v>
      </c>
      <c r="L14" s="90">
        <v>73811</v>
      </c>
      <c r="M14" s="93">
        <v>15.1</v>
      </c>
      <c r="N14" s="90">
        <v>22801</v>
      </c>
      <c r="O14" s="93">
        <v>4.7</v>
      </c>
      <c r="P14" s="26">
        <v>5650</v>
      </c>
      <c r="Q14" s="92">
        <v>1.2</v>
      </c>
      <c r="R14" s="90">
        <v>43377</v>
      </c>
      <c r="S14" s="93">
        <v>8.9</v>
      </c>
      <c r="T14" s="90">
        <v>111554</v>
      </c>
      <c r="U14" s="93">
        <v>22.7</v>
      </c>
      <c r="V14" s="67"/>
      <c r="W14" s="67"/>
      <c r="X14" s="67"/>
      <c r="Y14" s="67"/>
      <c r="Z14" s="67"/>
      <c r="AA14" s="67"/>
      <c r="AB14" s="67"/>
      <c r="AC14" s="67"/>
      <c r="AD14" s="67"/>
      <c r="AE14" s="67"/>
      <c r="AF14" s="67"/>
      <c r="AG14" s="67"/>
      <c r="AH14" s="67"/>
      <c r="AI14" s="67"/>
    </row>
    <row r="15" spans="1:35" s="25" customFormat="1" ht="18.75" customHeight="1">
      <c r="A15" s="415"/>
      <c r="B15" s="61">
        <v>29</v>
      </c>
      <c r="C15" s="26">
        <v>520511</v>
      </c>
      <c r="D15" s="90">
        <v>191159</v>
      </c>
      <c r="E15" s="91">
        <v>36.700000000000003</v>
      </c>
      <c r="F15" s="90">
        <v>2978</v>
      </c>
      <c r="G15" s="92">
        <v>0.6</v>
      </c>
      <c r="H15" s="90">
        <v>27068</v>
      </c>
      <c r="I15" s="93">
        <v>5.2</v>
      </c>
      <c r="J15" s="90">
        <v>12725</v>
      </c>
      <c r="K15" s="92">
        <v>2.4</v>
      </c>
      <c r="L15" s="90">
        <v>83263</v>
      </c>
      <c r="M15" s="93">
        <v>16</v>
      </c>
      <c r="N15" s="90">
        <v>23787</v>
      </c>
      <c r="O15" s="93">
        <v>4.5999999999999996</v>
      </c>
      <c r="P15" s="26">
        <v>5538</v>
      </c>
      <c r="Q15" s="92">
        <v>1.1000000000000001</v>
      </c>
      <c r="R15" s="90">
        <v>48855</v>
      </c>
      <c r="S15" s="93">
        <v>9.4</v>
      </c>
      <c r="T15" s="90">
        <v>125138</v>
      </c>
      <c r="U15" s="93">
        <v>24</v>
      </c>
      <c r="V15" s="67"/>
      <c r="W15" s="67"/>
      <c r="X15" s="67"/>
      <c r="Y15" s="67"/>
      <c r="Z15" s="67"/>
      <c r="AA15" s="67"/>
      <c r="AB15" s="67"/>
      <c r="AC15" s="67"/>
      <c r="AD15" s="67"/>
      <c r="AE15" s="67"/>
      <c r="AF15" s="67"/>
      <c r="AG15" s="67"/>
      <c r="AH15" s="67"/>
      <c r="AI15" s="67"/>
    </row>
    <row r="16" spans="1:35" ht="18.75" customHeight="1">
      <c r="A16" s="409" t="s">
        <v>52</v>
      </c>
      <c r="B16" s="60">
        <v>25</v>
      </c>
      <c r="C16" s="24">
        <v>448840.99800000002</v>
      </c>
      <c r="D16" s="86">
        <v>219191.29500000001</v>
      </c>
      <c r="E16" s="87">
        <v>48.8</v>
      </c>
      <c r="F16" s="86">
        <v>3010.4989999999998</v>
      </c>
      <c r="G16" s="88">
        <v>0.7</v>
      </c>
      <c r="H16" s="86">
        <v>7766.7809999999999</v>
      </c>
      <c r="I16" s="89">
        <v>1.7</v>
      </c>
      <c r="J16" s="86">
        <v>7817.5219999999999</v>
      </c>
      <c r="K16" s="88">
        <v>1.7</v>
      </c>
      <c r="L16" s="86">
        <v>71131.634000000005</v>
      </c>
      <c r="M16" s="89">
        <v>15.8</v>
      </c>
      <c r="N16" s="86">
        <v>15494.005999999999</v>
      </c>
      <c r="O16" s="89">
        <v>3.5</v>
      </c>
      <c r="P16" s="24">
        <v>3434.991</v>
      </c>
      <c r="Q16" s="88">
        <v>0.8</v>
      </c>
      <c r="R16" s="86">
        <v>50288.911999999997</v>
      </c>
      <c r="S16" s="89">
        <v>11.2</v>
      </c>
      <c r="T16" s="86">
        <v>70705.357999999993</v>
      </c>
      <c r="U16" s="89">
        <v>15.8</v>
      </c>
      <c r="V16" s="67"/>
      <c r="W16" s="67"/>
      <c r="X16" s="67"/>
      <c r="Y16" s="67"/>
      <c r="Z16" s="67"/>
      <c r="AA16" s="67"/>
      <c r="AB16" s="67"/>
      <c r="AC16" s="67"/>
      <c r="AD16" s="67"/>
      <c r="AE16" s="67"/>
      <c r="AF16" s="67"/>
      <c r="AG16" s="67"/>
      <c r="AH16" s="67"/>
      <c r="AI16" s="67"/>
    </row>
    <row r="17" spans="1:35" ht="18.75" customHeight="1">
      <c r="A17" s="422"/>
      <c r="B17" s="61">
        <v>26</v>
      </c>
      <c r="C17" s="26">
        <v>464259</v>
      </c>
      <c r="D17" s="90">
        <v>225182</v>
      </c>
      <c r="E17" s="91">
        <v>48.5</v>
      </c>
      <c r="F17" s="90">
        <v>2859</v>
      </c>
      <c r="G17" s="92">
        <v>0.6</v>
      </c>
      <c r="H17" s="90">
        <v>6594</v>
      </c>
      <c r="I17" s="93">
        <v>1.4</v>
      </c>
      <c r="J17" s="90">
        <v>8074</v>
      </c>
      <c r="K17" s="92">
        <v>1.7</v>
      </c>
      <c r="L17" s="90">
        <v>74909</v>
      </c>
      <c r="M17" s="93">
        <v>16.100000000000001</v>
      </c>
      <c r="N17" s="90">
        <v>16470</v>
      </c>
      <c r="O17" s="93">
        <v>3.6</v>
      </c>
      <c r="P17" s="26">
        <v>926</v>
      </c>
      <c r="Q17" s="92">
        <v>0.2</v>
      </c>
      <c r="R17" s="90">
        <v>55227</v>
      </c>
      <c r="S17" s="93">
        <v>11.9</v>
      </c>
      <c r="T17" s="90">
        <v>74018</v>
      </c>
      <c r="U17" s="93">
        <v>16</v>
      </c>
      <c r="V17" s="67"/>
      <c r="W17" s="67"/>
      <c r="X17" s="67"/>
      <c r="Y17" s="67"/>
      <c r="Z17" s="67"/>
      <c r="AA17" s="67"/>
      <c r="AB17" s="67"/>
      <c r="AC17" s="67"/>
      <c r="AD17" s="67"/>
      <c r="AE17" s="67"/>
      <c r="AF17" s="67"/>
      <c r="AG17" s="67"/>
      <c r="AH17" s="67"/>
      <c r="AI17" s="67"/>
    </row>
    <row r="18" spans="1:35" ht="18.75" customHeight="1">
      <c r="A18" s="422"/>
      <c r="B18" s="61">
        <v>27</v>
      </c>
      <c r="C18" s="26">
        <v>460291</v>
      </c>
      <c r="D18" s="90">
        <v>225902.31</v>
      </c>
      <c r="E18" s="91">
        <v>49.1</v>
      </c>
      <c r="F18" s="90">
        <v>3011.2269999999999</v>
      </c>
      <c r="G18" s="92">
        <v>0.7</v>
      </c>
      <c r="H18" s="90">
        <v>6275.6019999999999</v>
      </c>
      <c r="I18" s="93">
        <v>1.4</v>
      </c>
      <c r="J18" s="90">
        <v>8268.19</v>
      </c>
      <c r="K18" s="92">
        <v>1.8</v>
      </c>
      <c r="L18" s="90">
        <v>76342.630999999994</v>
      </c>
      <c r="M18" s="93">
        <v>16.600000000000001</v>
      </c>
      <c r="N18" s="90">
        <v>18256.330999999998</v>
      </c>
      <c r="O18" s="93">
        <v>4</v>
      </c>
      <c r="P18" s="26">
        <v>921.29899999999998</v>
      </c>
      <c r="Q18" s="92">
        <v>0.2</v>
      </c>
      <c r="R18" s="90">
        <v>43021.633999999998</v>
      </c>
      <c r="S18" s="93">
        <v>9.3000000000000007</v>
      </c>
      <c r="T18" s="90">
        <v>78292</v>
      </c>
      <c r="U18" s="93">
        <v>17</v>
      </c>
      <c r="V18" s="67"/>
      <c r="W18" s="67"/>
      <c r="X18" s="67"/>
      <c r="Y18" s="67"/>
      <c r="Z18" s="67"/>
      <c r="AA18" s="67"/>
      <c r="AB18" s="67"/>
      <c r="AC18" s="67"/>
      <c r="AD18" s="67"/>
      <c r="AE18" s="67"/>
      <c r="AF18" s="67"/>
      <c r="AG18" s="67"/>
      <c r="AH18" s="67"/>
      <c r="AI18" s="67"/>
    </row>
    <row r="19" spans="1:35" ht="18.75" customHeight="1">
      <c r="A19" s="422"/>
      <c r="B19" s="61">
        <v>28</v>
      </c>
      <c r="C19" s="26">
        <v>462254</v>
      </c>
      <c r="D19" s="90">
        <v>230091</v>
      </c>
      <c r="E19" s="91">
        <v>49.8</v>
      </c>
      <c r="F19" s="90">
        <v>2950</v>
      </c>
      <c r="G19" s="92">
        <v>0.6</v>
      </c>
      <c r="H19" s="90">
        <v>5794</v>
      </c>
      <c r="I19" s="93">
        <v>1.3</v>
      </c>
      <c r="J19" s="90">
        <v>8412</v>
      </c>
      <c r="K19" s="92">
        <v>1.8</v>
      </c>
      <c r="L19" s="90">
        <v>75920</v>
      </c>
      <c r="M19" s="93">
        <v>16.399999999999999</v>
      </c>
      <c r="N19" s="90">
        <v>19652</v>
      </c>
      <c r="O19" s="93">
        <v>4.3</v>
      </c>
      <c r="P19" s="26">
        <v>1002</v>
      </c>
      <c r="Q19" s="92">
        <v>0.2</v>
      </c>
      <c r="R19" s="90">
        <v>43991</v>
      </c>
      <c r="S19" s="93">
        <v>9.5</v>
      </c>
      <c r="T19" s="90">
        <v>74442</v>
      </c>
      <c r="U19" s="93">
        <v>16.100000000000001</v>
      </c>
      <c r="V19" s="67"/>
      <c r="W19" s="67"/>
      <c r="X19" s="67"/>
      <c r="Y19" s="67"/>
      <c r="Z19" s="67"/>
      <c r="AA19" s="67"/>
      <c r="AB19" s="67"/>
      <c r="AC19" s="67"/>
      <c r="AD19" s="67"/>
      <c r="AE19" s="67"/>
      <c r="AF19" s="67"/>
      <c r="AG19" s="67"/>
      <c r="AH19" s="67"/>
      <c r="AI19" s="67"/>
    </row>
    <row r="20" spans="1:35" s="25" customFormat="1" ht="18.75" customHeight="1">
      <c r="A20" s="405"/>
      <c r="B20" s="61">
        <v>29</v>
      </c>
      <c r="C20" s="26">
        <v>533213</v>
      </c>
      <c r="D20" s="90">
        <v>233981</v>
      </c>
      <c r="E20" s="91">
        <v>43.9</v>
      </c>
      <c r="F20" s="90">
        <v>2926</v>
      </c>
      <c r="G20" s="92">
        <v>0.6</v>
      </c>
      <c r="H20" s="90">
        <v>7560</v>
      </c>
      <c r="I20" s="93">
        <v>1.5</v>
      </c>
      <c r="J20" s="90">
        <v>8372</v>
      </c>
      <c r="K20" s="92">
        <v>1.6</v>
      </c>
      <c r="L20" s="90">
        <v>88012</v>
      </c>
      <c r="M20" s="93">
        <v>16.5</v>
      </c>
      <c r="N20" s="90">
        <v>20560</v>
      </c>
      <c r="O20" s="93">
        <v>3.9</v>
      </c>
      <c r="P20" s="26">
        <v>1180</v>
      </c>
      <c r="Q20" s="92">
        <v>0.2</v>
      </c>
      <c r="R20" s="90">
        <v>62734</v>
      </c>
      <c r="S20" s="93">
        <v>11.8</v>
      </c>
      <c r="T20" s="90">
        <v>107888</v>
      </c>
      <c r="U20" s="93">
        <v>20</v>
      </c>
      <c r="V20" s="67"/>
      <c r="W20" s="67"/>
      <c r="X20" s="67"/>
      <c r="Y20" s="67"/>
      <c r="Z20" s="67"/>
      <c r="AA20" s="67"/>
      <c r="AB20" s="67"/>
      <c r="AC20" s="67"/>
      <c r="AD20" s="67"/>
      <c r="AE20" s="67"/>
      <c r="AF20" s="67"/>
      <c r="AG20" s="67"/>
      <c r="AH20" s="67"/>
      <c r="AI20" s="67"/>
    </row>
    <row r="21" spans="1:35" ht="18.75" customHeight="1">
      <c r="A21" s="401" t="s">
        <v>53</v>
      </c>
      <c r="B21" s="60">
        <v>25</v>
      </c>
      <c r="C21" s="24">
        <v>366467</v>
      </c>
      <c r="D21" s="86">
        <v>172108</v>
      </c>
      <c r="E21" s="87">
        <v>47</v>
      </c>
      <c r="F21" s="86">
        <v>2648</v>
      </c>
      <c r="G21" s="88">
        <v>0.7</v>
      </c>
      <c r="H21" s="86">
        <v>8143</v>
      </c>
      <c r="I21" s="89">
        <v>2.2000000000000002</v>
      </c>
      <c r="J21" s="86">
        <v>9633</v>
      </c>
      <c r="K21" s="88">
        <v>2.7</v>
      </c>
      <c r="L21" s="86">
        <v>55008</v>
      </c>
      <c r="M21" s="89">
        <v>15</v>
      </c>
      <c r="N21" s="86">
        <v>11136</v>
      </c>
      <c r="O21" s="89">
        <v>3</v>
      </c>
      <c r="P21" s="24">
        <v>1839</v>
      </c>
      <c r="Q21" s="88">
        <v>0.5</v>
      </c>
      <c r="R21" s="86">
        <v>40388</v>
      </c>
      <c r="S21" s="89">
        <v>11</v>
      </c>
      <c r="T21" s="86">
        <v>65564</v>
      </c>
      <c r="U21" s="89">
        <v>17.899999999999999</v>
      </c>
      <c r="V21" s="67"/>
      <c r="W21" s="67"/>
      <c r="X21" s="67"/>
      <c r="Y21" s="67"/>
      <c r="Z21" s="67"/>
      <c r="AA21" s="67"/>
      <c r="AB21" s="67"/>
      <c r="AC21" s="67"/>
      <c r="AD21" s="67"/>
      <c r="AE21" s="67"/>
      <c r="AF21" s="67"/>
      <c r="AG21" s="67"/>
      <c r="AH21" s="67"/>
      <c r="AI21" s="67"/>
    </row>
    <row r="22" spans="1:35" ht="18.75" customHeight="1">
      <c r="A22" s="414"/>
      <c r="B22" s="61">
        <v>26</v>
      </c>
      <c r="C22" s="26">
        <v>381231</v>
      </c>
      <c r="D22" s="90">
        <v>174983</v>
      </c>
      <c r="E22" s="91">
        <v>45.9</v>
      </c>
      <c r="F22" s="90">
        <v>2566</v>
      </c>
      <c r="G22" s="92">
        <v>0.7</v>
      </c>
      <c r="H22" s="90">
        <v>7650</v>
      </c>
      <c r="I22" s="93">
        <v>2</v>
      </c>
      <c r="J22" s="90">
        <v>10560</v>
      </c>
      <c r="K22" s="92">
        <v>2.8</v>
      </c>
      <c r="L22" s="90">
        <v>59805</v>
      </c>
      <c r="M22" s="93">
        <v>15.7</v>
      </c>
      <c r="N22" s="90">
        <v>12399</v>
      </c>
      <c r="O22" s="93">
        <v>3.3</v>
      </c>
      <c r="P22" s="26">
        <v>3491</v>
      </c>
      <c r="Q22" s="92">
        <v>0.9</v>
      </c>
      <c r="R22" s="90">
        <v>39819</v>
      </c>
      <c r="S22" s="93">
        <v>10.4</v>
      </c>
      <c r="T22" s="90">
        <v>69958</v>
      </c>
      <c r="U22" s="93">
        <v>18.300000000000004</v>
      </c>
      <c r="V22" s="67"/>
      <c r="W22" s="67"/>
      <c r="X22" s="67"/>
      <c r="Y22" s="67"/>
      <c r="Z22" s="67"/>
      <c r="AA22" s="67"/>
      <c r="AB22" s="67"/>
      <c r="AC22" s="67"/>
      <c r="AD22" s="67"/>
      <c r="AE22" s="67"/>
      <c r="AF22" s="67"/>
      <c r="AG22" s="67"/>
      <c r="AH22" s="67"/>
      <c r="AI22" s="67"/>
    </row>
    <row r="23" spans="1:35" ht="18.75" customHeight="1">
      <c r="A23" s="414"/>
      <c r="B23" s="61">
        <v>27</v>
      </c>
      <c r="C23" s="26">
        <v>394265</v>
      </c>
      <c r="D23" s="90">
        <v>175535</v>
      </c>
      <c r="E23" s="91">
        <v>44.5</v>
      </c>
      <c r="F23" s="90">
        <v>2668</v>
      </c>
      <c r="G23" s="92">
        <v>0.7</v>
      </c>
      <c r="H23" s="90">
        <v>8456</v>
      </c>
      <c r="I23" s="93">
        <v>2.1</v>
      </c>
      <c r="J23" s="90">
        <v>10597</v>
      </c>
      <c r="K23" s="92">
        <v>2.7</v>
      </c>
      <c r="L23" s="90">
        <v>62402</v>
      </c>
      <c r="M23" s="93">
        <v>15.8</v>
      </c>
      <c r="N23" s="90">
        <v>15198</v>
      </c>
      <c r="O23" s="93">
        <v>3.9</v>
      </c>
      <c r="P23" s="26">
        <v>2811</v>
      </c>
      <c r="Q23" s="92">
        <v>0.7</v>
      </c>
      <c r="R23" s="90">
        <v>39972</v>
      </c>
      <c r="S23" s="93">
        <v>10.1</v>
      </c>
      <c r="T23" s="90">
        <v>76626</v>
      </c>
      <c r="U23" s="93">
        <v>19.499999999999993</v>
      </c>
      <c r="V23" s="67"/>
      <c r="W23" s="67"/>
      <c r="X23" s="67"/>
      <c r="Y23" s="67"/>
      <c r="Z23" s="67"/>
      <c r="AA23" s="67"/>
      <c r="AB23" s="67"/>
      <c r="AC23" s="67"/>
      <c r="AD23" s="67"/>
      <c r="AE23" s="67"/>
      <c r="AF23" s="67"/>
      <c r="AG23" s="67"/>
      <c r="AH23" s="67"/>
      <c r="AI23" s="67"/>
    </row>
    <row r="24" spans="1:35" ht="18.75" customHeight="1">
      <c r="A24" s="414"/>
      <c r="B24" s="61">
        <v>28</v>
      </c>
      <c r="C24" s="26">
        <v>406048</v>
      </c>
      <c r="D24" s="90">
        <v>176693</v>
      </c>
      <c r="E24" s="91">
        <v>43.5</v>
      </c>
      <c r="F24" s="90">
        <v>2614</v>
      </c>
      <c r="G24" s="92">
        <v>0.6</v>
      </c>
      <c r="H24" s="90">
        <v>9713</v>
      </c>
      <c r="I24" s="93">
        <v>2.4</v>
      </c>
      <c r="J24" s="90">
        <v>11000</v>
      </c>
      <c r="K24" s="92">
        <v>2.7</v>
      </c>
      <c r="L24" s="90">
        <v>64802</v>
      </c>
      <c r="M24" s="93">
        <v>16</v>
      </c>
      <c r="N24" s="90">
        <v>15464</v>
      </c>
      <c r="O24" s="93">
        <v>3.8</v>
      </c>
      <c r="P24" s="26">
        <v>1718</v>
      </c>
      <c r="Q24" s="92">
        <v>0.4</v>
      </c>
      <c r="R24" s="90">
        <v>41250</v>
      </c>
      <c r="S24" s="93">
        <v>10.199999999999999</v>
      </c>
      <c r="T24" s="90">
        <v>82794</v>
      </c>
      <c r="U24" s="93">
        <v>20.399999999999999</v>
      </c>
      <c r="V24" s="67"/>
      <c r="W24" s="67"/>
      <c r="X24" s="67"/>
      <c r="Y24" s="67"/>
      <c r="Z24" s="67"/>
      <c r="AA24" s="67"/>
      <c r="AB24" s="67"/>
      <c r="AC24" s="67"/>
      <c r="AD24" s="67"/>
      <c r="AE24" s="67"/>
      <c r="AF24" s="67"/>
      <c r="AG24" s="67"/>
      <c r="AH24" s="67"/>
      <c r="AI24" s="67"/>
    </row>
    <row r="25" spans="1:35" s="25" customFormat="1" ht="18.75" customHeight="1">
      <c r="A25" s="415"/>
      <c r="B25" s="61">
        <v>29</v>
      </c>
      <c r="C25" s="100">
        <v>442271</v>
      </c>
      <c r="D25" s="90">
        <v>177690</v>
      </c>
      <c r="E25" s="91">
        <v>40.200000000000003</v>
      </c>
      <c r="F25" s="90">
        <v>2623</v>
      </c>
      <c r="G25" s="92">
        <v>0.6</v>
      </c>
      <c r="H25" s="90">
        <v>13400</v>
      </c>
      <c r="I25" s="93">
        <v>3</v>
      </c>
      <c r="J25" s="90">
        <v>10949</v>
      </c>
      <c r="K25" s="92">
        <v>2.5</v>
      </c>
      <c r="L25" s="90">
        <v>73452</v>
      </c>
      <c r="M25" s="93">
        <v>16.600000000000001</v>
      </c>
      <c r="N25" s="90">
        <v>16770</v>
      </c>
      <c r="O25" s="93">
        <v>3.8</v>
      </c>
      <c r="P25" s="26">
        <v>3711</v>
      </c>
      <c r="Q25" s="92">
        <v>0.8</v>
      </c>
      <c r="R25" s="90">
        <v>40200</v>
      </c>
      <c r="S25" s="93">
        <v>9.1</v>
      </c>
      <c r="T25" s="90">
        <v>103476</v>
      </c>
      <c r="U25" s="93">
        <v>23.4</v>
      </c>
      <c r="V25" s="67"/>
      <c r="W25" s="67"/>
      <c r="X25" s="67"/>
      <c r="Y25" s="67"/>
      <c r="Z25" s="67"/>
      <c r="AA25" s="67"/>
      <c r="AB25" s="67"/>
      <c r="AC25" s="67"/>
      <c r="AD25" s="67"/>
      <c r="AE25" s="67"/>
      <c r="AF25" s="67"/>
      <c r="AG25" s="67"/>
      <c r="AH25" s="67"/>
      <c r="AI25" s="67"/>
    </row>
    <row r="26" spans="1:35" ht="18.75" customHeight="1">
      <c r="A26" s="401" t="s">
        <v>55</v>
      </c>
      <c r="B26" s="60">
        <v>25</v>
      </c>
      <c r="C26" s="26">
        <v>1598029</v>
      </c>
      <c r="D26" s="86">
        <v>707362</v>
      </c>
      <c r="E26" s="87">
        <v>44.3</v>
      </c>
      <c r="F26" s="86">
        <v>8408</v>
      </c>
      <c r="G26" s="88">
        <v>0.5</v>
      </c>
      <c r="H26" s="86">
        <v>22519</v>
      </c>
      <c r="I26" s="89">
        <v>1.4</v>
      </c>
      <c r="J26" s="86">
        <v>43554</v>
      </c>
      <c r="K26" s="88">
        <v>2.7</v>
      </c>
      <c r="L26" s="86">
        <v>244007</v>
      </c>
      <c r="M26" s="89">
        <v>15.3</v>
      </c>
      <c r="N26" s="86">
        <v>47362</v>
      </c>
      <c r="O26" s="89">
        <v>3</v>
      </c>
      <c r="P26" s="24">
        <v>10768</v>
      </c>
      <c r="Q26" s="88">
        <v>0.7</v>
      </c>
      <c r="R26" s="86">
        <v>277127</v>
      </c>
      <c r="S26" s="89">
        <v>17.3</v>
      </c>
      <c r="T26" s="86">
        <v>236922</v>
      </c>
      <c r="U26" s="89">
        <v>14.8</v>
      </c>
      <c r="V26" s="67"/>
      <c r="W26" s="67"/>
      <c r="X26" s="67"/>
      <c r="Y26" s="67"/>
      <c r="Z26" s="67"/>
      <c r="AA26" s="67"/>
      <c r="AB26" s="67"/>
      <c r="AC26" s="67"/>
      <c r="AD26" s="67"/>
      <c r="AE26" s="67"/>
      <c r="AF26" s="67"/>
      <c r="AG26" s="67"/>
      <c r="AH26" s="67"/>
      <c r="AI26" s="67"/>
    </row>
    <row r="27" spans="1:35" ht="18.75" customHeight="1">
      <c r="A27" s="414"/>
      <c r="B27" s="61">
        <v>26</v>
      </c>
      <c r="C27" s="26">
        <v>1469029</v>
      </c>
      <c r="D27" s="90">
        <v>719972</v>
      </c>
      <c r="E27" s="91">
        <v>49.010060386826943</v>
      </c>
      <c r="F27" s="90">
        <v>7983</v>
      </c>
      <c r="G27" s="92">
        <v>0.54342017754584837</v>
      </c>
      <c r="H27" s="90">
        <v>24706</v>
      </c>
      <c r="I27" s="93">
        <v>1.6817911695412413</v>
      </c>
      <c r="J27" s="90">
        <v>43639</v>
      </c>
      <c r="K27" s="92">
        <v>2.9706016695381776</v>
      </c>
      <c r="L27" s="90">
        <v>235963</v>
      </c>
      <c r="M27" s="93">
        <v>16.062514763153075</v>
      </c>
      <c r="N27" s="90">
        <v>50659</v>
      </c>
      <c r="O27" s="93">
        <v>3.4484683420136704</v>
      </c>
      <c r="P27" s="26">
        <v>13490</v>
      </c>
      <c r="Q27" s="92">
        <v>0.91829364838951433</v>
      </c>
      <c r="R27" s="90">
        <v>150841</v>
      </c>
      <c r="S27" s="93">
        <v>10.268075034597683</v>
      </c>
      <c r="T27" s="90">
        <v>221776</v>
      </c>
      <c r="U27" s="93">
        <v>15.096774808393842</v>
      </c>
      <c r="V27" s="67"/>
      <c r="W27" s="67"/>
      <c r="X27" s="67"/>
      <c r="Y27" s="67"/>
      <c r="Z27" s="67"/>
      <c r="AA27" s="67"/>
      <c r="AB27" s="67"/>
      <c r="AC27" s="67"/>
      <c r="AD27" s="67"/>
      <c r="AE27" s="67"/>
      <c r="AF27" s="67"/>
      <c r="AG27" s="67"/>
      <c r="AH27" s="67"/>
      <c r="AI27" s="67"/>
    </row>
    <row r="28" spans="1:35" ht="18.75" customHeight="1">
      <c r="A28" s="414"/>
      <c r="B28" s="61">
        <v>27</v>
      </c>
      <c r="C28" s="26">
        <v>1526933</v>
      </c>
      <c r="D28" s="90">
        <v>718963</v>
      </c>
      <c r="E28" s="91">
        <v>47.1</v>
      </c>
      <c r="F28" s="90">
        <v>8459</v>
      </c>
      <c r="G28" s="92">
        <v>0.6</v>
      </c>
      <c r="H28" s="90">
        <v>20061</v>
      </c>
      <c r="I28" s="93">
        <v>1.3</v>
      </c>
      <c r="J28" s="90">
        <v>43556</v>
      </c>
      <c r="K28" s="92">
        <v>2.9</v>
      </c>
      <c r="L28" s="90">
        <v>253375</v>
      </c>
      <c r="M28" s="93">
        <v>16.600000000000001</v>
      </c>
      <c r="N28" s="90">
        <v>63364</v>
      </c>
      <c r="O28" s="93">
        <v>4.0999999999999996</v>
      </c>
      <c r="P28" s="26">
        <v>15471</v>
      </c>
      <c r="Q28" s="92">
        <v>1</v>
      </c>
      <c r="R28" s="90">
        <v>167479</v>
      </c>
      <c r="S28" s="93">
        <v>11</v>
      </c>
      <c r="T28" s="90">
        <v>236205</v>
      </c>
      <c r="U28" s="93">
        <v>15.4</v>
      </c>
      <c r="V28" s="67"/>
      <c r="W28" s="67"/>
      <c r="X28" s="67"/>
      <c r="Y28" s="67"/>
      <c r="Z28" s="67"/>
      <c r="AA28" s="67"/>
      <c r="AB28" s="67"/>
      <c r="AC28" s="67"/>
      <c r="AD28" s="67"/>
      <c r="AE28" s="67"/>
      <c r="AF28" s="67"/>
      <c r="AG28" s="67"/>
      <c r="AH28" s="67"/>
      <c r="AI28" s="67"/>
    </row>
    <row r="29" spans="1:35" ht="18.75" customHeight="1">
      <c r="A29" s="414"/>
      <c r="B29" s="61">
        <v>28</v>
      </c>
      <c r="C29" s="26">
        <v>1559291</v>
      </c>
      <c r="D29" s="90">
        <v>720760</v>
      </c>
      <c r="E29" s="91">
        <v>46.2</v>
      </c>
      <c r="F29" s="90">
        <v>8794</v>
      </c>
      <c r="G29" s="92">
        <v>0.6</v>
      </c>
      <c r="H29" s="90">
        <v>19096</v>
      </c>
      <c r="I29" s="93">
        <v>1.2</v>
      </c>
      <c r="J29" s="90">
        <v>42258</v>
      </c>
      <c r="K29" s="92">
        <v>2.7</v>
      </c>
      <c r="L29" s="90">
        <v>268929</v>
      </c>
      <c r="M29" s="93">
        <v>17.2</v>
      </c>
      <c r="N29" s="90">
        <v>64103</v>
      </c>
      <c r="O29" s="93">
        <v>4.0999999999999996</v>
      </c>
      <c r="P29" s="26">
        <v>32348</v>
      </c>
      <c r="Q29" s="92">
        <v>2.1</v>
      </c>
      <c r="R29" s="90">
        <v>158781</v>
      </c>
      <c r="S29" s="93">
        <v>10.199999999999999</v>
      </c>
      <c r="T29" s="90">
        <v>244222</v>
      </c>
      <c r="U29" s="93">
        <v>15.7</v>
      </c>
      <c r="V29" s="67"/>
      <c r="W29" s="67"/>
      <c r="X29" s="67"/>
      <c r="Y29" s="67"/>
      <c r="Z29" s="67"/>
      <c r="AA29" s="67"/>
      <c r="AB29" s="67"/>
      <c r="AC29" s="67"/>
      <c r="AD29" s="67"/>
      <c r="AE29" s="67"/>
      <c r="AF29" s="67"/>
      <c r="AG29" s="67"/>
      <c r="AH29" s="67"/>
      <c r="AI29" s="67"/>
    </row>
    <row r="30" spans="1:35" s="25" customFormat="1" ht="18.75" customHeight="1">
      <c r="A30" s="415"/>
      <c r="B30" s="61">
        <v>29</v>
      </c>
      <c r="C30" s="26">
        <v>1705236</v>
      </c>
      <c r="D30" s="90">
        <v>727141</v>
      </c>
      <c r="E30" s="91">
        <v>42.6</v>
      </c>
      <c r="F30" s="90">
        <v>8519</v>
      </c>
      <c r="G30" s="92">
        <v>0.5</v>
      </c>
      <c r="H30" s="90">
        <v>24972</v>
      </c>
      <c r="I30" s="93">
        <v>1.5</v>
      </c>
      <c r="J30" s="90">
        <v>41577</v>
      </c>
      <c r="K30" s="92">
        <v>2.5</v>
      </c>
      <c r="L30" s="90">
        <v>305569</v>
      </c>
      <c r="M30" s="93">
        <v>17.899999999999999</v>
      </c>
      <c r="N30" s="90">
        <v>68548</v>
      </c>
      <c r="O30" s="93">
        <v>4</v>
      </c>
      <c r="P30" s="26">
        <v>25637</v>
      </c>
      <c r="Q30" s="92">
        <v>1.5</v>
      </c>
      <c r="R30" s="90">
        <v>159230</v>
      </c>
      <c r="S30" s="93">
        <v>9.3000000000000007</v>
      </c>
      <c r="T30" s="90">
        <v>344043</v>
      </c>
      <c r="U30" s="93">
        <v>20.2</v>
      </c>
      <c r="V30" s="67"/>
      <c r="W30" s="67"/>
      <c r="X30" s="67"/>
      <c r="Y30" s="67"/>
      <c r="Z30" s="67"/>
      <c r="AA30" s="67"/>
      <c r="AB30" s="67"/>
      <c r="AC30" s="67"/>
      <c r="AD30" s="67"/>
      <c r="AE30" s="67"/>
      <c r="AF30" s="67"/>
      <c r="AG30" s="67"/>
      <c r="AH30" s="67"/>
      <c r="AI30" s="67"/>
    </row>
    <row r="31" spans="1:35" ht="18.75" customHeight="1">
      <c r="A31" s="401" t="s">
        <v>54</v>
      </c>
      <c r="B31" s="60">
        <v>25</v>
      </c>
      <c r="C31" s="24">
        <v>584106</v>
      </c>
      <c r="D31" s="86">
        <v>288989</v>
      </c>
      <c r="E31" s="87">
        <v>49.5</v>
      </c>
      <c r="F31" s="86">
        <v>3468</v>
      </c>
      <c r="G31" s="88">
        <v>0.6</v>
      </c>
      <c r="H31" s="86">
        <v>1696</v>
      </c>
      <c r="I31" s="89">
        <v>0.3</v>
      </c>
      <c r="J31" s="86">
        <v>17026</v>
      </c>
      <c r="K31" s="88">
        <v>2.9</v>
      </c>
      <c r="L31" s="86">
        <v>98311</v>
      </c>
      <c r="M31" s="89">
        <v>16.8</v>
      </c>
      <c r="N31" s="86">
        <v>18890</v>
      </c>
      <c r="O31" s="89">
        <v>3.2</v>
      </c>
      <c r="P31" s="24">
        <v>3359</v>
      </c>
      <c r="Q31" s="88">
        <v>0.6</v>
      </c>
      <c r="R31" s="86">
        <v>53561</v>
      </c>
      <c r="S31" s="89">
        <v>9.1999999999999993</v>
      </c>
      <c r="T31" s="86">
        <v>98806</v>
      </c>
      <c r="U31" s="89">
        <v>16.899999999999999</v>
      </c>
      <c r="V31" s="67"/>
      <c r="W31" s="67"/>
      <c r="X31" s="67"/>
      <c r="Y31" s="67"/>
      <c r="Z31" s="67"/>
      <c r="AA31" s="67"/>
      <c r="AB31" s="67"/>
      <c r="AC31" s="67"/>
      <c r="AD31" s="67"/>
      <c r="AE31" s="67"/>
      <c r="AF31" s="67"/>
      <c r="AG31" s="67"/>
      <c r="AH31" s="67"/>
      <c r="AI31" s="67"/>
    </row>
    <row r="32" spans="1:35" ht="18.75" customHeight="1">
      <c r="A32" s="414"/>
      <c r="B32" s="61">
        <v>26</v>
      </c>
      <c r="C32" s="26">
        <v>612268</v>
      </c>
      <c r="D32" s="90">
        <v>296559</v>
      </c>
      <c r="E32" s="91">
        <v>48.4</v>
      </c>
      <c r="F32" s="90">
        <v>3263</v>
      </c>
      <c r="G32" s="92">
        <v>0.5</v>
      </c>
      <c r="H32" s="90">
        <v>2112</v>
      </c>
      <c r="I32" s="93">
        <v>0.3</v>
      </c>
      <c r="J32" s="90">
        <v>16235</v>
      </c>
      <c r="K32" s="92">
        <v>2.7</v>
      </c>
      <c r="L32" s="90">
        <v>103906</v>
      </c>
      <c r="M32" s="93">
        <v>17</v>
      </c>
      <c r="N32" s="90">
        <v>21312</v>
      </c>
      <c r="O32" s="93">
        <v>3.5</v>
      </c>
      <c r="P32" s="26">
        <v>5229</v>
      </c>
      <c r="Q32" s="92">
        <v>0.9</v>
      </c>
      <c r="R32" s="90">
        <v>64218</v>
      </c>
      <c r="S32" s="93">
        <v>10.5</v>
      </c>
      <c r="T32" s="90">
        <v>99434</v>
      </c>
      <c r="U32" s="93">
        <v>16.2</v>
      </c>
      <c r="V32" s="67"/>
      <c r="W32" s="67"/>
      <c r="X32" s="67"/>
      <c r="Y32" s="67"/>
      <c r="Z32" s="67"/>
      <c r="AA32" s="67"/>
      <c r="AB32" s="67"/>
      <c r="AC32" s="67"/>
      <c r="AD32" s="67"/>
      <c r="AE32" s="67"/>
      <c r="AF32" s="67"/>
      <c r="AG32" s="67"/>
      <c r="AH32" s="67"/>
      <c r="AI32" s="67"/>
    </row>
    <row r="33" spans="1:35" ht="18.75" customHeight="1">
      <c r="A33" s="414"/>
      <c r="B33" s="61">
        <v>27</v>
      </c>
      <c r="C33" s="26">
        <v>606283</v>
      </c>
      <c r="D33" s="90">
        <v>300740</v>
      </c>
      <c r="E33" s="91">
        <v>49.6</v>
      </c>
      <c r="F33" s="90">
        <v>3364</v>
      </c>
      <c r="G33" s="92">
        <v>0.6</v>
      </c>
      <c r="H33" s="90">
        <v>1226</v>
      </c>
      <c r="I33" s="93">
        <v>0.2</v>
      </c>
      <c r="J33" s="90">
        <v>16758</v>
      </c>
      <c r="K33" s="92">
        <v>2.8</v>
      </c>
      <c r="L33" s="90">
        <v>101189</v>
      </c>
      <c r="M33" s="93">
        <v>16.7</v>
      </c>
      <c r="N33" s="90">
        <v>22925</v>
      </c>
      <c r="O33" s="93">
        <v>3.8</v>
      </c>
      <c r="P33" s="26">
        <v>4645</v>
      </c>
      <c r="Q33" s="92">
        <v>0.8</v>
      </c>
      <c r="R33" s="90">
        <v>48765</v>
      </c>
      <c r="S33" s="93">
        <v>8</v>
      </c>
      <c r="T33" s="90">
        <v>106671</v>
      </c>
      <c r="U33" s="93">
        <v>17.5</v>
      </c>
      <c r="V33" s="67"/>
      <c r="W33" s="67"/>
      <c r="X33" s="67"/>
      <c r="Y33" s="67"/>
      <c r="Z33" s="67"/>
      <c r="AA33" s="67"/>
      <c r="AB33" s="67"/>
      <c r="AC33" s="67"/>
      <c r="AD33" s="67"/>
      <c r="AE33" s="67"/>
      <c r="AF33" s="67"/>
      <c r="AG33" s="67"/>
      <c r="AH33" s="67"/>
      <c r="AI33" s="67"/>
    </row>
    <row r="34" spans="1:35" ht="18.75" customHeight="1">
      <c r="A34" s="414"/>
      <c r="B34" s="61">
        <v>28</v>
      </c>
      <c r="C34" s="26">
        <v>611470</v>
      </c>
      <c r="D34" s="90">
        <v>305360</v>
      </c>
      <c r="E34" s="91">
        <v>49.9</v>
      </c>
      <c r="F34" s="90">
        <v>3262</v>
      </c>
      <c r="G34" s="92">
        <v>0.5</v>
      </c>
      <c r="H34" s="90">
        <v>293</v>
      </c>
      <c r="I34" s="93">
        <v>0.1</v>
      </c>
      <c r="J34" s="90">
        <v>16600</v>
      </c>
      <c r="K34" s="92">
        <v>2.7</v>
      </c>
      <c r="L34" s="90">
        <v>106502</v>
      </c>
      <c r="M34" s="93">
        <v>17.399999999999999</v>
      </c>
      <c r="N34" s="90">
        <v>23746</v>
      </c>
      <c r="O34" s="93">
        <v>3.9</v>
      </c>
      <c r="P34" s="26">
        <v>6415</v>
      </c>
      <c r="Q34" s="92">
        <v>1.1000000000000001</v>
      </c>
      <c r="R34" s="90">
        <v>46963</v>
      </c>
      <c r="S34" s="93">
        <v>7.7</v>
      </c>
      <c r="T34" s="90">
        <v>102329</v>
      </c>
      <c r="U34" s="93">
        <v>16.7</v>
      </c>
      <c r="V34" s="67"/>
      <c r="W34" s="67"/>
      <c r="X34" s="67"/>
      <c r="Y34" s="67"/>
      <c r="Z34" s="67"/>
      <c r="AA34" s="67"/>
      <c r="AB34" s="67"/>
      <c r="AC34" s="67"/>
      <c r="AD34" s="67"/>
      <c r="AE34" s="67"/>
      <c r="AF34" s="67"/>
      <c r="AG34" s="67"/>
      <c r="AH34" s="67"/>
      <c r="AI34" s="67"/>
    </row>
    <row r="35" spans="1:35" s="25" customFormat="1" ht="18.75" customHeight="1">
      <c r="A35" s="415"/>
      <c r="B35" s="61">
        <v>29</v>
      </c>
      <c r="C35" s="26">
        <v>700799</v>
      </c>
      <c r="D35" s="90">
        <v>311186</v>
      </c>
      <c r="E35" s="91">
        <v>44.4</v>
      </c>
      <c r="F35" s="90">
        <v>3042</v>
      </c>
      <c r="G35" s="92">
        <v>0.4</v>
      </c>
      <c r="H35" s="90">
        <v>470</v>
      </c>
      <c r="I35" s="93">
        <v>0.1</v>
      </c>
      <c r="J35" s="90">
        <v>16588</v>
      </c>
      <c r="K35" s="92">
        <v>2.4</v>
      </c>
      <c r="L35" s="90">
        <v>125725</v>
      </c>
      <c r="M35" s="93">
        <v>17.899999999999999</v>
      </c>
      <c r="N35" s="90">
        <v>25369</v>
      </c>
      <c r="O35" s="93">
        <v>3.6</v>
      </c>
      <c r="P35" s="26">
        <v>4041</v>
      </c>
      <c r="Q35" s="92">
        <v>0.6</v>
      </c>
      <c r="R35" s="90">
        <v>53770</v>
      </c>
      <c r="S35" s="93">
        <v>7.7</v>
      </c>
      <c r="T35" s="90">
        <v>160608</v>
      </c>
      <c r="U35" s="93">
        <v>22.9</v>
      </c>
      <c r="V35" s="67"/>
      <c r="W35" s="67"/>
      <c r="X35" s="67"/>
      <c r="Y35" s="67"/>
      <c r="Z35" s="67"/>
      <c r="AA35" s="67"/>
      <c r="AB35" s="67"/>
      <c r="AC35" s="67"/>
      <c r="AD35" s="67"/>
      <c r="AE35" s="67"/>
      <c r="AF35" s="67"/>
      <c r="AG35" s="67"/>
      <c r="AH35" s="67"/>
      <c r="AI35" s="67"/>
    </row>
    <row r="36" spans="1:35" ht="18.75" customHeight="1">
      <c r="A36" s="401" t="s">
        <v>149</v>
      </c>
      <c r="B36" s="60">
        <v>25</v>
      </c>
      <c r="C36" s="24">
        <v>254861</v>
      </c>
      <c r="D36" s="86">
        <v>109000</v>
      </c>
      <c r="E36" s="87">
        <v>42.8</v>
      </c>
      <c r="F36" s="86">
        <v>1756</v>
      </c>
      <c r="G36" s="88">
        <v>0.7</v>
      </c>
      <c r="H36" s="86">
        <v>8873</v>
      </c>
      <c r="I36" s="89">
        <v>3.5</v>
      </c>
      <c r="J36" s="86">
        <v>5233</v>
      </c>
      <c r="K36" s="88">
        <v>2</v>
      </c>
      <c r="L36" s="86">
        <v>45348</v>
      </c>
      <c r="M36" s="89">
        <v>17.8</v>
      </c>
      <c r="N36" s="86">
        <v>10025</v>
      </c>
      <c r="O36" s="89">
        <v>3.9</v>
      </c>
      <c r="P36" s="24">
        <v>177</v>
      </c>
      <c r="Q36" s="88">
        <v>0.1</v>
      </c>
      <c r="R36" s="86">
        <v>28791</v>
      </c>
      <c r="S36" s="89">
        <v>11.3</v>
      </c>
      <c r="T36" s="86">
        <v>45658</v>
      </c>
      <c r="U36" s="89">
        <v>17.899999999999999</v>
      </c>
      <c r="V36" s="67"/>
      <c r="W36" s="67"/>
      <c r="X36" s="67"/>
      <c r="Y36" s="67"/>
      <c r="Z36" s="67"/>
      <c r="AA36" s="67"/>
      <c r="AB36" s="67"/>
      <c r="AC36" s="67"/>
      <c r="AD36" s="67"/>
      <c r="AE36" s="67"/>
      <c r="AF36" s="67"/>
      <c r="AG36" s="67"/>
      <c r="AH36" s="67"/>
      <c r="AI36" s="67"/>
    </row>
    <row r="37" spans="1:35" ht="18.75" customHeight="1">
      <c r="A37" s="414"/>
      <c r="B37" s="61">
        <v>26</v>
      </c>
      <c r="C37" s="26">
        <v>260747</v>
      </c>
      <c r="D37" s="90">
        <v>111841</v>
      </c>
      <c r="E37" s="91">
        <v>42.9</v>
      </c>
      <c r="F37" s="90">
        <v>1656</v>
      </c>
      <c r="G37" s="92">
        <v>0.6</v>
      </c>
      <c r="H37" s="90">
        <v>9129</v>
      </c>
      <c r="I37" s="93">
        <v>3.5</v>
      </c>
      <c r="J37" s="90">
        <v>5180</v>
      </c>
      <c r="K37" s="92">
        <v>2</v>
      </c>
      <c r="L37" s="90">
        <v>44752</v>
      </c>
      <c r="M37" s="93">
        <v>17.2</v>
      </c>
      <c r="N37" s="90">
        <v>11510</v>
      </c>
      <c r="O37" s="93">
        <v>4.4000000000000004</v>
      </c>
      <c r="P37" s="26">
        <v>482</v>
      </c>
      <c r="Q37" s="92">
        <v>0.2</v>
      </c>
      <c r="R37" s="90">
        <v>31732</v>
      </c>
      <c r="S37" s="93">
        <v>12.2</v>
      </c>
      <c r="T37" s="90">
        <v>44465</v>
      </c>
      <c r="U37" s="93">
        <v>17</v>
      </c>
      <c r="V37" s="67"/>
      <c r="W37" s="67"/>
      <c r="X37" s="67"/>
      <c r="Y37" s="67"/>
      <c r="Z37" s="67"/>
      <c r="AA37" s="67"/>
      <c r="AB37" s="67"/>
      <c r="AC37" s="67"/>
      <c r="AD37" s="67"/>
      <c r="AE37" s="67"/>
      <c r="AF37" s="67"/>
      <c r="AG37" s="67"/>
      <c r="AH37" s="67"/>
      <c r="AI37" s="67"/>
    </row>
    <row r="38" spans="1:35" ht="18.75" customHeight="1">
      <c r="A38" s="414"/>
      <c r="B38" s="61">
        <v>27</v>
      </c>
      <c r="C38" s="26">
        <v>260490</v>
      </c>
      <c r="D38" s="90">
        <v>112013</v>
      </c>
      <c r="E38" s="91">
        <v>43</v>
      </c>
      <c r="F38" s="90">
        <v>1741</v>
      </c>
      <c r="G38" s="92">
        <v>0.7</v>
      </c>
      <c r="H38" s="90">
        <v>10988</v>
      </c>
      <c r="I38" s="93">
        <v>4.2</v>
      </c>
      <c r="J38" s="90">
        <v>5058</v>
      </c>
      <c r="K38" s="92">
        <v>1.9</v>
      </c>
      <c r="L38" s="90">
        <v>46287</v>
      </c>
      <c r="M38" s="93">
        <v>17.8</v>
      </c>
      <c r="N38" s="90">
        <v>13464</v>
      </c>
      <c r="O38" s="93">
        <v>5.2</v>
      </c>
      <c r="P38" s="26">
        <v>248</v>
      </c>
      <c r="Q38" s="92">
        <v>0.1</v>
      </c>
      <c r="R38" s="90">
        <v>23108</v>
      </c>
      <c r="S38" s="93">
        <v>8.9</v>
      </c>
      <c r="T38" s="90">
        <v>47583</v>
      </c>
      <c r="U38" s="93">
        <v>18.2</v>
      </c>
      <c r="V38" s="67"/>
      <c r="W38" s="67"/>
      <c r="X38" s="67"/>
      <c r="Y38" s="67"/>
      <c r="Z38" s="67"/>
      <c r="AA38" s="67"/>
      <c r="AB38" s="67"/>
      <c r="AC38" s="67"/>
      <c r="AD38" s="67"/>
      <c r="AE38" s="67"/>
      <c r="AF38" s="67"/>
      <c r="AG38" s="67"/>
      <c r="AH38" s="67"/>
      <c r="AI38" s="67"/>
    </row>
    <row r="39" spans="1:35" ht="18.75" customHeight="1">
      <c r="A39" s="414"/>
      <c r="B39" s="61">
        <v>28</v>
      </c>
      <c r="C39" s="26">
        <v>257348</v>
      </c>
      <c r="D39" s="90">
        <v>112673</v>
      </c>
      <c r="E39" s="91">
        <v>43.8</v>
      </c>
      <c r="F39" s="90">
        <v>1705</v>
      </c>
      <c r="G39" s="92">
        <v>0.7</v>
      </c>
      <c r="H39" s="90">
        <v>9751</v>
      </c>
      <c r="I39" s="93">
        <v>3.8</v>
      </c>
      <c r="J39" s="90">
        <v>5484</v>
      </c>
      <c r="K39" s="92">
        <v>2.1</v>
      </c>
      <c r="L39" s="90">
        <v>45816</v>
      </c>
      <c r="M39" s="93">
        <v>17.8</v>
      </c>
      <c r="N39" s="90">
        <v>13699</v>
      </c>
      <c r="O39" s="93">
        <v>5.3</v>
      </c>
      <c r="P39" s="26">
        <v>546</v>
      </c>
      <c r="Q39" s="92">
        <v>0.2</v>
      </c>
      <c r="R39" s="90">
        <v>18239</v>
      </c>
      <c r="S39" s="93">
        <v>7.1</v>
      </c>
      <c r="T39" s="90">
        <v>49435</v>
      </c>
      <c r="U39" s="93">
        <v>19.2</v>
      </c>
      <c r="V39" s="67"/>
      <c r="W39" s="67"/>
      <c r="X39" s="67"/>
      <c r="Y39" s="67"/>
      <c r="Z39" s="67"/>
      <c r="AA39" s="67"/>
      <c r="AB39" s="67"/>
      <c r="AC39" s="67"/>
      <c r="AD39" s="67"/>
      <c r="AE39" s="67"/>
      <c r="AF39" s="67"/>
      <c r="AG39" s="67"/>
      <c r="AH39" s="67"/>
      <c r="AI39" s="67"/>
    </row>
    <row r="40" spans="1:35" s="25" customFormat="1" ht="18.75" customHeight="1">
      <c r="A40" s="415"/>
      <c r="B40" s="61">
        <v>29</v>
      </c>
      <c r="C40" s="26">
        <v>292559</v>
      </c>
      <c r="D40" s="90">
        <v>114350</v>
      </c>
      <c r="E40" s="91">
        <v>39.086133053503737</v>
      </c>
      <c r="F40" s="90">
        <v>1701</v>
      </c>
      <c r="G40" s="92">
        <v>0.58142118341941285</v>
      </c>
      <c r="H40" s="90">
        <v>13580</v>
      </c>
      <c r="I40" s="93">
        <v>4.6417987482866705</v>
      </c>
      <c r="J40" s="90">
        <v>5464</v>
      </c>
      <c r="K40" s="92">
        <v>1.8676574639645338</v>
      </c>
      <c r="L40" s="90">
        <v>54091</v>
      </c>
      <c r="M40" s="93">
        <v>18.488920183621083</v>
      </c>
      <c r="N40" s="90">
        <v>14178</v>
      </c>
      <c r="O40" s="93">
        <v>4.8462019626810324</v>
      </c>
      <c r="P40" s="26">
        <v>313</v>
      </c>
      <c r="Q40" s="92">
        <v>0.10698696673149689</v>
      </c>
      <c r="R40" s="90">
        <v>27486</v>
      </c>
      <c r="S40" s="93">
        <v>9.3950280114438449</v>
      </c>
      <c r="T40" s="90">
        <v>61396</v>
      </c>
      <c r="U40" s="93">
        <v>20.985852426348188</v>
      </c>
      <c r="V40" s="67"/>
      <c r="W40" s="67"/>
      <c r="X40" s="67"/>
      <c r="Y40" s="67"/>
      <c r="Z40" s="67"/>
      <c r="AA40" s="67"/>
      <c r="AB40" s="67"/>
      <c r="AC40" s="67"/>
      <c r="AD40" s="67"/>
      <c r="AE40" s="67"/>
      <c r="AF40" s="67"/>
      <c r="AG40" s="67"/>
      <c r="AH40" s="67"/>
      <c r="AI40" s="67"/>
    </row>
    <row r="41" spans="1:35" ht="18.75" customHeight="1">
      <c r="A41" s="401" t="s">
        <v>94</v>
      </c>
      <c r="B41" s="60">
        <v>25</v>
      </c>
      <c r="C41" s="24">
        <v>370883</v>
      </c>
      <c r="D41" s="86">
        <v>118993</v>
      </c>
      <c r="E41" s="87">
        <v>32.1</v>
      </c>
      <c r="F41" s="86">
        <v>3439</v>
      </c>
      <c r="G41" s="88">
        <v>0.9</v>
      </c>
      <c r="H41" s="86">
        <v>42593</v>
      </c>
      <c r="I41" s="88">
        <v>11.5</v>
      </c>
      <c r="J41" s="86">
        <v>9931</v>
      </c>
      <c r="K41" s="88">
        <v>2.7</v>
      </c>
      <c r="L41" s="86">
        <v>54425</v>
      </c>
      <c r="M41" s="89">
        <v>14.7</v>
      </c>
      <c r="N41" s="86">
        <v>13312</v>
      </c>
      <c r="O41" s="89">
        <v>3.6</v>
      </c>
      <c r="P41" s="24">
        <v>1894</v>
      </c>
      <c r="Q41" s="88">
        <v>0.5</v>
      </c>
      <c r="R41" s="86">
        <v>68928</v>
      </c>
      <c r="S41" s="89">
        <v>18.600000000000001</v>
      </c>
      <c r="T41" s="86">
        <v>57368</v>
      </c>
      <c r="U41" s="89">
        <v>15.5</v>
      </c>
      <c r="V41" s="67"/>
      <c r="W41" s="67"/>
      <c r="X41" s="67"/>
      <c r="Y41" s="67"/>
      <c r="Z41" s="67"/>
      <c r="AA41" s="67"/>
      <c r="AB41" s="67"/>
      <c r="AC41" s="67"/>
      <c r="AD41" s="67"/>
      <c r="AE41" s="67"/>
      <c r="AF41" s="67"/>
      <c r="AG41" s="67"/>
      <c r="AH41" s="67"/>
      <c r="AI41" s="67"/>
    </row>
    <row r="42" spans="1:35" ht="18.75" customHeight="1">
      <c r="A42" s="414"/>
      <c r="B42" s="61">
        <v>26</v>
      </c>
      <c r="C42" s="26">
        <v>374931</v>
      </c>
      <c r="D42" s="90">
        <v>120964</v>
      </c>
      <c r="E42" s="91">
        <v>32.263003059229568</v>
      </c>
      <c r="F42" s="90">
        <v>3240</v>
      </c>
      <c r="G42" s="92">
        <v>0.86415900525696732</v>
      </c>
      <c r="H42" s="90">
        <v>41112</v>
      </c>
      <c r="I42" s="92">
        <v>10.965217600038407</v>
      </c>
      <c r="J42" s="90">
        <v>9731</v>
      </c>
      <c r="K42" s="92">
        <v>2.5954108889368976</v>
      </c>
      <c r="L42" s="90">
        <v>54128</v>
      </c>
      <c r="M42" s="93">
        <v>14.43678970263862</v>
      </c>
      <c r="N42" s="90">
        <v>13133</v>
      </c>
      <c r="O42" s="93">
        <v>3.5027778444567135</v>
      </c>
      <c r="P42" s="26">
        <v>1890</v>
      </c>
      <c r="Q42" s="92">
        <v>0.5040927530665642</v>
      </c>
      <c r="R42" s="90">
        <v>65333</v>
      </c>
      <c r="S42" s="93">
        <v>17.425339595818965</v>
      </c>
      <c r="T42" s="90">
        <v>65400</v>
      </c>
      <c r="U42" s="93">
        <v>17.443209550557302</v>
      </c>
      <c r="V42" s="67"/>
      <c r="W42" s="67"/>
      <c r="X42" s="67"/>
      <c r="Y42" s="67"/>
      <c r="Z42" s="67"/>
      <c r="AA42" s="67"/>
      <c r="AB42" s="67"/>
      <c r="AC42" s="67"/>
      <c r="AD42" s="67"/>
      <c r="AE42" s="67"/>
      <c r="AF42" s="67"/>
      <c r="AG42" s="67"/>
      <c r="AH42" s="67"/>
      <c r="AI42" s="67"/>
    </row>
    <row r="43" spans="1:35" ht="18.75" customHeight="1">
      <c r="A43" s="414"/>
      <c r="B43" s="61">
        <v>27</v>
      </c>
      <c r="C43" s="26">
        <v>361444</v>
      </c>
      <c r="D43" s="90">
        <v>120133</v>
      </c>
      <c r="E43" s="91">
        <v>33.200000000000003</v>
      </c>
      <c r="F43" s="90">
        <v>3400</v>
      </c>
      <c r="G43" s="92">
        <v>0.9</v>
      </c>
      <c r="H43" s="90">
        <v>41235</v>
      </c>
      <c r="I43" s="93">
        <v>11.408406281470988</v>
      </c>
      <c r="J43" s="90">
        <v>9055</v>
      </c>
      <c r="K43" s="92">
        <v>2.5</v>
      </c>
      <c r="L43" s="90">
        <v>54983</v>
      </c>
      <c r="M43" s="93">
        <v>15.2</v>
      </c>
      <c r="N43" s="90">
        <v>15724</v>
      </c>
      <c r="O43" s="93">
        <v>4.4000000000000004</v>
      </c>
      <c r="P43" s="26">
        <v>767</v>
      </c>
      <c r="Q43" s="92">
        <v>0.2</v>
      </c>
      <c r="R43" s="90">
        <v>54856</v>
      </c>
      <c r="S43" s="93">
        <v>15.2</v>
      </c>
      <c r="T43" s="90">
        <v>61291</v>
      </c>
      <c r="U43" s="93">
        <v>16.957260322484299</v>
      </c>
      <c r="V43" s="67"/>
      <c r="W43" s="67"/>
      <c r="X43" s="67"/>
      <c r="Y43" s="67"/>
      <c r="Z43" s="67"/>
      <c r="AA43" s="67"/>
      <c r="AB43" s="67"/>
      <c r="AC43" s="67"/>
      <c r="AD43" s="67"/>
      <c r="AE43" s="67"/>
      <c r="AF43" s="67"/>
      <c r="AG43" s="67"/>
      <c r="AH43" s="67"/>
      <c r="AI43" s="67"/>
    </row>
    <row r="44" spans="1:35" ht="18.75" customHeight="1">
      <c r="A44" s="414"/>
      <c r="B44" s="61">
        <v>28</v>
      </c>
      <c r="C44" s="26">
        <v>356388</v>
      </c>
      <c r="D44" s="90">
        <v>119621</v>
      </c>
      <c r="E44" s="91">
        <v>33.6</v>
      </c>
      <c r="F44" s="90">
        <v>3321</v>
      </c>
      <c r="G44" s="92">
        <v>0.9</v>
      </c>
      <c r="H44" s="90">
        <v>40248</v>
      </c>
      <c r="I44" s="93">
        <v>11.3</v>
      </c>
      <c r="J44" s="90">
        <v>9180</v>
      </c>
      <c r="K44" s="92">
        <v>2.6</v>
      </c>
      <c r="L44" s="90">
        <v>54986</v>
      </c>
      <c r="M44" s="93">
        <v>15.4</v>
      </c>
      <c r="N44" s="90">
        <v>18538</v>
      </c>
      <c r="O44" s="93">
        <v>5.2</v>
      </c>
      <c r="P44" s="26">
        <v>1163</v>
      </c>
      <c r="Q44" s="92">
        <v>0.3</v>
      </c>
      <c r="R44" s="90">
        <v>51584</v>
      </c>
      <c r="S44" s="93">
        <v>14.5</v>
      </c>
      <c r="T44" s="90">
        <v>57747</v>
      </c>
      <c r="U44" s="93">
        <v>16.2</v>
      </c>
      <c r="V44" s="67"/>
      <c r="W44" s="67"/>
      <c r="X44" s="67"/>
      <c r="Y44" s="67"/>
      <c r="Z44" s="67"/>
      <c r="AA44" s="67"/>
      <c r="AB44" s="67"/>
      <c r="AC44" s="67"/>
      <c r="AD44" s="67"/>
      <c r="AE44" s="67"/>
      <c r="AF44" s="67"/>
      <c r="AG44" s="67"/>
      <c r="AH44" s="67"/>
      <c r="AI44" s="67"/>
    </row>
    <row r="45" spans="1:35" s="25" customFormat="1" ht="18.75" customHeight="1">
      <c r="A45" s="415"/>
      <c r="B45" s="61">
        <v>29</v>
      </c>
      <c r="C45" s="26">
        <v>407247</v>
      </c>
      <c r="D45" s="90">
        <v>120943</v>
      </c>
      <c r="E45" s="91">
        <v>29.7</v>
      </c>
      <c r="F45" s="90">
        <v>3308</v>
      </c>
      <c r="G45" s="92">
        <v>0.8</v>
      </c>
      <c r="H45" s="90">
        <v>53540</v>
      </c>
      <c r="I45" s="93">
        <v>13.1</v>
      </c>
      <c r="J45" s="90">
        <v>9159</v>
      </c>
      <c r="K45" s="92">
        <v>2.2999999999999998</v>
      </c>
      <c r="L45" s="90">
        <v>67874</v>
      </c>
      <c r="M45" s="93">
        <v>16.7</v>
      </c>
      <c r="N45" s="90">
        <v>18864</v>
      </c>
      <c r="O45" s="93">
        <v>4.5999999999999996</v>
      </c>
      <c r="P45" s="26">
        <v>684</v>
      </c>
      <c r="Q45" s="92">
        <v>0.2</v>
      </c>
      <c r="R45" s="90">
        <v>61252</v>
      </c>
      <c r="S45" s="93">
        <v>15</v>
      </c>
      <c r="T45" s="90">
        <v>71623</v>
      </c>
      <c r="U45" s="93">
        <v>17.600000000000001</v>
      </c>
      <c r="V45" s="67"/>
      <c r="W45" s="67"/>
      <c r="X45" s="67"/>
      <c r="Y45" s="67"/>
      <c r="Z45" s="67"/>
      <c r="AA45" s="67"/>
      <c r="AB45" s="67"/>
      <c r="AC45" s="67"/>
      <c r="AD45" s="67"/>
      <c r="AE45" s="67"/>
      <c r="AF45" s="67"/>
      <c r="AG45" s="67"/>
      <c r="AH45" s="67"/>
      <c r="AI45" s="67"/>
    </row>
    <row r="46" spans="1:35" ht="18.75" customHeight="1">
      <c r="A46" s="401" t="s">
        <v>57</v>
      </c>
      <c r="B46" s="60">
        <v>25</v>
      </c>
      <c r="C46" s="24">
        <v>279776</v>
      </c>
      <c r="D46" s="86">
        <v>125668</v>
      </c>
      <c r="E46" s="87">
        <v>44.917362461397694</v>
      </c>
      <c r="F46" s="86">
        <v>2356</v>
      </c>
      <c r="G46" s="88">
        <v>0.84210225323115628</v>
      </c>
      <c r="H46" s="86">
        <v>13795</v>
      </c>
      <c r="I46" s="89">
        <v>4.9307302985245345</v>
      </c>
      <c r="J46" s="86">
        <v>7407</v>
      </c>
      <c r="K46" s="88">
        <v>2.6474751229555076</v>
      </c>
      <c r="L46" s="86">
        <v>42997</v>
      </c>
      <c r="M46" s="89">
        <v>15.368366121468604</v>
      </c>
      <c r="N46" s="86">
        <v>11810</v>
      </c>
      <c r="O46" s="89">
        <v>4.2212341301612719</v>
      </c>
      <c r="P46" s="24">
        <v>665</v>
      </c>
      <c r="Q46" s="88">
        <v>0.23769015212169736</v>
      </c>
      <c r="R46" s="86">
        <v>40562</v>
      </c>
      <c r="S46" s="89">
        <v>14.498026993022989</v>
      </c>
      <c r="T46" s="86">
        <v>34516</v>
      </c>
      <c r="U46" s="89">
        <v>12.5</v>
      </c>
      <c r="V46" s="67"/>
      <c r="W46" s="67"/>
      <c r="X46" s="67"/>
      <c r="Y46" s="67"/>
      <c r="Z46" s="67"/>
      <c r="AA46" s="67"/>
      <c r="AB46" s="67"/>
      <c r="AC46" s="67"/>
      <c r="AD46" s="67"/>
      <c r="AE46" s="67"/>
      <c r="AF46" s="67"/>
      <c r="AG46" s="67"/>
      <c r="AH46" s="67"/>
      <c r="AI46" s="67"/>
    </row>
    <row r="47" spans="1:35" ht="18.75" customHeight="1">
      <c r="A47" s="414"/>
      <c r="B47" s="61">
        <v>26</v>
      </c>
      <c r="C47" s="90">
        <v>281681</v>
      </c>
      <c r="D47" s="90">
        <v>127734</v>
      </c>
      <c r="E47" s="91">
        <v>45.347041511497046</v>
      </c>
      <c r="F47" s="90">
        <v>2250</v>
      </c>
      <c r="G47" s="92">
        <v>0.79877592027861299</v>
      </c>
      <c r="H47" s="90">
        <v>12354</v>
      </c>
      <c r="I47" s="93">
        <v>4.3858123196097711</v>
      </c>
      <c r="J47" s="90">
        <v>7340</v>
      </c>
      <c r="K47" s="92">
        <v>2.6057845577088976</v>
      </c>
      <c r="L47" s="90">
        <v>40634</v>
      </c>
      <c r="M47" s="93">
        <v>14.425538108711628</v>
      </c>
      <c r="N47" s="90">
        <v>11617</v>
      </c>
      <c r="O47" s="93">
        <v>4.1241688292785099</v>
      </c>
      <c r="P47" s="26">
        <v>1185</v>
      </c>
      <c r="Q47" s="92">
        <v>0.42068865134673622</v>
      </c>
      <c r="R47" s="90">
        <v>38813</v>
      </c>
      <c r="S47" s="93">
        <v>13.779062130566135</v>
      </c>
      <c r="T47" s="90">
        <v>39754</v>
      </c>
      <c r="U47" s="93">
        <v>14.113127971002658</v>
      </c>
      <c r="V47" s="67"/>
      <c r="W47" s="67"/>
      <c r="X47" s="67"/>
      <c r="Y47" s="67"/>
      <c r="Z47" s="67"/>
      <c r="AA47" s="67"/>
      <c r="AB47" s="67"/>
      <c r="AC47" s="67"/>
      <c r="AD47" s="67"/>
      <c r="AE47" s="67"/>
      <c r="AF47" s="67"/>
      <c r="AG47" s="67"/>
      <c r="AH47" s="67"/>
      <c r="AI47" s="67"/>
    </row>
    <row r="48" spans="1:35" ht="18.75" customHeight="1">
      <c r="A48" s="414"/>
      <c r="B48" s="61">
        <v>27</v>
      </c>
      <c r="C48" s="26">
        <v>283561</v>
      </c>
      <c r="D48" s="90">
        <v>127078</v>
      </c>
      <c r="E48" s="91">
        <v>44.8</v>
      </c>
      <c r="F48" s="90">
        <v>2325</v>
      </c>
      <c r="G48" s="92">
        <v>0.8</v>
      </c>
      <c r="H48" s="90">
        <v>11968</v>
      </c>
      <c r="I48" s="93">
        <v>4.2</v>
      </c>
      <c r="J48" s="90">
        <v>7068</v>
      </c>
      <c r="K48" s="92">
        <v>2.5</v>
      </c>
      <c r="L48" s="90">
        <v>42584</v>
      </c>
      <c r="M48" s="93">
        <v>15</v>
      </c>
      <c r="N48" s="90">
        <v>14364</v>
      </c>
      <c r="O48" s="93">
        <v>5.0999999999999996</v>
      </c>
      <c r="P48" s="26">
        <v>763</v>
      </c>
      <c r="Q48" s="92">
        <v>0.3</v>
      </c>
      <c r="R48" s="90">
        <v>34951</v>
      </c>
      <c r="S48" s="93">
        <v>12.3</v>
      </c>
      <c r="T48" s="90">
        <v>42460</v>
      </c>
      <c r="U48" s="93">
        <v>15</v>
      </c>
      <c r="V48" s="67"/>
      <c r="W48" s="67"/>
      <c r="X48" s="67"/>
      <c r="Y48" s="67"/>
      <c r="Z48" s="67"/>
      <c r="AA48" s="67"/>
      <c r="AB48" s="67"/>
      <c r="AC48" s="67"/>
      <c r="AD48" s="67"/>
      <c r="AE48" s="67"/>
      <c r="AF48" s="67"/>
      <c r="AG48" s="67"/>
      <c r="AH48" s="67"/>
      <c r="AI48" s="67"/>
    </row>
    <row r="49" spans="1:35" ht="18.75" customHeight="1">
      <c r="A49" s="414"/>
      <c r="B49" s="61">
        <v>28</v>
      </c>
      <c r="C49" s="26">
        <v>282496</v>
      </c>
      <c r="D49" s="90">
        <v>126330</v>
      </c>
      <c r="E49" s="91">
        <v>44.7</v>
      </c>
      <c r="F49" s="90">
        <v>2289</v>
      </c>
      <c r="G49" s="92">
        <v>0.8</v>
      </c>
      <c r="H49" s="90">
        <v>11405</v>
      </c>
      <c r="I49" s="93">
        <v>4</v>
      </c>
      <c r="J49" s="90">
        <v>6179</v>
      </c>
      <c r="K49" s="92">
        <v>2.2000000000000002</v>
      </c>
      <c r="L49" s="90">
        <v>45182</v>
      </c>
      <c r="M49" s="93">
        <v>16</v>
      </c>
      <c r="N49" s="90">
        <v>14019</v>
      </c>
      <c r="O49" s="93">
        <v>5</v>
      </c>
      <c r="P49" s="26">
        <v>874</v>
      </c>
      <c r="Q49" s="92">
        <v>0.3</v>
      </c>
      <c r="R49" s="90">
        <v>35459</v>
      </c>
      <c r="S49" s="93">
        <v>12.6</v>
      </c>
      <c r="T49" s="90">
        <v>40759</v>
      </c>
      <c r="U49" s="93">
        <v>14.4</v>
      </c>
      <c r="V49" s="67"/>
      <c r="W49" s="67"/>
      <c r="X49" s="67"/>
      <c r="Y49" s="67"/>
      <c r="Z49" s="67"/>
      <c r="AA49" s="67"/>
      <c r="AB49" s="67"/>
      <c r="AC49" s="67"/>
      <c r="AD49" s="67"/>
      <c r="AE49" s="67"/>
      <c r="AF49" s="67"/>
      <c r="AG49" s="67"/>
      <c r="AH49" s="67"/>
      <c r="AI49" s="67"/>
    </row>
    <row r="50" spans="1:35" s="25" customFormat="1" ht="18.75" customHeight="1">
      <c r="A50" s="415"/>
      <c r="B50" s="62">
        <v>29</v>
      </c>
      <c r="C50" s="94">
        <v>314840</v>
      </c>
      <c r="D50" s="95">
        <v>126891</v>
      </c>
      <c r="E50" s="96">
        <v>40.299999999999997</v>
      </c>
      <c r="F50" s="95">
        <v>2290</v>
      </c>
      <c r="G50" s="97">
        <v>0.7</v>
      </c>
      <c r="H50" s="95">
        <v>15856</v>
      </c>
      <c r="I50" s="98">
        <v>5</v>
      </c>
      <c r="J50" s="95">
        <v>6214</v>
      </c>
      <c r="K50" s="97">
        <v>1.9</v>
      </c>
      <c r="L50" s="95">
        <v>53108</v>
      </c>
      <c r="M50" s="98">
        <v>16.899999999999999</v>
      </c>
      <c r="N50" s="95">
        <v>15090</v>
      </c>
      <c r="O50" s="98">
        <v>4.8</v>
      </c>
      <c r="P50" s="94">
        <v>1114</v>
      </c>
      <c r="Q50" s="97">
        <v>0.4</v>
      </c>
      <c r="R50" s="95">
        <v>40248</v>
      </c>
      <c r="S50" s="98">
        <v>12.8</v>
      </c>
      <c r="T50" s="95">
        <v>54029</v>
      </c>
      <c r="U50" s="98">
        <v>17.200000000000003</v>
      </c>
      <c r="V50" s="67"/>
      <c r="W50" s="67"/>
      <c r="X50" s="67"/>
      <c r="Y50" s="67"/>
      <c r="Z50" s="67"/>
      <c r="AA50" s="67"/>
      <c r="AB50" s="67"/>
      <c r="AC50" s="67"/>
      <c r="AD50" s="67"/>
      <c r="AE50" s="67"/>
      <c r="AF50" s="67"/>
      <c r="AG50" s="67"/>
      <c r="AH50" s="67"/>
      <c r="AI50" s="67"/>
    </row>
    <row r="51" spans="1:35" ht="18.75" customHeight="1">
      <c r="A51" s="402" t="s">
        <v>95</v>
      </c>
      <c r="B51" s="61">
        <v>25</v>
      </c>
      <c r="C51" s="26">
        <v>288579.28399999999</v>
      </c>
      <c r="D51" s="90">
        <v>126978.628</v>
      </c>
      <c r="E51" s="91">
        <v>44</v>
      </c>
      <c r="F51" s="90">
        <v>3615.2370000000001</v>
      </c>
      <c r="G51" s="92">
        <v>1.2</v>
      </c>
      <c r="H51" s="90">
        <v>22096.63</v>
      </c>
      <c r="I51" s="92">
        <v>7.7</v>
      </c>
      <c r="J51" s="90">
        <v>5788.3670000000002</v>
      </c>
      <c r="K51" s="92">
        <v>2</v>
      </c>
      <c r="L51" s="90">
        <v>41463.713000000003</v>
      </c>
      <c r="M51" s="93">
        <v>14.4</v>
      </c>
      <c r="N51" s="90">
        <v>14116.223</v>
      </c>
      <c r="O51" s="93">
        <v>4.9000000000000004</v>
      </c>
      <c r="P51" s="26">
        <v>2503.6860000000001</v>
      </c>
      <c r="Q51" s="92">
        <v>0.9</v>
      </c>
      <c r="R51" s="90">
        <v>33339.800000000003</v>
      </c>
      <c r="S51" s="93">
        <v>11.5</v>
      </c>
      <c r="T51" s="90">
        <v>38677</v>
      </c>
      <c r="U51" s="93">
        <v>13.4</v>
      </c>
      <c r="V51" s="67"/>
      <c r="W51" s="67"/>
      <c r="X51" s="67"/>
      <c r="Y51" s="67"/>
      <c r="Z51" s="67"/>
      <c r="AA51" s="67"/>
      <c r="AB51" s="67"/>
      <c r="AC51" s="67"/>
      <c r="AD51" s="67"/>
      <c r="AE51" s="67"/>
      <c r="AF51" s="67"/>
      <c r="AG51" s="67"/>
      <c r="AH51" s="67"/>
      <c r="AI51" s="67"/>
    </row>
    <row r="52" spans="1:35" ht="18.75" customHeight="1">
      <c r="A52" s="402"/>
      <c r="B52" s="61">
        <v>26</v>
      </c>
      <c r="C52" s="26">
        <v>286012</v>
      </c>
      <c r="D52" s="90">
        <v>131317</v>
      </c>
      <c r="E52" s="91">
        <v>45.9</v>
      </c>
      <c r="F52" s="90">
        <v>3415</v>
      </c>
      <c r="G52" s="92">
        <v>1.2</v>
      </c>
      <c r="H52" s="90">
        <v>22020</v>
      </c>
      <c r="I52" s="93">
        <v>7.7</v>
      </c>
      <c r="J52" s="90">
        <v>5694</v>
      </c>
      <c r="K52" s="92">
        <v>2</v>
      </c>
      <c r="L52" s="90">
        <v>41192</v>
      </c>
      <c r="M52" s="93">
        <v>14.4</v>
      </c>
      <c r="N52" s="90">
        <v>12346</v>
      </c>
      <c r="O52" s="93">
        <v>4.3</v>
      </c>
      <c r="P52" s="26">
        <v>828</v>
      </c>
      <c r="Q52" s="92">
        <v>0.3</v>
      </c>
      <c r="R52" s="90">
        <v>29234</v>
      </c>
      <c r="S52" s="93">
        <v>10.199999999999999</v>
      </c>
      <c r="T52" s="90">
        <v>39966</v>
      </c>
      <c r="U52" s="93">
        <v>14</v>
      </c>
      <c r="V52" s="67"/>
      <c r="W52" s="67"/>
      <c r="X52" s="67"/>
      <c r="Y52" s="67"/>
      <c r="Z52" s="67"/>
      <c r="AA52" s="67"/>
      <c r="AB52" s="67"/>
      <c r="AC52" s="67"/>
      <c r="AD52" s="67"/>
      <c r="AE52" s="67"/>
      <c r="AF52" s="67"/>
      <c r="AG52" s="67"/>
      <c r="AH52" s="67"/>
      <c r="AI52" s="67"/>
    </row>
    <row r="53" spans="1:35" ht="18.75" customHeight="1">
      <c r="A53" s="402"/>
      <c r="B53" s="61">
        <v>27</v>
      </c>
      <c r="C53" s="26">
        <v>298972</v>
      </c>
      <c r="D53" s="90">
        <v>129150</v>
      </c>
      <c r="E53" s="91">
        <v>43.2</v>
      </c>
      <c r="F53" s="90">
        <v>3602</v>
      </c>
      <c r="G53" s="92">
        <v>1.2</v>
      </c>
      <c r="H53" s="90">
        <v>21505</v>
      </c>
      <c r="I53" s="93">
        <v>7.2</v>
      </c>
      <c r="J53" s="90">
        <v>5343</v>
      </c>
      <c r="K53" s="92">
        <v>1.8</v>
      </c>
      <c r="L53" s="90">
        <v>41643</v>
      </c>
      <c r="M53" s="93">
        <v>13.9</v>
      </c>
      <c r="N53" s="90">
        <v>15706</v>
      </c>
      <c r="O53" s="93">
        <v>5.2</v>
      </c>
      <c r="P53" s="26">
        <v>846</v>
      </c>
      <c r="Q53" s="92">
        <v>0.3</v>
      </c>
      <c r="R53" s="90">
        <v>26922</v>
      </c>
      <c r="S53" s="93">
        <v>9</v>
      </c>
      <c r="T53" s="90">
        <v>54255</v>
      </c>
      <c r="U53" s="93">
        <v>18.2</v>
      </c>
      <c r="V53" s="67"/>
      <c r="W53" s="67"/>
      <c r="X53" s="67"/>
      <c r="Y53" s="67"/>
      <c r="Z53" s="67"/>
      <c r="AA53" s="67"/>
      <c r="AB53" s="67"/>
      <c r="AC53" s="67"/>
      <c r="AD53" s="67"/>
      <c r="AE53" s="67"/>
      <c r="AF53" s="67"/>
      <c r="AG53" s="67"/>
      <c r="AH53" s="67"/>
      <c r="AI53" s="67"/>
    </row>
    <row r="54" spans="1:35" ht="18.75" customHeight="1">
      <c r="A54" s="402"/>
      <c r="B54" s="61">
        <v>28</v>
      </c>
      <c r="C54" s="26">
        <v>304236</v>
      </c>
      <c r="D54" s="90">
        <v>129852</v>
      </c>
      <c r="E54" s="91">
        <v>42.7</v>
      </c>
      <c r="F54" s="90">
        <v>3525</v>
      </c>
      <c r="G54" s="92">
        <v>1.2</v>
      </c>
      <c r="H54" s="90">
        <v>21105</v>
      </c>
      <c r="I54" s="93">
        <v>7</v>
      </c>
      <c r="J54" s="90">
        <v>5413</v>
      </c>
      <c r="K54" s="92">
        <v>1.8</v>
      </c>
      <c r="L54" s="90">
        <v>46467</v>
      </c>
      <c r="M54" s="93">
        <v>15.3</v>
      </c>
      <c r="N54" s="90">
        <v>16316</v>
      </c>
      <c r="O54" s="93">
        <v>5.3</v>
      </c>
      <c r="P54" s="26">
        <v>883</v>
      </c>
      <c r="Q54" s="92">
        <v>0.3</v>
      </c>
      <c r="R54" s="90">
        <v>28721</v>
      </c>
      <c r="S54" s="93">
        <v>9.4</v>
      </c>
      <c r="T54" s="90">
        <v>51954</v>
      </c>
      <c r="U54" s="93">
        <v>17</v>
      </c>
      <c r="V54" s="67"/>
      <c r="W54" s="67"/>
      <c r="X54" s="67"/>
      <c r="Y54" s="67"/>
      <c r="Z54" s="67"/>
      <c r="AA54" s="67"/>
      <c r="AB54" s="67"/>
      <c r="AC54" s="67"/>
      <c r="AD54" s="67"/>
      <c r="AE54" s="67"/>
      <c r="AF54" s="67"/>
      <c r="AG54" s="67"/>
      <c r="AH54" s="67"/>
      <c r="AI54" s="67"/>
    </row>
    <row r="55" spans="1:35" s="25" customFormat="1" ht="18.75" customHeight="1">
      <c r="A55" s="403"/>
      <c r="B55" s="62">
        <v>29</v>
      </c>
      <c r="C55" s="94">
        <v>337091</v>
      </c>
      <c r="D55" s="95">
        <v>131831</v>
      </c>
      <c r="E55" s="96">
        <v>39.1</v>
      </c>
      <c r="F55" s="95">
        <v>3509</v>
      </c>
      <c r="G55" s="97">
        <v>1.1000000000000001</v>
      </c>
      <c r="H55" s="95">
        <v>22456</v>
      </c>
      <c r="I55" s="98">
        <v>6.7</v>
      </c>
      <c r="J55" s="95">
        <v>5342</v>
      </c>
      <c r="K55" s="97">
        <v>1.6</v>
      </c>
      <c r="L55" s="95">
        <v>53838</v>
      </c>
      <c r="M55" s="98">
        <v>16</v>
      </c>
      <c r="N55" s="95">
        <v>15847</v>
      </c>
      <c r="O55" s="98">
        <v>4.7</v>
      </c>
      <c r="P55" s="94">
        <v>2052</v>
      </c>
      <c r="Q55" s="97">
        <v>0.6</v>
      </c>
      <c r="R55" s="95">
        <v>37357</v>
      </c>
      <c r="S55" s="98">
        <v>11.1</v>
      </c>
      <c r="T55" s="95">
        <v>64859</v>
      </c>
      <c r="U55" s="98">
        <v>19.100000000000001</v>
      </c>
      <c r="V55" s="67"/>
      <c r="W55" s="67"/>
      <c r="X55" s="67"/>
      <c r="Y55" s="67"/>
      <c r="Z55" s="67"/>
      <c r="AA55" s="67"/>
      <c r="AB55" s="67"/>
      <c r="AC55" s="67"/>
      <c r="AD55" s="67"/>
      <c r="AE55" s="67"/>
      <c r="AF55" s="67"/>
      <c r="AG55" s="67"/>
      <c r="AH55" s="67"/>
      <c r="AI55" s="67"/>
    </row>
    <row r="56" spans="1:35" ht="18.75" customHeight="1">
      <c r="A56" s="404" t="s">
        <v>59</v>
      </c>
      <c r="B56" s="61">
        <v>25</v>
      </c>
      <c r="C56" s="26">
        <v>1033033</v>
      </c>
      <c r="D56" s="90">
        <v>488237</v>
      </c>
      <c r="E56" s="91">
        <v>47.3</v>
      </c>
      <c r="F56" s="90">
        <v>6452</v>
      </c>
      <c r="G56" s="92">
        <v>0.6</v>
      </c>
      <c r="H56" s="90">
        <v>7394</v>
      </c>
      <c r="I56" s="93">
        <v>0.7</v>
      </c>
      <c r="J56" s="90">
        <v>43579</v>
      </c>
      <c r="K56" s="92">
        <v>4.2</v>
      </c>
      <c r="L56" s="90">
        <v>155225</v>
      </c>
      <c r="M56" s="93">
        <v>15</v>
      </c>
      <c r="N56" s="90">
        <v>39476</v>
      </c>
      <c r="O56" s="93">
        <v>3.8</v>
      </c>
      <c r="P56" s="26">
        <v>10599</v>
      </c>
      <c r="Q56" s="92">
        <v>1</v>
      </c>
      <c r="R56" s="90">
        <v>77320</v>
      </c>
      <c r="S56" s="93">
        <v>7.5</v>
      </c>
      <c r="T56" s="90">
        <v>204751</v>
      </c>
      <c r="U56" s="93">
        <v>19.899999999999999</v>
      </c>
      <c r="V56" s="67"/>
      <c r="W56" s="67"/>
      <c r="X56" s="67"/>
      <c r="Y56" s="67"/>
      <c r="Z56" s="67"/>
      <c r="AA56" s="67"/>
      <c r="AB56" s="67"/>
      <c r="AC56" s="67"/>
      <c r="AD56" s="67"/>
      <c r="AE56" s="67"/>
      <c r="AF56" s="67"/>
      <c r="AG56" s="67"/>
      <c r="AH56" s="67"/>
      <c r="AI56" s="67"/>
    </row>
    <row r="57" spans="1:35" ht="18.75" customHeight="1">
      <c r="A57" s="414"/>
      <c r="B57" s="61">
        <v>26</v>
      </c>
      <c r="C57" s="26">
        <v>1054793</v>
      </c>
      <c r="D57" s="90">
        <v>503508</v>
      </c>
      <c r="E57" s="91">
        <v>47.7</v>
      </c>
      <c r="F57" s="90">
        <v>6126</v>
      </c>
      <c r="G57" s="92">
        <v>0.6</v>
      </c>
      <c r="H57" s="90">
        <v>6478</v>
      </c>
      <c r="I57" s="93">
        <v>0.6</v>
      </c>
      <c r="J57" s="90">
        <v>43022</v>
      </c>
      <c r="K57" s="92">
        <v>4.0999999999999996</v>
      </c>
      <c r="L57" s="90">
        <v>161815</v>
      </c>
      <c r="M57" s="93">
        <v>15.3</v>
      </c>
      <c r="N57" s="90">
        <v>46071</v>
      </c>
      <c r="O57" s="93">
        <v>4.4000000000000004</v>
      </c>
      <c r="P57" s="26">
        <v>7332</v>
      </c>
      <c r="Q57" s="92">
        <v>0.7</v>
      </c>
      <c r="R57" s="90">
        <v>83052</v>
      </c>
      <c r="S57" s="93">
        <v>7.9</v>
      </c>
      <c r="T57" s="90">
        <v>197389</v>
      </c>
      <c r="U57" s="93">
        <v>18.7</v>
      </c>
      <c r="V57" s="67"/>
      <c r="W57" s="67"/>
      <c r="X57" s="67"/>
      <c r="Y57" s="67"/>
      <c r="Z57" s="67"/>
      <c r="AA57" s="67"/>
      <c r="AB57" s="67"/>
      <c r="AC57" s="67"/>
      <c r="AD57" s="67"/>
      <c r="AE57" s="67"/>
      <c r="AF57" s="67"/>
      <c r="AG57" s="67"/>
      <c r="AH57" s="67"/>
      <c r="AI57" s="67"/>
    </row>
    <row r="58" spans="1:35" ht="18.75" customHeight="1">
      <c r="A58" s="414"/>
      <c r="B58" s="61">
        <v>27</v>
      </c>
      <c r="C58" s="26">
        <v>1058508</v>
      </c>
      <c r="D58" s="90">
        <v>505614</v>
      </c>
      <c r="E58" s="91">
        <v>47.8</v>
      </c>
      <c r="F58" s="90">
        <v>6406</v>
      </c>
      <c r="G58" s="92">
        <v>0.6</v>
      </c>
      <c r="H58" s="90">
        <v>7593</v>
      </c>
      <c r="I58" s="93">
        <v>0.7</v>
      </c>
      <c r="J58" s="90">
        <v>43678</v>
      </c>
      <c r="K58" s="92">
        <v>4.2</v>
      </c>
      <c r="L58" s="90">
        <v>161332</v>
      </c>
      <c r="M58" s="93">
        <v>15.2</v>
      </c>
      <c r="N58" s="90">
        <v>47786</v>
      </c>
      <c r="O58" s="93">
        <v>4.5</v>
      </c>
      <c r="P58" s="26">
        <v>6970</v>
      </c>
      <c r="Q58" s="92">
        <v>0.7</v>
      </c>
      <c r="R58" s="90">
        <v>62202</v>
      </c>
      <c r="S58" s="93">
        <v>5.9</v>
      </c>
      <c r="T58" s="90">
        <v>216927</v>
      </c>
      <c r="U58" s="93">
        <v>20.399999999999999</v>
      </c>
      <c r="V58" s="67"/>
      <c r="W58" s="67"/>
      <c r="X58" s="67"/>
      <c r="Y58" s="67"/>
      <c r="Z58" s="67"/>
      <c r="AA58" s="67"/>
      <c r="AB58" s="67"/>
      <c r="AC58" s="67"/>
      <c r="AD58" s="67"/>
      <c r="AE58" s="67"/>
      <c r="AF58" s="67"/>
      <c r="AG58" s="67"/>
      <c r="AH58" s="67"/>
      <c r="AI58" s="67"/>
    </row>
    <row r="59" spans="1:35" ht="18.75" customHeight="1">
      <c r="A59" s="414"/>
      <c r="B59" s="61">
        <v>28</v>
      </c>
      <c r="C59" s="26">
        <v>1071979</v>
      </c>
      <c r="D59" s="90">
        <v>510713</v>
      </c>
      <c r="E59" s="91">
        <v>47.6</v>
      </c>
      <c r="F59" s="90">
        <v>6419</v>
      </c>
      <c r="G59" s="92">
        <v>0.6</v>
      </c>
      <c r="H59" s="90">
        <v>5244</v>
      </c>
      <c r="I59" s="93">
        <v>0.5</v>
      </c>
      <c r="J59" s="90">
        <v>43393</v>
      </c>
      <c r="K59" s="92">
        <v>4</v>
      </c>
      <c r="L59" s="90">
        <v>174148</v>
      </c>
      <c r="M59" s="93">
        <v>16.3</v>
      </c>
      <c r="N59" s="90">
        <v>49402</v>
      </c>
      <c r="O59" s="93">
        <v>4.5999999999999996</v>
      </c>
      <c r="P59" s="26">
        <v>6163</v>
      </c>
      <c r="Q59" s="92">
        <v>0.6</v>
      </c>
      <c r="R59" s="90">
        <v>67919</v>
      </c>
      <c r="S59" s="93">
        <v>6.3</v>
      </c>
      <c r="T59" s="90">
        <v>208578</v>
      </c>
      <c r="U59" s="93">
        <v>19.5</v>
      </c>
      <c r="V59" s="67"/>
      <c r="W59" s="67"/>
      <c r="X59" s="67"/>
      <c r="Y59" s="67"/>
      <c r="Z59" s="67"/>
      <c r="AA59" s="67"/>
      <c r="AB59" s="67"/>
      <c r="AC59" s="67"/>
      <c r="AD59" s="67"/>
      <c r="AE59" s="67"/>
      <c r="AF59" s="67"/>
      <c r="AG59" s="67"/>
      <c r="AH59" s="67"/>
      <c r="AI59" s="67"/>
    </row>
    <row r="60" spans="1:35" s="25" customFormat="1" ht="18.75" customHeight="1">
      <c r="A60" s="415"/>
      <c r="B60" s="61">
        <v>29</v>
      </c>
      <c r="C60" s="26">
        <v>1164858</v>
      </c>
      <c r="D60" s="90">
        <v>516297</v>
      </c>
      <c r="E60" s="91">
        <v>44.3</v>
      </c>
      <c r="F60" s="90">
        <v>6357</v>
      </c>
      <c r="G60" s="92">
        <v>0.5</v>
      </c>
      <c r="H60" s="90">
        <v>9948</v>
      </c>
      <c r="I60" s="93">
        <v>0.9</v>
      </c>
      <c r="J60" s="90">
        <v>42810</v>
      </c>
      <c r="K60" s="92">
        <v>3.7</v>
      </c>
      <c r="L60" s="90">
        <v>195565</v>
      </c>
      <c r="M60" s="93">
        <v>16.8</v>
      </c>
      <c r="N60" s="90">
        <v>51245</v>
      </c>
      <c r="O60" s="93">
        <v>4.4000000000000004</v>
      </c>
      <c r="P60" s="26">
        <v>6233</v>
      </c>
      <c r="Q60" s="92">
        <v>0.5</v>
      </c>
      <c r="R60" s="90">
        <v>70334</v>
      </c>
      <c r="S60" s="93">
        <v>6</v>
      </c>
      <c r="T60" s="90">
        <v>266069</v>
      </c>
      <c r="U60" s="93">
        <v>22.9</v>
      </c>
      <c r="V60" s="67"/>
      <c r="W60" s="67"/>
      <c r="X60" s="67"/>
      <c r="Y60" s="67"/>
      <c r="Z60" s="67"/>
      <c r="AA60" s="67"/>
      <c r="AB60" s="67"/>
      <c r="AC60" s="67"/>
      <c r="AD60" s="67"/>
      <c r="AE60" s="67"/>
      <c r="AF60" s="67"/>
      <c r="AG60" s="67"/>
      <c r="AH60" s="67"/>
      <c r="AI60" s="67"/>
    </row>
    <row r="61" spans="1:35" ht="18.75" customHeight="1">
      <c r="A61" s="401" t="s">
        <v>60</v>
      </c>
      <c r="B61" s="60">
        <v>25</v>
      </c>
      <c r="C61" s="24">
        <v>720508</v>
      </c>
      <c r="D61" s="86">
        <v>244429</v>
      </c>
      <c r="E61" s="87">
        <v>33.9</v>
      </c>
      <c r="F61" s="86">
        <v>3475</v>
      </c>
      <c r="G61" s="88">
        <v>0.5</v>
      </c>
      <c r="H61" s="86">
        <v>57838</v>
      </c>
      <c r="I61" s="89">
        <v>8</v>
      </c>
      <c r="J61" s="86">
        <v>19812</v>
      </c>
      <c r="K61" s="88">
        <v>2.7</v>
      </c>
      <c r="L61" s="86">
        <v>119269</v>
      </c>
      <c r="M61" s="89">
        <v>16.600000000000001</v>
      </c>
      <c r="N61" s="86">
        <v>29197</v>
      </c>
      <c r="O61" s="89">
        <v>4.0999999999999996</v>
      </c>
      <c r="P61" s="24">
        <v>3344</v>
      </c>
      <c r="Q61" s="88">
        <v>0.5</v>
      </c>
      <c r="R61" s="86">
        <v>85533</v>
      </c>
      <c r="S61" s="89">
        <v>11.9</v>
      </c>
      <c r="T61" s="86">
        <v>157611</v>
      </c>
      <c r="U61" s="89">
        <v>21.8</v>
      </c>
      <c r="V61" s="67"/>
      <c r="W61" s="67"/>
      <c r="X61" s="67"/>
      <c r="Y61" s="67"/>
      <c r="Z61" s="67"/>
      <c r="AA61" s="67"/>
      <c r="AB61" s="67"/>
      <c r="AC61" s="67"/>
      <c r="AD61" s="67"/>
      <c r="AE61" s="67"/>
      <c r="AF61" s="67"/>
      <c r="AG61" s="67"/>
      <c r="AH61" s="67"/>
      <c r="AI61" s="67"/>
    </row>
    <row r="62" spans="1:35" ht="18.75" customHeight="1">
      <c r="A62" s="414"/>
      <c r="B62" s="61">
        <v>26</v>
      </c>
      <c r="C62" s="26">
        <v>726717</v>
      </c>
      <c r="D62" s="90">
        <v>252119</v>
      </c>
      <c r="E62" s="91">
        <v>34.700000000000003</v>
      </c>
      <c r="F62" s="90">
        <v>3271</v>
      </c>
      <c r="G62" s="92">
        <v>0.5</v>
      </c>
      <c r="H62" s="90">
        <v>53329</v>
      </c>
      <c r="I62" s="93">
        <v>7.3</v>
      </c>
      <c r="J62" s="90">
        <v>20132</v>
      </c>
      <c r="K62" s="92">
        <v>2.8</v>
      </c>
      <c r="L62" s="90">
        <v>126027</v>
      </c>
      <c r="M62" s="93">
        <v>17.3</v>
      </c>
      <c r="N62" s="90">
        <v>31433</v>
      </c>
      <c r="O62" s="93">
        <v>4.3</v>
      </c>
      <c r="P62" s="26">
        <v>2613</v>
      </c>
      <c r="Q62" s="92">
        <v>0.4</v>
      </c>
      <c r="R62" s="90">
        <v>87333</v>
      </c>
      <c r="S62" s="93">
        <v>12</v>
      </c>
      <c r="T62" s="90">
        <v>150460</v>
      </c>
      <c r="U62" s="93">
        <v>20.7</v>
      </c>
      <c r="V62" s="67"/>
      <c r="W62" s="67"/>
      <c r="X62" s="67"/>
      <c r="Y62" s="67"/>
      <c r="Z62" s="67"/>
      <c r="AA62" s="67"/>
      <c r="AB62" s="67"/>
      <c r="AC62" s="67"/>
      <c r="AD62" s="67"/>
      <c r="AE62" s="67"/>
      <c r="AF62" s="67"/>
      <c r="AG62" s="67"/>
      <c r="AH62" s="67"/>
      <c r="AI62" s="67"/>
    </row>
    <row r="63" spans="1:35" ht="18.75" customHeight="1">
      <c r="A63" s="414"/>
      <c r="B63" s="61">
        <v>27</v>
      </c>
      <c r="C63" s="26">
        <v>732272</v>
      </c>
      <c r="D63" s="90">
        <v>252960</v>
      </c>
      <c r="E63" s="91">
        <v>34.5</v>
      </c>
      <c r="F63" s="90">
        <v>3437</v>
      </c>
      <c r="G63" s="92">
        <v>0.5</v>
      </c>
      <c r="H63" s="90">
        <v>50321</v>
      </c>
      <c r="I63" s="93">
        <v>6.9</v>
      </c>
      <c r="J63" s="90">
        <v>19571</v>
      </c>
      <c r="K63" s="92">
        <v>2.7</v>
      </c>
      <c r="L63" s="90">
        <v>128738</v>
      </c>
      <c r="M63" s="93">
        <v>17.600000000000001</v>
      </c>
      <c r="N63" s="90">
        <v>36788</v>
      </c>
      <c r="O63" s="93">
        <v>5</v>
      </c>
      <c r="P63" s="26">
        <v>4114</v>
      </c>
      <c r="Q63" s="92">
        <v>0.6</v>
      </c>
      <c r="R63" s="90">
        <v>87601</v>
      </c>
      <c r="S63" s="93">
        <v>12</v>
      </c>
      <c r="T63" s="90">
        <v>148742</v>
      </c>
      <c r="U63" s="93">
        <v>20.2</v>
      </c>
      <c r="V63" s="67"/>
      <c r="W63" s="67"/>
      <c r="X63" s="67"/>
      <c r="Y63" s="67"/>
      <c r="Z63" s="67"/>
      <c r="AA63" s="67"/>
      <c r="AB63" s="67"/>
      <c r="AC63" s="67"/>
      <c r="AD63" s="67"/>
      <c r="AE63" s="67"/>
      <c r="AF63" s="67"/>
      <c r="AG63" s="67"/>
      <c r="AH63" s="67"/>
      <c r="AI63" s="67"/>
    </row>
    <row r="64" spans="1:35" ht="18.75" customHeight="1">
      <c r="A64" s="414"/>
      <c r="B64" s="61">
        <v>28</v>
      </c>
      <c r="C64" s="26">
        <v>699585</v>
      </c>
      <c r="D64" s="90">
        <v>251644</v>
      </c>
      <c r="E64" s="91">
        <v>35.970468206150791</v>
      </c>
      <c r="F64" s="90">
        <v>3357</v>
      </c>
      <c r="G64" s="92">
        <v>0.47985591457792837</v>
      </c>
      <c r="H64" s="90">
        <v>47289</v>
      </c>
      <c r="I64" s="93">
        <v>6.7595788932009695</v>
      </c>
      <c r="J64" s="90">
        <v>19002</v>
      </c>
      <c r="K64" s="92">
        <v>2.7161817363151011</v>
      </c>
      <c r="L64" s="90">
        <v>138468</v>
      </c>
      <c r="M64" s="93">
        <v>19.792877205771994</v>
      </c>
      <c r="N64" s="90">
        <v>36445</v>
      </c>
      <c r="O64" s="93">
        <v>5.2095170708348526</v>
      </c>
      <c r="P64" s="26">
        <v>4660</v>
      </c>
      <c r="Q64" s="92">
        <v>0.66610919330746077</v>
      </c>
      <c r="R64" s="90">
        <v>78970</v>
      </c>
      <c r="S64" s="93">
        <v>11.288120814482872</v>
      </c>
      <c r="T64" s="90">
        <v>119750</v>
      </c>
      <c r="U64" s="93">
        <v>17.017290965358033</v>
      </c>
      <c r="V64" s="67"/>
      <c r="W64" s="67"/>
      <c r="X64" s="67"/>
      <c r="Y64" s="67"/>
      <c r="Z64" s="67"/>
      <c r="AA64" s="67"/>
      <c r="AB64" s="67"/>
      <c r="AC64" s="67"/>
      <c r="AD64" s="67"/>
      <c r="AE64" s="67"/>
      <c r="AF64" s="67"/>
      <c r="AG64" s="67"/>
      <c r="AH64" s="67"/>
      <c r="AI64" s="67"/>
    </row>
    <row r="65" spans="1:35" s="25" customFormat="1" ht="18.75" customHeight="1">
      <c r="A65" s="415"/>
      <c r="B65" s="61">
        <v>29</v>
      </c>
      <c r="C65" s="26">
        <v>764305</v>
      </c>
      <c r="D65" s="90">
        <v>255710</v>
      </c>
      <c r="E65" s="91">
        <v>33.5</v>
      </c>
      <c r="F65" s="90">
        <v>3341</v>
      </c>
      <c r="G65" s="92">
        <v>0.4</v>
      </c>
      <c r="H65" s="90">
        <v>64849</v>
      </c>
      <c r="I65" s="93">
        <v>8.5</v>
      </c>
      <c r="J65" s="90">
        <v>19200</v>
      </c>
      <c r="K65" s="92">
        <v>2.5</v>
      </c>
      <c r="L65" s="90">
        <v>145953</v>
      </c>
      <c r="M65" s="93">
        <v>19.100000000000001</v>
      </c>
      <c r="N65" s="90">
        <v>38098</v>
      </c>
      <c r="O65" s="93">
        <v>5</v>
      </c>
      <c r="P65" s="26">
        <v>3675</v>
      </c>
      <c r="Q65" s="92">
        <v>0.5</v>
      </c>
      <c r="R65" s="90">
        <v>86990</v>
      </c>
      <c r="S65" s="93">
        <v>11.4</v>
      </c>
      <c r="T65" s="90">
        <v>146489</v>
      </c>
      <c r="U65" s="93">
        <v>19.100000000000001</v>
      </c>
      <c r="V65" s="67"/>
      <c r="W65" s="67"/>
      <c r="X65" s="67"/>
      <c r="Y65" s="67"/>
      <c r="Z65" s="67"/>
      <c r="AA65" s="67"/>
      <c r="AB65" s="67"/>
      <c r="AC65" s="67"/>
      <c r="AD65" s="67"/>
      <c r="AE65" s="67"/>
      <c r="AF65" s="67"/>
      <c r="AG65" s="67"/>
      <c r="AH65" s="67"/>
      <c r="AI65" s="67"/>
    </row>
    <row r="66" spans="1:35" ht="18.75" customHeight="1">
      <c r="A66" s="401" t="s">
        <v>61</v>
      </c>
      <c r="B66" s="60">
        <v>25</v>
      </c>
      <c r="C66" s="24">
        <v>1675766</v>
      </c>
      <c r="D66" s="86">
        <v>641870</v>
      </c>
      <c r="E66" s="87">
        <v>38.303080501692961</v>
      </c>
      <c r="F66" s="86">
        <v>6305</v>
      </c>
      <c r="G66" s="88">
        <v>0.37624584816734558</v>
      </c>
      <c r="H66" s="86">
        <v>48640</v>
      </c>
      <c r="I66" s="89">
        <v>2.9025532204376985</v>
      </c>
      <c r="J66" s="86">
        <v>61828</v>
      </c>
      <c r="K66" s="88">
        <v>3.6895366059461763</v>
      </c>
      <c r="L66" s="86">
        <v>348442</v>
      </c>
      <c r="M66" s="89">
        <v>20.792998545142936</v>
      </c>
      <c r="N66" s="86">
        <v>53265</v>
      </c>
      <c r="O66" s="89">
        <v>3.1785464080307158</v>
      </c>
      <c r="P66" s="24">
        <v>46526</v>
      </c>
      <c r="Q66" s="88">
        <v>2.7764616300843912</v>
      </c>
      <c r="R66" s="86">
        <v>154833</v>
      </c>
      <c r="S66" s="89">
        <v>9.2395358301815396</v>
      </c>
      <c r="T66" s="86">
        <v>314057</v>
      </c>
      <c r="U66" s="89">
        <v>18.741041410316235</v>
      </c>
      <c r="V66" s="67"/>
      <c r="W66" s="67"/>
      <c r="X66" s="67"/>
      <c r="Y66" s="67"/>
      <c r="Z66" s="67"/>
      <c r="AA66" s="67"/>
      <c r="AB66" s="67"/>
      <c r="AC66" s="67"/>
      <c r="AD66" s="67"/>
      <c r="AE66" s="67"/>
      <c r="AF66" s="67"/>
      <c r="AG66" s="67"/>
      <c r="AH66" s="67"/>
      <c r="AI66" s="67"/>
    </row>
    <row r="67" spans="1:35" ht="18.75" customHeight="1">
      <c r="A67" s="414"/>
      <c r="B67" s="61">
        <v>26</v>
      </c>
      <c r="C67" s="99">
        <v>1641158</v>
      </c>
      <c r="D67" s="90">
        <v>659256</v>
      </c>
      <c r="E67" s="91">
        <v>40.200000000000003</v>
      </c>
      <c r="F67" s="90">
        <v>5987</v>
      </c>
      <c r="G67" s="92">
        <v>0.4</v>
      </c>
      <c r="H67" s="90">
        <v>36787</v>
      </c>
      <c r="I67" s="93">
        <v>2.2000000000000002</v>
      </c>
      <c r="J67" s="90">
        <v>62205</v>
      </c>
      <c r="K67" s="92">
        <v>3.8</v>
      </c>
      <c r="L67" s="90">
        <v>349428</v>
      </c>
      <c r="M67" s="93">
        <v>21.3</v>
      </c>
      <c r="N67" s="90">
        <v>56187</v>
      </c>
      <c r="O67" s="93">
        <v>3.4</v>
      </c>
      <c r="P67" s="26">
        <v>19551</v>
      </c>
      <c r="Q67" s="92">
        <v>1.2</v>
      </c>
      <c r="R67" s="90">
        <v>121124</v>
      </c>
      <c r="S67" s="93">
        <v>7.4</v>
      </c>
      <c r="T67" s="90">
        <v>330633</v>
      </c>
      <c r="U67" s="93">
        <v>20.100000000000001</v>
      </c>
      <c r="V67" s="67"/>
      <c r="W67" s="67"/>
      <c r="X67" s="67"/>
      <c r="Y67" s="67"/>
      <c r="Z67" s="67"/>
      <c r="AA67" s="67"/>
      <c r="AB67" s="67"/>
      <c r="AC67" s="67"/>
      <c r="AD67" s="67"/>
      <c r="AE67" s="67"/>
      <c r="AF67" s="67"/>
      <c r="AG67" s="67"/>
      <c r="AH67" s="67"/>
      <c r="AI67" s="67"/>
    </row>
    <row r="68" spans="1:35" ht="18.75" customHeight="1">
      <c r="A68" s="414"/>
      <c r="B68" s="61">
        <v>27</v>
      </c>
      <c r="C68" s="26">
        <v>1631983</v>
      </c>
      <c r="D68" s="90">
        <v>660088</v>
      </c>
      <c r="E68" s="91">
        <v>40.447000000000003</v>
      </c>
      <c r="F68" s="90">
        <v>6193</v>
      </c>
      <c r="G68" s="92">
        <v>0.379</v>
      </c>
      <c r="H68" s="90">
        <v>41891</v>
      </c>
      <c r="I68" s="93">
        <v>2.5670000000000002</v>
      </c>
      <c r="J68" s="90">
        <v>65131</v>
      </c>
      <c r="K68" s="92">
        <v>3.9910000000000001</v>
      </c>
      <c r="L68" s="90">
        <v>357597</v>
      </c>
      <c r="M68" s="93">
        <v>21.911999999999999</v>
      </c>
      <c r="N68" s="90">
        <v>66127</v>
      </c>
      <c r="O68" s="93">
        <v>4.0519999999999996</v>
      </c>
      <c r="P68" s="26">
        <v>52058</v>
      </c>
      <c r="Q68" s="92">
        <v>3.19</v>
      </c>
      <c r="R68" s="90">
        <v>101857</v>
      </c>
      <c r="S68" s="93">
        <v>6.2409999999999997</v>
      </c>
      <c r="T68" s="90">
        <v>281041</v>
      </c>
      <c r="U68" s="93">
        <v>17.221</v>
      </c>
      <c r="V68" s="67"/>
      <c r="W68" s="67"/>
      <c r="X68" s="67"/>
      <c r="Y68" s="67"/>
      <c r="Z68" s="67"/>
      <c r="AA68" s="67"/>
      <c r="AB68" s="67"/>
      <c r="AC68" s="67"/>
      <c r="AD68" s="67"/>
      <c r="AE68" s="67"/>
      <c r="AF68" s="67"/>
      <c r="AG68" s="67"/>
      <c r="AH68" s="67"/>
      <c r="AI68" s="67"/>
    </row>
    <row r="69" spans="1:35" ht="18.75" customHeight="1">
      <c r="A69" s="414"/>
      <c r="B69" s="61">
        <v>28</v>
      </c>
      <c r="C69" s="26">
        <v>1574838</v>
      </c>
      <c r="D69" s="90">
        <v>659473</v>
      </c>
      <c r="E69" s="91">
        <v>41.9</v>
      </c>
      <c r="F69" s="90">
        <v>6171</v>
      </c>
      <c r="G69" s="92">
        <v>0.4</v>
      </c>
      <c r="H69" s="90">
        <v>32905</v>
      </c>
      <c r="I69" s="93">
        <v>2.1</v>
      </c>
      <c r="J69" s="90">
        <v>67109</v>
      </c>
      <c r="K69" s="92">
        <v>4.3</v>
      </c>
      <c r="L69" s="90">
        <v>366554</v>
      </c>
      <c r="M69" s="93">
        <v>23.3</v>
      </c>
      <c r="N69" s="90">
        <v>67461</v>
      </c>
      <c r="O69" s="93">
        <v>4.3</v>
      </c>
      <c r="P69" s="26">
        <v>32578</v>
      </c>
      <c r="Q69" s="92">
        <v>2.1</v>
      </c>
      <c r="R69" s="90">
        <v>91432</v>
      </c>
      <c r="S69" s="93">
        <v>5.8</v>
      </c>
      <c r="T69" s="90">
        <v>251155</v>
      </c>
      <c r="U69" s="93">
        <v>15.8</v>
      </c>
      <c r="V69" s="67"/>
      <c r="W69" s="67"/>
      <c r="X69" s="67"/>
      <c r="Y69" s="67"/>
      <c r="Z69" s="67"/>
      <c r="AA69" s="67"/>
      <c r="AB69" s="67"/>
      <c r="AC69" s="67"/>
      <c r="AD69" s="67"/>
      <c r="AE69" s="67"/>
      <c r="AF69" s="67"/>
      <c r="AG69" s="67"/>
      <c r="AH69" s="67"/>
      <c r="AI69" s="67"/>
    </row>
    <row r="70" spans="1:35" s="25" customFormat="1" ht="18.75" customHeight="1">
      <c r="A70" s="415"/>
      <c r="B70" s="61">
        <v>29</v>
      </c>
      <c r="C70" s="26">
        <v>1742817</v>
      </c>
      <c r="D70" s="90">
        <v>675404</v>
      </c>
      <c r="E70" s="91">
        <v>38.700000000000003</v>
      </c>
      <c r="F70" s="90">
        <v>6121</v>
      </c>
      <c r="G70" s="92">
        <v>0.3</v>
      </c>
      <c r="H70" s="90">
        <v>52770</v>
      </c>
      <c r="I70" s="93">
        <v>3.0278566252222694</v>
      </c>
      <c r="J70" s="90">
        <v>67281</v>
      </c>
      <c r="K70" s="92">
        <v>3.8604741633803203</v>
      </c>
      <c r="L70" s="90">
        <v>403887</v>
      </c>
      <c r="M70" s="93">
        <v>23.2</v>
      </c>
      <c r="N70" s="90">
        <v>69880</v>
      </c>
      <c r="O70" s="93">
        <v>4</v>
      </c>
      <c r="P70" s="26">
        <v>25408</v>
      </c>
      <c r="Q70" s="92">
        <v>1.5</v>
      </c>
      <c r="R70" s="90">
        <v>117973</v>
      </c>
      <c r="S70" s="93">
        <v>6.8</v>
      </c>
      <c r="T70" s="90">
        <v>324093</v>
      </c>
      <c r="U70" s="93">
        <v>18.600000000000001</v>
      </c>
      <c r="V70" s="67"/>
      <c r="W70" s="67"/>
      <c r="X70" s="67"/>
      <c r="Y70" s="67"/>
      <c r="Z70" s="67"/>
      <c r="AA70" s="67"/>
      <c r="AB70" s="67"/>
      <c r="AC70" s="67"/>
      <c r="AD70" s="67"/>
      <c r="AE70" s="67"/>
      <c r="AF70" s="67"/>
      <c r="AG70" s="67"/>
      <c r="AH70" s="67"/>
      <c r="AI70" s="67"/>
    </row>
    <row r="71" spans="1:35" ht="18.75" customHeight="1">
      <c r="A71" s="401" t="s">
        <v>62</v>
      </c>
      <c r="B71" s="60">
        <v>25</v>
      </c>
      <c r="C71" s="24">
        <v>340345</v>
      </c>
      <c r="D71" s="86">
        <v>131059</v>
      </c>
      <c r="E71" s="87">
        <v>38.5</v>
      </c>
      <c r="F71" s="86">
        <v>2187</v>
      </c>
      <c r="G71" s="88">
        <v>0.6</v>
      </c>
      <c r="H71" s="86">
        <v>21278</v>
      </c>
      <c r="I71" s="89">
        <v>6.3</v>
      </c>
      <c r="J71" s="86">
        <v>6388</v>
      </c>
      <c r="K71" s="88">
        <v>1.9</v>
      </c>
      <c r="L71" s="86">
        <v>81184</v>
      </c>
      <c r="M71" s="89">
        <v>23.9</v>
      </c>
      <c r="N71" s="86">
        <v>15810</v>
      </c>
      <c r="O71" s="89">
        <v>4.7</v>
      </c>
      <c r="P71" s="24">
        <v>1435</v>
      </c>
      <c r="Q71" s="88">
        <v>0.4</v>
      </c>
      <c r="R71" s="86">
        <v>44468</v>
      </c>
      <c r="S71" s="89">
        <v>13.1</v>
      </c>
      <c r="T71" s="86">
        <v>36536</v>
      </c>
      <c r="U71" s="89">
        <v>10.6</v>
      </c>
      <c r="V71" s="67"/>
      <c r="W71" s="67"/>
      <c r="X71" s="67"/>
      <c r="Y71" s="67"/>
      <c r="Z71" s="67"/>
      <c r="AA71" s="67"/>
      <c r="AB71" s="67"/>
      <c r="AC71" s="67"/>
      <c r="AD71" s="67"/>
      <c r="AE71" s="67"/>
      <c r="AF71" s="67"/>
      <c r="AG71" s="67"/>
      <c r="AH71" s="67"/>
      <c r="AI71" s="67"/>
    </row>
    <row r="72" spans="1:35" ht="18.75" customHeight="1">
      <c r="A72" s="414"/>
      <c r="B72" s="61">
        <v>26</v>
      </c>
      <c r="C72" s="26">
        <v>353079</v>
      </c>
      <c r="D72" s="90">
        <v>132747</v>
      </c>
      <c r="E72" s="91">
        <v>37.6</v>
      </c>
      <c r="F72" s="90">
        <v>2067</v>
      </c>
      <c r="G72" s="92">
        <v>0.6</v>
      </c>
      <c r="H72" s="90">
        <v>23629</v>
      </c>
      <c r="I72" s="93">
        <v>6.7</v>
      </c>
      <c r="J72" s="90">
        <v>6168</v>
      </c>
      <c r="K72" s="92">
        <v>1.7</v>
      </c>
      <c r="L72" s="90">
        <v>81002</v>
      </c>
      <c r="M72" s="93">
        <v>22.9</v>
      </c>
      <c r="N72" s="90">
        <v>16409</v>
      </c>
      <c r="O72" s="93">
        <v>4.5999999999999996</v>
      </c>
      <c r="P72" s="26">
        <v>1681</v>
      </c>
      <c r="Q72" s="92">
        <v>0.5</v>
      </c>
      <c r="R72" s="90">
        <v>48801</v>
      </c>
      <c r="S72" s="93">
        <v>13.8</v>
      </c>
      <c r="T72" s="90">
        <v>40575</v>
      </c>
      <c r="U72" s="93">
        <v>11.6</v>
      </c>
      <c r="V72" s="67"/>
      <c r="W72" s="67"/>
      <c r="X72" s="67"/>
      <c r="Y72" s="67"/>
      <c r="Z72" s="67"/>
      <c r="AA72" s="67"/>
      <c r="AB72" s="67"/>
      <c r="AC72" s="67"/>
      <c r="AD72" s="67"/>
      <c r="AE72" s="67"/>
      <c r="AF72" s="67"/>
      <c r="AG72" s="67"/>
      <c r="AH72" s="67"/>
      <c r="AI72" s="67"/>
    </row>
    <row r="73" spans="1:35" ht="18.75" customHeight="1">
      <c r="A73" s="414"/>
      <c r="B73" s="61">
        <v>27</v>
      </c>
      <c r="C73" s="26">
        <v>362839</v>
      </c>
      <c r="D73" s="90">
        <v>132632</v>
      </c>
      <c r="E73" s="91">
        <v>36.6</v>
      </c>
      <c r="F73" s="90">
        <v>2161</v>
      </c>
      <c r="G73" s="92">
        <v>0.6</v>
      </c>
      <c r="H73" s="90">
        <v>20854</v>
      </c>
      <c r="I73" s="93">
        <v>5.7</v>
      </c>
      <c r="J73" s="90">
        <v>5895</v>
      </c>
      <c r="K73" s="92">
        <v>1.6</v>
      </c>
      <c r="L73" s="90">
        <v>86500</v>
      </c>
      <c r="M73" s="93">
        <v>23.8</v>
      </c>
      <c r="N73" s="90">
        <v>20735</v>
      </c>
      <c r="O73" s="93">
        <v>5.7</v>
      </c>
      <c r="P73" s="26">
        <v>1816</v>
      </c>
      <c r="Q73" s="92">
        <v>0.5</v>
      </c>
      <c r="R73" s="90">
        <v>39093</v>
      </c>
      <c r="S73" s="93">
        <v>10.8</v>
      </c>
      <c r="T73" s="90">
        <v>53153</v>
      </c>
      <c r="U73" s="93">
        <v>14.72</v>
      </c>
      <c r="V73" s="67"/>
      <c r="W73" s="67"/>
      <c r="X73" s="67"/>
      <c r="Y73" s="67"/>
      <c r="Z73" s="67"/>
      <c r="AA73" s="67"/>
      <c r="AB73" s="67"/>
      <c r="AC73" s="67"/>
      <c r="AD73" s="67"/>
      <c r="AE73" s="67"/>
      <c r="AF73" s="67"/>
      <c r="AG73" s="67"/>
      <c r="AH73" s="67"/>
      <c r="AI73" s="67"/>
    </row>
    <row r="74" spans="1:35" ht="18.75" customHeight="1">
      <c r="A74" s="414"/>
      <c r="B74" s="61">
        <v>28</v>
      </c>
      <c r="C74" s="26">
        <v>353276</v>
      </c>
      <c r="D74" s="90">
        <v>132381</v>
      </c>
      <c r="E74" s="91">
        <v>37.5</v>
      </c>
      <c r="F74" s="90">
        <v>2130</v>
      </c>
      <c r="G74" s="92">
        <v>0.6</v>
      </c>
      <c r="H74" s="90">
        <v>19792</v>
      </c>
      <c r="I74" s="93">
        <v>5.6</v>
      </c>
      <c r="J74" s="90">
        <v>5958</v>
      </c>
      <c r="K74" s="92">
        <v>1.7</v>
      </c>
      <c r="L74" s="90">
        <v>86123</v>
      </c>
      <c r="M74" s="93">
        <v>24.4</v>
      </c>
      <c r="N74" s="90">
        <v>20746</v>
      </c>
      <c r="O74" s="93">
        <v>5.9</v>
      </c>
      <c r="P74" s="26">
        <v>1557</v>
      </c>
      <c r="Q74" s="92">
        <v>0.4</v>
      </c>
      <c r="R74" s="90">
        <v>41680</v>
      </c>
      <c r="S74" s="93">
        <v>11.8</v>
      </c>
      <c r="T74" s="90">
        <v>42909</v>
      </c>
      <c r="U74" s="93">
        <v>12.1</v>
      </c>
      <c r="V74" s="67"/>
      <c r="W74" s="67"/>
      <c r="X74" s="67"/>
      <c r="Y74" s="67"/>
      <c r="Z74" s="67"/>
      <c r="AA74" s="67"/>
      <c r="AB74" s="67"/>
      <c r="AC74" s="67"/>
      <c r="AD74" s="67"/>
      <c r="AE74" s="67"/>
      <c r="AF74" s="67"/>
      <c r="AG74" s="67"/>
      <c r="AH74" s="67"/>
      <c r="AI74" s="67"/>
    </row>
    <row r="75" spans="1:35" s="25" customFormat="1" ht="18.75" customHeight="1">
      <c r="A75" s="415"/>
      <c r="B75" s="61">
        <v>29</v>
      </c>
      <c r="C75" s="26">
        <v>401828</v>
      </c>
      <c r="D75" s="90">
        <v>134355</v>
      </c>
      <c r="E75" s="91">
        <v>33.4</v>
      </c>
      <c r="F75" s="90">
        <v>2107</v>
      </c>
      <c r="G75" s="92">
        <v>0.5</v>
      </c>
      <c r="H75" s="90">
        <v>29960</v>
      </c>
      <c r="I75" s="93">
        <v>7.5</v>
      </c>
      <c r="J75" s="90">
        <v>5779</v>
      </c>
      <c r="K75" s="92">
        <v>1.4</v>
      </c>
      <c r="L75" s="90">
        <v>96627</v>
      </c>
      <c r="M75" s="93">
        <v>24</v>
      </c>
      <c r="N75" s="90">
        <v>22123</v>
      </c>
      <c r="O75" s="93">
        <v>5.5</v>
      </c>
      <c r="P75" s="26">
        <v>1543</v>
      </c>
      <c r="Q75" s="92">
        <v>0.4</v>
      </c>
      <c r="R75" s="90">
        <v>50447</v>
      </c>
      <c r="S75" s="93">
        <v>12.6</v>
      </c>
      <c r="T75" s="90">
        <v>58887</v>
      </c>
      <c r="U75" s="93">
        <v>14.7</v>
      </c>
      <c r="V75" s="67"/>
      <c r="W75" s="67"/>
      <c r="X75" s="67"/>
      <c r="Y75" s="67"/>
      <c r="Z75" s="67"/>
      <c r="AA75" s="67"/>
      <c r="AB75" s="67"/>
      <c r="AC75" s="67"/>
      <c r="AD75" s="67"/>
      <c r="AE75" s="67"/>
      <c r="AF75" s="67"/>
      <c r="AG75" s="67"/>
      <c r="AH75" s="67"/>
      <c r="AI75" s="67"/>
    </row>
    <row r="76" spans="1:35" ht="18.75" customHeight="1">
      <c r="A76" s="401" t="s">
        <v>63</v>
      </c>
      <c r="B76" s="60">
        <v>25</v>
      </c>
      <c r="C76" s="24">
        <v>744325</v>
      </c>
      <c r="D76" s="86">
        <v>270594</v>
      </c>
      <c r="E76" s="87">
        <v>36.4</v>
      </c>
      <c r="F76" s="86">
        <v>4711</v>
      </c>
      <c r="G76" s="88">
        <v>0.6</v>
      </c>
      <c r="H76" s="86">
        <v>62674</v>
      </c>
      <c r="I76" s="89">
        <v>8.4</v>
      </c>
      <c r="J76" s="86">
        <v>36987</v>
      </c>
      <c r="K76" s="88">
        <v>5</v>
      </c>
      <c r="L76" s="86">
        <v>140661</v>
      </c>
      <c r="M76" s="89">
        <v>18.899999999999999</v>
      </c>
      <c r="N76" s="86">
        <v>29000</v>
      </c>
      <c r="O76" s="89">
        <v>3.9</v>
      </c>
      <c r="P76" s="24">
        <v>13449</v>
      </c>
      <c r="Q76" s="88">
        <v>1.8</v>
      </c>
      <c r="R76" s="86">
        <v>78670</v>
      </c>
      <c r="S76" s="89">
        <v>10.6</v>
      </c>
      <c r="T76" s="86">
        <v>107579</v>
      </c>
      <c r="U76" s="89">
        <v>14.4</v>
      </c>
      <c r="V76" s="67"/>
      <c r="W76" s="67"/>
      <c r="X76" s="67"/>
      <c r="Y76" s="67"/>
      <c r="Z76" s="67"/>
      <c r="AA76" s="67"/>
      <c r="AB76" s="67"/>
      <c r="AC76" s="67"/>
      <c r="AD76" s="67"/>
      <c r="AE76" s="67"/>
      <c r="AF76" s="67"/>
      <c r="AG76" s="67"/>
      <c r="AH76" s="67"/>
      <c r="AI76" s="67"/>
    </row>
    <row r="77" spans="1:35" ht="18.75" customHeight="1">
      <c r="A77" s="414"/>
      <c r="B77" s="61">
        <v>26</v>
      </c>
      <c r="C77" s="26">
        <v>723425</v>
      </c>
      <c r="D77" s="90">
        <v>275006</v>
      </c>
      <c r="E77" s="91">
        <v>38</v>
      </c>
      <c r="F77" s="90">
        <v>4671</v>
      </c>
      <c r="G77" s="92">
        <v>0.6</v>
      </c>
      <c r="H77" s="90">
        <v>55882</v>
      </c>
      <c r="I77" s="93">
        <v>7.7</v>
      </c>
      <c r="J77" s="90">
        <v>35748</v>
      </c>
      <c r="K77" s="92">
        <v>4.9000000000000004</v>
      </c>
      <c r="L77" s="90">
        <v>132223</v>
      </c>
      <c r="M77" s="93">
        <v>18.3</v>
      </c>
      <c r="N77" s="90">
        <v>30606</v>
      </c>
      <c r="O77" s="93">
        <v>4.2</v>
      </c>
      <c r="P77" s="26">
        <v>7772</v>
      </c>
      <c r="Q77" s="92">
        <v>1.1000000000000001</v>
      </c>
      <c r="R77" s="90">
        <v>81384</v>
      </c>
      <c r="S77" s="93">
        <v>11.3</v>
      </c>
      <c r="T77" s="90">
        <v>100133</v>
      </c>
      <c r="U77" s="93">
        <v>13.9</v>
      </c>
      <c r="V77" s="67"/>
      <c r="W77" s="67"/>
      <c r="X77" s="67"/>
      <c r="Y77" s="67"/>
      <c r="Z77" s="67"/>
      <c r="AA77" s="67"/>
      <c r="AB77" s="67"/>
      <c r="AC77" s="67"/>
      <c r="AD77" s="67"/>
      <c r="AE77" s="67"/>
      <c r="AF77" s="67"/>
      <c r="AG77" s="67"/>
      <c r="AH77" s="67"/>
      <c r="AI77" s="67"/>
    </row>
    <row r="78" spans="1:35" ht="18.75" customHeight="1">
      <c r="A78" s="414"/>
      <c r="B78" s="61">
        <v>27</v>
      </c>
      <c r="C78" s="26">
        <v>749274</v>
      </c>
      <c r="D78" s="90">
        <v>271892</v>
      </c>
      <c r="E78" s="91">
        <v>36.299999999999997</v>
      </c>
      <c r="F78" s="90">
        <v>4931</v>
      </c>
      <c r="G78" s="92">
        <v>0.7</v>
      </c>
      <c r="H78" s="90">
        <v>57709</v>
      </c>
      <c r="I78" s="93">
        <v>7.7</v>
      </c>
      <c r="J78" s="90">
        <v>37028</v>
      </c>
      <c r="K78" s="92">
        <v>4.9000000000000004</v>
      </c>
      <c r="L78" s="90">
        <v>134881</v>
      </c>
      <c r="M78" s="93">
        <v>18</v>
      </c>
      <c r="N78" s="90">
        <v>35423</v>
      </c>
      <c r="O78" s="93">
        <v>4.7</v>
      </c>
      <c r="P78" s="26">
        <v>9162</v>
      </c>
      <c r="Q78" s="92">
        <v>1.2</v>
      </c>
      <c r="R78" s="90">
        <v>82130</v>
      </c>
      <c r="S78" s="93">
        <v>11</v>
      </c>
      <c r="T78" s="90">
        <v>116118</v>
      </c>
      <c r="U78" s="93">
        <v>15.5</v>
      </c>
      <c r="V78" s="67"/>
      <c r="W78" s="67"/>
      <c r="X78" s="67"/>
      <c r="Y78" s="67"/>
      <c r="Z78" s="67"/>
      <c r="AA78" s="67"/>
      <c r="AB78" s="67"/>
      <c r="AC78" s="67"/>
      <c r="AD78" s="67"/>
      <c r="AE78" s="67"/>
      <c r="AF78" s="67"/>
      <c r="AG78" s="67"/>
      <c r="AH78" s="67"/>
      <c r="AI78" s="67"/>
    </row>
    <row r="79" spans="1:35" ht="18.75" customHeight="1">
      <c r="A79" s="414"/>
      <c r="B79" s="61">
        <v>28</v>
      </c>
      <c r="C79" s="26">
        <v>756604</v>
      </c>
      <c r="D79" s="90">
        <v>272272</v>
      </c>
      <c r="E79" s="91">
        <v>36</v>
      </c>
      <c r="F79" s="90">
        <v>4909</v>
      </c>
      <c r="G79" s="92">
        <v>0.6</v>
      </c>
      <c r="H79" s="90">
        <v>54587</v>
      </c>
      <c r="I79" s="93">
        <v>7.2</v>
      </c>
      <c r="J79" s="90">
        <v>36355</v>
      </c>
      <c r="K79" s="92">
        <v>4.8</v>
      </c>
      <c r="L79" s="90">
        <v>136125</v>
      </c>
      <c r="M79" s="93">
        <v>18</v>
      </c>
      <c r="N79" s="90">
        <v>36227</v>
      </c>
      <c r="O79" s="93">
        <v>4.8</v>
      </c>
      <c r="P79" s="26">
        <v>8407</v>
      </c>
      <c r="Q79" s="92">
        <v>1.1000000000000001</v>
      </c>
      <c r="R79" s="90">
        <v>85934</v>
      </c>
      <c r="S79" s="93">
        <v>11.4</v>
      </c>
      <c r="T79" s="90">
        <v>121788</v>
      </c>
      <c r="U79" s="93">
        <v>16.100000000000001</v>
      </c>
      <c r="V79" s="67"/>
      <c r="W79" s="67"/>
      <c r="X79" s="67"/>
      <c r="Y79" s="67"/>
      <c r="Z79" s="67"/>
      <c r="AA79" s="67"/>
      <c r="AB79" s="67"/>
      <c r="AC79" s="67"/>
      <c r="AD79" s="67"/>
      <c r="AE79" s="67"/>
      <c r="AF79" s="67"/>
      <c r="AG79" s="67"/>
      <c r="AH79" s="67"/>
      <c r="AI79" s="67"/>
    </row>
    <row r="80" spans="1:35" s="25" customFormat="1" ht="18.75" customHeight="1">
      <c r="A80" s="415"/>
      <c r="B80" s="61">
        <v>29</v>
      </c>
      <c r="C80" s="26">
        <v>834311</v>
      </c>
      <c r="D80" s="90">
        <v>273490</v>
      </c>
      <c r="E80" s="91">
        <v>32.799999999999997</v>
      </c>
      <c r="F80" s="90">
        <v>4895</v>
      </c>
      <c r="G80" s="92">
        <v>0.6</v>
      </c>
      <c r="H80" s="90">
        <v>68754</v>
      </c>
      <c r="I80" s="93">
        <v>8.1999999999999993</v>
      </c>
      <c r="J80" s="90">
        <v>37038</v>
      </c>
      <c r="K80" s="92">
        <v>4.4000000000000004</v>
      </c>
      <c r="L80" s="90">
        <v>156258</v>
      </c>
      <c r="M80" s="93">
        <v>18.7</v>
      </c>
      <c r="N80" s="90">
        <v>38030</v>
      </c>
      <c r="O80" s="93">
        <v>4.5999999999999996</v>
      </c>
      <c r="P80" s="26">
        <v>7489</v>
      </c>
      <c r="Q80" s="92">
        <v>0.9</v>
      </c>
      <c r="R80" s="90">
        <v>97120</v>
      </c>
      <c r="S80" s="93">
        <v>11.6</v>
      </c>
      <c r="T80" s="90">
        <v>151237</v>
      </c>
      <c r="U80" s="93">
        <v>18.2</v>
      </c>
      <c r="V80" s="67"/>
      <c r="W80" s="67"/>
      <c r="X80" s="67"/>
      <c r="Y80" s="67"/>
      <c r="Z80" s="67"/>
      <c r="AA80" s="67"/>
      <c r="AB80" s="67"/>
      <c r="AC80" s="67"/>
      <c r="AD80" s="67"/>
      <c r="AE80" s="67"/>
      <c r="AF80" s="67"/>
      <c r="AG80" s="67"/>
      <c r="AH80" s="67"/>
      <c r="AI80" s="67"/>
    </row>
    <row r="81" spans="1:35" ht="18.75" customHeight="1">
      <c r="A81" s="401" t="s">
        <v>144</v>
      </c>
      <c r="B81" s="60">
        <v>25</v>
      </c>
      <c r="C81" s="24">
        <v>274091</v>
      </c>
      <c r="D81" s="86">
        <v>110008</v>
      </c>
      <c r="E81" s="87">
        <v>40.1</v>
      </c>
      <c r="F81" s="86">
        <v>2863</v>
      </c>
      <c r="G81" s="88">
        <v>1</v>
      </c>
      <c r="H81" s="86">
        <v>27843</v>
      </c>
      <c r="I81" s="89">
        <v>10.199999999999999</v>
      </c>
      <c r="J81" s="86">
        <v>7133</v>
      </c>
      <c r="K81" s="88">
        <v>2.6</v>
      </c>
      <c r="L81" s="86">
        <v>45504</v>
      </c>
      <c r="M81" s="89">
        <v>16.600000000000001</v>
      </c>
      <c r="N81" s="86">
        <v>10030</v>
      </c>
      <c r="O81" s="89">
        <v>3.7</v>
      </c>
      <c r="P81" s="24">
        <v>529</v>
      </c>
      <c r="Q81" s="88">
        <v>0.2</v>
      </c>
      <c r="R81" s="86">
        <v>38023</v>
      </c>
      <c r="S81" s="89">
        <v>13.9</v>
      </c>
      <c r="T81" s="86">
        <v>32158</v>
      </c>
      <c r="U81" s="89">
        <v>11.7</v>
      </c>
      <c r="V81" s="67"/>
      <c r="W81" s="67"/>
      <c r="X81" s="67"/>
      <c r="Y81" s="67"/>
      <c r="Z81" s="67"/>
      <c r="AA81" s="67"/>
      <c r="AB81" s="67"/>
      <c r="AC81" s="67"/>
      <c r="AD81" s="67"/>
      <c r="AE81" s="67"/>
      <c r="AF81" s="67"/>
      <c r="AG81" s="67"/>
      <c r="AH81" s="67"/>
      <c r="AI81" s="67"/>
    </row>
    <row r="82" spans="1:35" ht="18.75" customHeight="1">
      <c r="A82" s="414"/>
      <c r="B82" s="61">
        <v>26</v>
      </c>
      <c r="C82" s="99">
        <v>293586</v>
      </c>
      <c r="D82" s="90">
        <v>112935</v>
      </c>
      <c r="E82" s="91">
        <v>38.5</v>
      </c>
      <c r="F82" s="90">
        <v>2705</v>
      </c>
      <c r="G82" s="92">
        <v>0.9</v>
      </c>
      <c r="H82" s="90">
        <v>26352</v>
      </c>
      <c r="I82" s="93">
        <v>9</v>
      </c>
      <c r="J82" s="90">
        <v>7287</v>
      </c>
      <c r="K82" s="92">
        <v>2.5</v>
      </c>
      <c r="L82" s="90">
        <v>48359</v>
      </c>
      <c r="M82" s="93">
        <v>16.5</v>
      </c>
      <c r="N82" s="90">
        <v>11107</v>
      </c>
      <c r="O82" s="93">
        <v>3.8</v>
      </c>
      <c r="P82" s="26">
        <v>533</v>
      </c>
      <c r="Q82" s="92">
        <v>0.2</v>
      </c>
      <c r="R82" s="90">
        <v>49157</v>
      </c>
      <c r="S82" s="93">
        <v>16.7</v>
      </c>
      <c r="T82" s="90">
        <v>35151</v>
      </c>
      <c r="U82" s="93">
        <v>11.9</v>
      </c>
      <c r="V82" s="67"/>
      <c r="W82" s="67"/>
      <c r="X82" s="67"/>
      <c r="Y82" s="67"/>
      <c r="Z82" s="67"/>
      <c r="AA82" s="67"/>
      <c r="AB82" s="67"/>
      <c r="AC82" s="67"/>
      <c r="AD82" s="67"/>
      <c r="AE82" s="67"/>
      <c r="AF82" s="67"/>
      <c r="AG82" s="67"/>
      <c r="AH82" s="67"/>
      <c r="AI82" s="67"/>
    </row>
    <row r="83" spans="1:35" ht="18.75" customHeight="1">
      <c r="A83" s="414"/>
      <c r="B83" s="61">
        <v>27</v>
      </c>
      <c r="C83" s="26">
        <v>287505</v>
      </c>
      <c r="D83" s="90">
        <v>112654</v>
      </c>
      <c r="E83" s="91">
        <v>39.200000000000003</v>
      </c>
      <c r="F83" s="90">
        <v>2743</v>
      </c>
      <c r="G83" s="92">
        <v>1</v>
      </c>
      <c r="H83" s="90">
        <v>24751</v>
      </c>
      <c r="I83" s="93">
        <v>8.6</v>
      </c>
      <c r="J83" s="90">
        <v>7021</v>
      </c>
      <c r="K83" s="92">
        <v>2.4</v>
      </c>
      <c r="L83" s="90">
        <v>48985</v>
      </c>
      <c r="M83" s="93">
        <v>17</v>
      </c>
      <c r="N83" s="90">
        <v>13586</v>
      </c>
      <c r="O83" s="93">
        <v>4.7</v>
      </c>
      <c r="P83" s="26">
        <v>704</v>
      </c>
      <c r="Q83" s="92">
        <v>0.2</v>
      </c>
      <c r="R83" s="90">
        <v>35311</v>
      </c>
      <c r="S83" s="93">
        <v>12.3</v>
      </c>
      <c r="T83" s="90">
        <v>41750</v>
      </c>
      <c r="U83" s="93">
        <v>14.6</v>
      </c>
      <c r="V83" s="67"/>
      <c r="W83" s="67"/>
      <c r="X83" s="67"/>
      <c r="Y83" s="67"/>
      <c r="Z83" s="67"/>
      <c r="AA83" s="67"/>
      <c r="AB83" s="67"/>
      <c r="AC83" s="67"/>
      <c r="AD83" s="67"/>
      <c r="AE83" s="67"/>
      <c r="AF83" s="67"/>
      <c r="AG83" s="67"/>
      <c r="AH83" s="67"/>
      <c r="AI83" s="67"/>
    </row>
    <row r="84" spans="1:35" ht="18.75" customHeight="1">
      <c r="A84" s="414"/>
      <c r="B84" s="61">
        <v>28</v>
      </c>
      <c r="C84" s="26">
        <v>288551</v>
      </c>
      <c r="D84" s="90">
        <v>114512</v>
      </c>
      <c r="E84" s="91">
        <v>39.700000000000003</v>
      </c>
      <c r="F84" s="90">
        <v>2824</v>
      </c>
      <c r="G84" s="92">
        <v>1</v>
      </c>
      <c r="H84" s="90">
        <v>24706</v>
      </c>
      <c r="I84" s="93">
        <v>8.6</v>
      </c>
      <c r="J84" s="90">
        <v>6969</v>
      </c>
      <c r="K84" s="92">
        <v>2.4</v>
      </c>
      <c r="L84" s="90">
        <v>52396</v>
      </c>
      <c r="M84" s="93">
        <v>18.100000000000001</v>
      </c>
      <c r="N84" s="90">
        <v>13181</v>
      </c>
      <c r="O84" s="93">
        <v>4.5999999999999996</v>
      </c>
      <c r="P84" s="26">
        <v>1337</v>
      </c>
      <c r="Q84" s="92">
        <v>0.5</v>
      </c>
      <c r="R84" s="90">
        <v>32965</v>
      </c>
      <c r="S84" s="93">
        <v>11.4</v>
      </c>
      <c r="T84" s="90">
        <v>39661</v>
      </c>
      <c r="U84" s="93">
        <v>13.699999999999989</v>
      </c>
      <c r="V84" s="67"/>
      <c r="W84" s="67"/>
      <c r="X84" s="67"/>
      <c r="Y84" s="67"/>
      <c r="Z84" s="67"/>
      <c r="AA84" s="67"/>
      <c r="AB84" s="67"/>
      <c r="AC84" s="67"/>
      <c r="AD84" s="67"/>
      <c r="AE84" s="67"/>
      <c r="AF84" s="67"/>
      <c r="AG84" s="67"/>
      <c r="AH84" s="67"/>
      <c r="AI84" s="67"/>
    </row>
    <row r="85" spans="1:35" s="25" customFormat="1" ht="18.75" customHeight="1">
      <c r="A85" s="415"/>
      <c r="B85" s="61">
        <v>29</v>
      </c>
      <c r="C85" s="26">
        <v>329342</v>
      </c>
      <c r="D85" s="90">
        <v>115431</v>
      </c>
      <c r="E85" s="91">
        <v>35</v>
      </c>
      <c r="F85" s="90">
        <v>2809</v>
      </c>
      <c r="G85" s="92">
        <v>0.9</v>
      </c>
      <c r="H85" s="90">
        <v>31176</v>
      </c>
      <c r="I85" s="93">
        <v>9.5</v>
      </c>
      <c r="J85" s="90">
        <v>6923</v>
      </c>
      <c r="K85" s="92">
        <v>2.1</v>
      </c>
      <c r="L85" s="90">
        <v>60334</v>
      </c>
      <c r="M85" s="93">
        <v>18.3</v>
      </c>
      <c r="N85" s="90">
        <v>14375</v>
      </c>
      <c r="O85" s="93">
        <v>4.4000000000000004</v>
      </c>
      <c r="P85" s="26">
        <v>2218</v>
      </c>
      <c r="Q85" s="92">
        <v>0.7</v>
      </c>
      <c r="R85" s="90">
        <v>37387</v>
      </c>
      <c r="S85" s="93">
        <v>11.3</v>
      </c>
      <c r="T85" s="90">
        <v>58689</v>
      </c>
      <c r="U85" s="93">
        <v>17.8</v>
      </c>
      <c r="V85" s="67"/>
      <c r="W85" s="67"/>
      <c r="X85" s="67"/>
      <c r="Y85" s="67"/>
      <c r="Z85" s="67"/>
      <c r="AA85" s="67"/>
      <c r="AB85" s="67"/>
      <c r="AC85" s="67"/>
      <c r="AD85" s="67"/>
      <c r="AE85" s="67"/>
      <c r="AF85" s="67"/>
      <c r="AG85" s="67"/>
      <c r="AH85" s="67"/>
      <c r="AI85" s="67"/>
    </row>
    <row r="86" spans="1:35" ht="18.75" customHeight="1">
      <c r="A86" s="401" t="s">
        <v>64</v>
      </c>
      <c r="B86" s="60">
        <v>25</v>
      </c>
      <c r="C86" s="24">
        <v>558334</v>
      </c>
      <c r="D86" s="86">
        <v>200803</v>
      </c>
      <c r="E86" s="87">
        <v>35.9</v>
      </c>
      <c r="F86" s="86">
        <v>3389</v>
      </c>
      <c r="G86" s="88">
        <v>0.6</v>
      </c>
      <c r="H86" s="86">
        <v>36689</v>
      </c>
      <c r="I86" s="89">
        <v>6.6</v>
      </c>
      <c r="J86" s="86">
        <v>12191</v>
      </c>
      <c r="K86" s="88">
        <v>2.2000000000000002</v>
      </c>
      <c r="L86" s="86">
        <v>125736</v>
      </c>
      <c r="M86" s="89">
        <v>22.5</v>
      </c>
      <c r="N86" s="86">
        <v>18895</v>
      </c>
      <c r="O86" s="89">
        <v>3.4</v>
      </c>
      <c r="P86" s="24">
        <v>5409</v>
      </c>
      <c r="Q86" s="88">
        <v>1</v>
      </c>
      <c r="R86" s="86">
        <v>64145</v>
      </c>
      <c r="S86" s="89">
        <v>11.5</v>
      </c>
      <c r="T86" s="86">
        <v>91077</v>
      </c>
      <c r="U86" s="89">
        <v>16.3</v>
      </c>
      <c r="V86" s="67"/>
      <c r="W86" s="67"/>
      <c r="X86" s="67"/>
      <c r="Y86" s="67"/>
      <c r="Z86" s="67"/>
      <c r="AA86" s="67"/>
      <c r="AB86" s="67"/>
      <c r="AC86" s="67"/>
      <c r="AD86" s="67"/>
      <c r="AE86" s="67"/>
      <c r="AF86" s="67"/>
      <c r="AG86" s="67"/>
      <c r="AH86" s="67"/>
      <c r="AI86" s="67"/>
    </row>
    <row r="87" spans="1:35" ht="18.75" customHeight="1">
      <c r="A87" s="414"/>
      <c r="B87" s="61">
        <v>26</v>
      </c>
      <c r="C87" s="99">
        <v>559781</v>
      </c>
      <c r="D87" s="90">
        <v>204133</v>
      </c>
      <c r="E87" s="91">
        <v>36.5</v>
      </c>
      <c r="F87" s="90">
        <v>3222</v>
      </c>
      <c r="G87" s="92">
        <v>0.6</v>
      </c>
      <c r="H87" s="90">
        <v>37240</v>
      </c>
      <c r="I87" s="93">
        <v>6.7</v>
      </c>
      <c r="J87" s="90">
        <v>12219</v>
      </c>
      <c r="K87" s="92">
        <v>2.2000000000000002</v>
      </c>
      <c r="L87" s="90">
        <v>118208</v>
      </c>
      <c r="M87" s="93">
        <v>21.1</v>
      </c>
      <c r="N87" s="90">
        <v>20675</v>
      </c>
      <c r="O87" s="93">
        <v>3.7</v>
      </c>
      <c r="P87" s="26">
        <v>8283</v>
      </c>
      <c r="Q87" s="92">
        <v>1.5</v>
      </c>
      <c r="R87" s="90">
        <v>68617</v>
      </c>
      <c r="S87" s="93">
        <v>12.3</v>
      </c>
      <c r="T87" s="90">
        <v>87184</v>
      </c>
      <c r="U87" s="93">
        <v>15.4</v>
      </c>
      <c r="V87" s="67"/>
      <c r="W87" s="67"/>
      <c r="X87" s="67"/>
      <c r="Y87" s="67"/>
      <c r="Z87" s="67"/>
      <c r="AA87" s="67"/>
      <c r="AB87" s="67"/>
      <c r="AC87" s="67"/>
      <c r="AD87" s="67"/>
      <c r="AE87" s="67"/>
      <c r="AF87" s="67"/>
      <c r="AG87" s="67"/>
      <c r="AH87" s="67"/>
      <c r="AI87" s="67"/>
    </row>
    <row r="88" spans="1:35" ht="18.75" customHeight="1">
      <c r="A88" s="414"/>
      <c r="B88" s="61">
        <v>27</v>
      </c>
      <c r="C88" s="26">
        <v>576662</v>
      </c>
      <c r="D88" s="90">
        <v>205859</v>
      </c>
      <c r="E88" s="91">
        <v>35.700000000000003</v>
      </c>
      <c r="F88" s="90">
        <v>3420</v>
      </c>
      <c r="G88" s="92">
        <v>0.6</v>
      </c>
      <c r="H88" s="90">
        <v>34924</v>
      </c>
      <c r="I88" s="93">
        <v>6.1</v>
      </c>
      <c r="J88" s="90">
        <v>12243</v>
      </c>
      <c r="K88" s="92">
        <v>2.1</v>
      </c>
      <c r="L88" s="90">
        <v>121355</v>
      </c>
      <c r="M88" s="93">
        <v>21.1</v>
      </c>
      <c r="N88" s="90">
        <v>23258</v>
      </c>
      <c r="O88" s="93">
        <v>4</v>
      </c>
      <c r="P88" s="26">
        <v>2426</v>
      </c>
      <c r="Q88" s="92">
        <v>0.4</v>
      </c>
      <c r="R88" s="90">
        <v>71121</v>
      </c>
      <c r="S88" s="93">
        <v>12.3</v>
      </c>
      <c r="T88" s="90">
        <v>102056</v>
      </c>
      <c r="U88" s="93">
        <v>17.7</v>
      </c>
      <c r="V88" s="67"/>
      <c r="W88" s="67"/>
      <c r="X88" s="67"/>
      <c r="Y88" s="67"/>
      <c r="Z88" s="67"/>
      <c r="AA88" s="67"/>
      <c r="AB88" s="67"/>
      <c r="AC88" s="67"/>
      <c r="AD88" s="67"/>
      <c r="AE88" s="67"/>
      <c r="AF88" s="67"/>
      <c r="AG88" s="67"/>
      <c r="AH88" s="67"/>
      <c r="AI88" s="67"/>
    </row>
    <row r="89" spans="1:35" ht="18.75" customHeight="1">
      <c r="A89" s="414"/>
      <c r="B89" s="61">
        <v>28</v>
      </c>
      <c r="C89" s="26">
        <v>577188</v>
      </c>
      <c r="D89" s="90">
        <v>208884</v>
      </c>
      <c r="E89" s="91">
        <v>36.200000000000003</v>
      </c>
      <c r="F89" s="90">
        <v>3365</v>
      </c>
      <c r="G89" s="92">
        <v>0.6</v>
      </c>
      <c r="H89" s="90">
        <v>34625</v>
      </c>
      <c r="I89" s="93">
        <v>6</v>
      </c>
      <c r="J89" s="90">
        <v>12662</v>
      </c>
      <c r="K89" s="92">
        <v>2.2000000000000002</v>
      </c>
      <c r="L89" s="90">
        <v>124943</v>
      </c>
      <c r="M89" s="93">
        <v>21.6</v>
      </c>
      <c r="N89" s="90">
        <v>24674</v>
      </c>
      <c r="O89" s="93">
        <v>4.3</v>
      </c>
      <c r="P89" s="26">
        <v>2568</v>
      </c>
      <c r="Q89" s="92">
        <v>0.4</v>
      </c>
      <c r="R89" s="90">
        <v>67315</v>
      </c>
      <c r="S89" s="93">
        <v>11.7</v>
      </c>
      <c r="T89" s="90">
        <v>98152</v>
      </c>
      <c r="U89" s="93">
        <v>17</v>
      </c>
      <c r="V89" s="67"/>
      <c r="W89" s="67"/>
      <c r="X89" s="67"/>
      <c r="Y89" s="67"/>
      <c r="Z89" s="67"/>
      <c r="AA89" s="67"/>
      <c r="AB89" s="67"/>
      <c r="AC89" s="67"/>
      <c r="AD89" s="67"/>
      <c r="AE89" s="67"/>
      <c r="AF89" s="67"/>
      <c r="AG89" s="67"/>
      <c r="AH89" s="67"/>
      <c r="AI89" s="67"/>
    </row>
    <row r="90" spans="1:35" s="25" customFormat="1" ht="18.75" customHeight="1">
      <c r="A90" s="415"/>
      <c r="B90" s="61">
        <v>29</v>
      </c>
      <c r="C90" s="26">
        <v>611538</v>
      </c>
      <c r="D90" s="90">
        <v>209762</v>
      </c>
      <c r="E90" s="91">
        <v>34.299999999999997</v>
      </c>
      <c r="F90" s="90">
        <v>3349</v>
      </c>
      <c r="G90" s="92">
        <v>0.6</v>
      </c>
      <c r="H90" s="90">
        <v>42804</v>
      </c>
      <c r="I90" s="93">
        <v>7</v>
      </c>
      <c r="J90" s="90">
        <v>12854</v>
      </c>
      <c r="K90" s="92">
        <v>2.1</v>
      </c>
      <c r="L90" s="90">
        <v>127978</v>
      </c>
      <c r="M90" s="93">
        <v>20.9</v>
      </c>
      <c r="N90" s="90">
        <v>26303</v>
      </c>
      <c r="O90" s="93">
        <v>4.3</v>
      </c>
      <c r="P90" s="26">
        <v>1750</v>
      </c>
      <c r="Q90" s="92">
        <v>0.3</v>
      </c>
      <c r="R90" s="90">
        <v>76536</v>
      </c>
      <c r="S90" s="93">
        <v>12.5</v>
      </c>
      <c r="T90" s="90">
        <v>110202</v>
      </c>
      <c r="U90" s="93">
        <v>18.000000000000007</v>
      </c>
      <c r="V90" s="67"/>
      <c r="W90" s="67"/>
      <c r="X90" s="67"/>
      <c r="Y90" s="67"/>
      <c r="Z90" s="67"/>
      <c r="AA90" s="67"/>
      <c r="AB90" s="67"/>
      <c r="AC90" s="67"/>
      <c r="AD90" s="67"/>
      <c r="AE90" s="67"/>
      <c r="AF90" s="67"/>
      <c r="AG90" s="67"/>
      <c r="AH90" s="67"/>
      <c r="AI90" s="67"/>
    </row>
    <row r="91" spans="1:35" ht="18.75" customHeight="1">
      <c r="A91" s="409" t="s">
        <v>96</v>
      </c>
      <c r="B91" s="60">
        <v>25</v>
      </c>
      <c r="C91" s="24">
        <v>516400</v>
      </c>
      <c r="D91" s="86">
        <v>156555</v>
      </c>
      <c r="E91" s="87">
        <v>30.3</v>
      </c>
      <c r="F91" s="86">
        <v>3333</v>
      </c>
      <c r="G91" s="88">
        <v>0.6</v>
      </c>
      <c r="H91" s="86">
        <v>55404</v>
      </c>
      <c r="I91" s="89">
        <v>10.7</v>
      </c>
      <c r="J91" s="86">
        <v>16400</v>
      </c>
      <c r="K91" s="88">
        <v>3.2</v>
      </c>
      <c r="L91" s="86">
        <v>92017</v>
      </c>
      <c r="M91" s="89">
        <v>17.8</v>
      </c>
      <c r="N91" s="86">
        <v>19778</v>
      </c>
      <c r="O91" s="89">
        <v>3.8</v>
      </c>
      <c r="P91" s="24">
        <v>3137</v>
      </c>
      <c r="Q91" s="88">
        <v>0.6</v>
      </c>
      <c r="R91" s="86">
        <v>65719</v>
      </c>
      <c r="S91" s="89">
        <v>12.7</v>
      </c>
      <c r="T91" s="86">
        <v>104057</v>
      </c>
      <c r="U91" s="89">
        <v>20.3</v>
      </c>
      <c r="V91" s="67"/>
      <c r="W91" s="67"/>
      <c r="X91" s="67"/>
      <c r="Y91" s="67"/>
      <c r="Z91" s="67"/>
      <c r="AA91" s="67"/>
      <c r="AB91" s="67"/>
      <c r="AC91" s="67"/>
      <c r="AD91" s="67"/>
      <c r="AE91" s="67"/>
      <c r="AF91" s="67"/>
      <c r="AG91" s="67"/>
      <c r="AH91" s="67"/>
      <c r="AI91" s="67"/>
    </row>
    <row r="92" spans="1:35" ht="18.75" customHeight="1">
      <c r="A92" s="422"/>
      <c r="B92" s="61">
        <v>26</v>
      </c>
      <c r="C92" s="26">
        <v>523522</v>
      </c>
      <c r="D92" s="90">
        <v>157555</v>
      </c>
      <c r="E92" s="91">
        <v>30.1</v>
      </c>
      <c r="F92" s="90">
        <v>3165</v>
      </c>
      <c r="G92" s="92">
        <v>0.6</v>
      </c>
      <c r="H92" s="90">
        <v>52633</v>
      </c>
      <c r="I92" s="93">
        <v>10.1</v>
      </c>
      <c r="J92" s="90">
        <v>16544</v>
      </c>
      <c r="K92" s="92">
        <v>3.2</v>
      </c>
      <c r="L92" s="90">
        <v>96623</v>
      </c>
      <c r="M92" s="93">
        <v>18.5</v>
      </c>
      <c r="N92" s="90">
        <v>21316</v>
      </c>
      <c r="O92" s="93">
        <v>4.0999999999999996</v>
      </c>
      <c r="P92" s="26">
        <v>5082</v>
      </c>
      <c r="Q92" s="92">
        <v>1</v>
      </c>
      <c r="R92" s="90">
        <v>70037</v>
      </c>
      <c r="S92" s="93">
        <v>13.4</v>
      </c>
      <c r="T92" s="90">
        <v>100567</v>
      </c>
      <c r="U92" s="93">
        <v>19.2</v>
      </c>
      <c r="V92" s="67"/>
      <c r="W92" s="67"/>
      <c r="X92" s="67"/>
      <c r="Y92" s="67"/>
      <c r="Z92" s="67"/>
      <c r="AA92" s="67"/>
      <c r="AB92" s="67"/>
      <c r="AC92" s="67"/>
      <c r="AD92" s="67"/>
      <c r="AE92" s="67"/>
      <c r="AF92" s="67"/>
      <c r="AG92" s="67"/>
      <c r="AH92" s="67"/>
      <c r="AI92" s="67"/>
    </row>
    <row r="93" spans="1:35" ht="18.75" customHeight="1">
      <c r="A93" s="422"/>
      <c r="B93" s="61">
        <v>27</v>
      </c>
      <c r="C93" s="26">
        <v>549613</v>
      </c>
      <c r="D93" s="90">
        <v>156578</v>
      </c>
      <c r="E93" s="91">
        <v>28.5</v>
      </c>
      <c r="F93" s="90">
        <v>3305</v>
      </c>
      <c r="G93" s="92">
        <v>0.6</v>
      </c>
      <c r="H93" s="90">
        <v>50727</v>
      </c>
      <c r="I93" s="93">
        <v>9.1999999999999993</v>
      </c>
      <c r="J93" s="90">
        <v>16242</v>
      </c>
      <c r="K93" s="92">
        <v>3</v>
      </c>
      <c r="L93" s="90">
        <v>95130</v>
      </c>
      <c r="M93" s="93">
        <v>17.3</v>
      </c>
      <c r="N93" s="90">
        <v>23553</v>
      </c>
      <c r="O93" s="93">
        <v>4.3</v>
      </c>
      <c r="P93" s="26">
        <v>6740</v>
      </c>
      <c r="Q93" s="92">
        <v>1.2</v>
      </c>
      <c r="R93" s="90">
        <v>101454</v>
      </c>
      <c r="S93" s="93">
        <v>18.5</v>
      </c>
      <c r="T93" s="90">
        <v>95884</v>
      </c>
      <c r="U93" s="93">
        <v>17.399999999999999</v>
      </c>
      <c r="V93" s="67"/>
      <c r="W93" s="67"/>
      <c r="X93" s="67"/>
      <c r="Y93" s="67"/>
      <c r="Z93" s="67"/>
      <c r="AA93" s="67"/>
      <c r="AB93" s="67"/>
      <c r="AC93" s="67"/>
      <c r="AD93" s="67"/>
      <c r="AE93" s="67"/>
      <c r="AF93" s="67"/>
      <c r="AG93" s="67"/>
      <c r="AH93" s="67"/>
      <c r="AI93" s="67"/>
    </row>
    <row r="94" spans="1:35" ht="18.75" customHeight="1">
      <c r="A94" s="422"/>
      <c r="B94" s="61">
        <v>28</v>
      </c>
      <c r="C94" s="26">
        <v>519454</v>
      </c>
      <c r="D94" s="90">
        <v>156127</v>
      </c>
      <c r="E94" s="91">
        <v>30.1</v>
      </c>
      <c r="F94" s="90">
        <v>3123</v>
      </c>
      <c r="G94" s="92">
        <v>0.6</v>
      </c>
      <c r="H94" s="90">
        <v>50507</v>
      </c>
      <c r="I94" s="93">
        <v>9.6999999999999993</v>
      </c>
      <c r="J94" s="90">
        <v>16242</v>
      </c>
      <c r="K94" s="92">
        <v>3.1</v>
      </c>
      <c r="L94" s="90">
        <v>98697</v>
      </c>
      <c r="M94" s="93">
        <v>19</v>
      </c>
      <c r="N94" s="90">
        <v>24091</v>
      </c>
      <c r="O94" s="93">
        <v>4.5999999999999996</v>
      </c>
      <c r="P94" s="26">
        <v>5729</v>
      </c>
      <c r="Q94" s="92">
        <v>1.1000000000000001</v>
      </c>
      <c r="R94" s="90">
        <v>66747</v>
      </c>
      <c r="S94" s="93">
        <v>12.9</v>
      </c>
      <c r="T94" s="90">
        <v>98191</v>
      </c>
      <c r="U94" s="93">
        <v>18.899999999999999</v>
      </c>
      <c r="V94" s="67"/>
      <c r="W94" s="67"/>
      <c r="X94" s="67"/>
      <c r="Y94" s="67"/>
      <c r="Z94" s="67"/>
      <c r="AA94" s="67"/>
      <c r="AB94" s="67"/>
      <c r="AC94" s="67"/>
      <c r="AD94" s="67"/>
      <c r="AE94" s="67"/>
      <c r="AF94" s="67"/>
      <c r="AG94" s="67"/>
      <c r="AH94" s="67"/>
      <c r="AI94" s="67"/>
    </row>
    <row r="95" spans="1:35" s="25" customFormat="1" ht="18.75" customHeight="1">
      <c r="A95" s="405"/>
      <c r="B95" s="61">
        <v>29</v>
      </c>
      <c r="C95" s="26">
        <v>556353</v>
      </c>
      <c r="D95" s="90">
        <v>157450</v>
      </c>
      <c r="E95" s="91">
        <v>28.3</v>
      </c>
      <c r="F95" s="90">
        <v>3133</v>
      </c>
      <c r="G95" s="92">
        <v>0.6</v>
      </c>
      <c r="H95" s="90">
        <v>61727</v>
      </c>
      <c r="I95" s="93">
        <v>11.1</v>
      </c>
      <c r="J95" s="90">
        <v>16246</v>
      </c>
      <c r="K95" s="92">
        <v>2.9</v>
      </c>
      <c r="L95" s="90">
        <v>109061</v>
      </c>
      <c r="M95" s="93">
        <v>19.600000000000001</v>
      </c>
      <c r="N95" s="90">
        <v>24883</v>
      </c>
      <c r="O95" s="93">
        <v>4.5</v>
      </c>
      <c r="P95" s="26">
        <v>7140</v>
      </c>
      <c r="Q95" s="92">
        <v>1.3</v>
      </c>
      <c r="R95" s="90">
        <v>71244</v>
      </c>
      <c r="S95" s="93">
        <v>12.8</v>
      </c>
      <c r="T95" s="90">
        <v>105469</v>
      </c>
      <c r="U95" s="93">
        <v>18.899999999999999</v>
      </c>
      <c r="V95" s="67"/>
      <c r="W95" s="67"/>
      <c r="X95" s="67"/>
      <c r="Y95" s="67"/>
      <c r="Z95" s="67"/>
      <c r="AA95" s="67"/>
      <c r="AB95" s="67"/>
      <c r="AC95" s="67"/>
      <c r="AD95" s="67"/>
      <c r="AE95" s="67"/>
      <c r="AF95" s="67"/>
      <c r="AG95" s="67"/>
      <c r="AH95" s="67"/>
      <c r="AI95" s="67"/>
    </row>
    <row r="96" spans="1:35" ht="18.75" customHeight="1">
      <c r="A96" s="401" t="s">
        <v>66</v>
      </c>
      <c r="B96" s="60">
        <v>25</v>
      </c>
      <c r="C96" s="24">
        <v>786367</v>
      </c>
      <c r="D96" s="86">
        <v>276118</v>
      </c>
      <c r="E96" s="87">
        <v>35.1</v>
      </c>
      <c r="F96" s="86">
        <v>6873</v>
      </c>
      <c r="G96" s="88">
        <v>0.9</v>
      </c>
      <c r="H96" s="86">
        <v>34736</v>
      </c>
      <c r="I96" s="89">
        <v>4.4000000000000004</v>
      </c>
      <c r="J96" s="86">
        <v>22749</v>
      </c>
      <c r="K96" s="88">
        <v>2.9</v>
      </c>
      <c r="L96" s="86">
        <v>136790</v>
      </c>
      <c r="M96" s="89">
        <v>17.399999999999999</v>
      </c>
      <c r="N96" s="86">
        <v>26422</v>
      </c>
      <c r="O96" s="89">
        <v>3.3</v>
      </c>
      <c r="P96" s="24">
        <v>4998</v>
      </c>
      <c r="Q96" s="88">
        <v>0.6</v>
      </c>
      <c r="R96" s="86">
        <v>77700</v>
      </c>
      <c r="S96" s="89">
        <v>9.9</v>
      </c>
      <c r="T96" s="86">
        <v>199981</v>
      </c>
      <c r="U96" s="89">
        <v>25.5</v>
      </c>
      <c r="V96" s="67"/>
      <c r="W96" s="67"/>
      <c r="X96" s="67"/>
      <c r="Y96" s="67"/>
      <c r="Z96" s="67"/>
      <c r="AA96" s="67"/>
      <c r="AB96" s="67"/>
      <c r="AC96" s="67"/>
      <c r="AD96" s="67"/>
      <c r="AE96" s="67"/>
      <c r="AF96" s="67"/>
      <c r="AG96" s="67"/>
      <c r="AH96" s="67"/>
      <c r="AI96" s="67"/>
    </row>
    <row r="97" spans="1:35" ht="18.75" customHeight="1">
      <c r="A97" s="414"/>
      <c r="B97" s="61">
        <v>26</v>
      </c>
      <c r="C97" s="26">
        <v>791138</v>
      </c>
      <c r="D97" s="90">
        <v>282135.984</v>
      </c>
      <c r="E97" s="91">
        <v>35.700000000000003</v>
      </c>
      <c r="F97" s="90">
        <v>6208.076</v>
      </c>
      <c r="G97" s="92">
        <v>0.8</v>
      </c>
      <c r="H97" s="90">
        <v>29839.48</v>
      </c>
      <c r="I97" s="93">
        <v>3.8</v>
      </c>
      <c r="J97" s="90">
        <v>23247.184000000001</v>
      </c>
      <c r="K97" s="92">
        <v>2.9</v>
      </c>
      <c r="L97" s="90">
        <v>135914.791</v>
      </c>
      <c r="M97" s="93">
        <v>17.2</v>
      </c>
      <c r="N97" s="90">
        <v>28220.734</v>
      </c>
      <c r="O97" s="93">
        <v>3.6</v>
      </c>
      <c r="P97" s="26">
        <v>4978.8720000000003</v>
      </c>
      <c r="Q97" s="92">
        <v>0.6</v>
      </c>
      <c r="R97" s="90">
        <v>77880</v>
      </c>
      <c r="S97" s="93">
        <v>9.8000000000000007</v>
      </c>
      <c r="T97" s="90">
        <v>202712.87900000002</v>
      </c>
      <c r="U97" s="93">
        <v>25.600000000000005</v>
      </c>
      <c r="V97" s="67"/>
      <c r="W97" s="67"/>
      <c r="X97" s="67"/>
      <c r="Y97" s="67"/>
      <c r="Z97" s="67"/>
      <c r="AA97" s="67"/>
      <c r="AB97" s="67"/>
      <c r="AC97" s="67"/>
      <c r="AD97" s="67"/>
      <c r="AE97" s="67"/>
      <c r="AF97" s="67"/>
      <c r="AG97" s="67"/>
      <c r="AH97" s="67"/>
      <c r="AI97" s="67"/>
    </row>
    <row r="98" spans="1:35" ht="18.75" customHeight="1">
      <c r="A98" s="414"/>
      <c r="B98" s="61">
        <v>27</v>
      </c>
      <c r="C98" s="26">
        <v>798702</v>
      </c>
      <c r="D98" s="90">
        <v>284138</v>
      </c>
      <c r="E98" s="91">
        <v>35.575000000000003</v>
      </c>
      <c r="F98" s="90">
        <v>6379</v>
      </c>
      <c r="G98" s="92">
        <v>0.79900000000000004</v>
      </c>
      <c r="H98" s="90">
        <v>30410</v>
      </c>
      <c r="I98" s="93">
        <v>3.8069999999999999</v>
      </c>
      <c r="J98" s="90">
        <v>24255</v>
      </c>
      <c r="K98" s="92">
        <v>3.0369999999999999</v>
      </c>
      <c r="L98" s="90">
        <v>138082</v>
      </c>
      <c r="M98" s="93">
        <v>17.288</v>
      </c>
      <c r="N98" s="90">
        <v>33244</v>
      </c>
      <c r="O98" s="93">
        <v>4.1619999999999999</v>
      </c>
      <c r="P98" s="26">
        <v>5225</v>
      </c>
      <c r="Q98" s="92">
        <v>0.65400000000000003</v>
      </c>
      <c r="R98" s="90">
        <v>76597</v>
      </c>
      <c r="S98" s="93">
        <v>9.59</v>
      </c>
      <c r="T98" s="90">
        <v>200372</v>
      </c>
      <c r="U98" s="93">
        <v>25.088000000000001</v>
      </c>
      <c r="V98" s="67"/>
      <c r="W98" s="67"/>
      <c r="X98" s="67"/>
      <c r="Y98" s="67"/>
      <c r="Z98" s="67"/>
      <c r="AA98" s="67"/>
      <c r="AB98" s="67"/>
      <c r="AC98" s="67"/>
      <c r="AD98" s="67"/>
      <c r="AE98" s="67"/>
      <c r="AF98" s="67"/>
      <c r="AG98" s="67"/>
      <c r="AH98" s="67"/>
      <c r="AI98" s="67"/>
    </row>
    <row r="99" spans="1:35" ht="18.75" customHeight="1">
      <c r="A99" s="414"/>
      <c r="B99" s="61">
        <v>28</v>
      </c>
      <c r="C99" s="26">
        <v>808157</v>
      </c>
      <c r="D99" s="90">
        <v>288288</v>
      </c>
      <c r="E99" s="91">
        <v>35.700000000000003</v>
      </c>
      <c r="F99" s="90">
        <v>6086</v>
      </c>
      <c r="G99" s="92">
        <v>0.8</v>
      </c>
      <c r="H99" s="90">
        <v>27996</v>
      </c>
      <c r="I99" s="93">
        <v>3.5</v>
      </c>
      <c r="J99" s="90">
        <v>24561</v>
      </c>
      <c r="K99" s="92">
        <v>3</v>
      </c>
      <c r="L99" s="90">
        <v>144137</v>
      </c>
      <c r="M99" s="93">
        <v>17.8</v>
      </c>
      <c r="N99" s="90">
        <v>34919</v>
      </c>
      <c r="O99" s="93">
        <v>4.3</v>
      </c>
      <c r="P99" s="26">
        <v>12300</v>
      </c>
      <c r="Q99" s="92">
        <v>1.5</v>
      </c>
      <c r="R99" s="90">
        <v>75198</v>
      </c>
      <c r="S99" s="93">
        <v>9.3000000000000007</v>
      </c>
      <c r="T99" s="90">
        <v>194672</v>
      </c>
      <c r="U99" s="93">
        <v>24.100000000000005</v>
      </c>
      <c r="V99" s="67"/>
      <c r="W99" s="67"/>
      <c r="X99" s="67"/>
      <c r="Y99" s="67"/>
      <c r="Z99" s="67"/>
      <c r="AA99" s="67"/>
      <c r="AB99" s="67"/>
      <c r="AC99" s="67"/>
      <c r="AD99" s="67"/>
      <c r="AE99" s="67"/>
      <c r="AF99" s="67"/>
      <c r="AG99" s="67"/>
      <c r="AH99" s="67"/>
      <c r="AI99" s="67"/>
    </row>
    <row r="100" spans="1:35" s="25" customFormat="1" ht="18.75" customHeight="1">
      <c r="A100" s="415"/>
      <c r="B100" s="62">
        <v>29</v>
      </c>
      <c r="C100" s="94">
        <v>868018</v>
      </c>
      <c r="D100" s="188">
        <v>293380</v>
      </c>
      <c r="E100" s="91">
        <v>33.799999999999997</v>
      </c>
      <c r="F100" s="90">
        <v>6346</v>
      </c>
      <c r="G100" s="92">
        <v>0.79999999999999993</v>
      </c>
      <c r="H100" s="90">
        <v>38217</v>
      </c>
      <c r="I100" s="93">
        <v>4.4000000000000004</v>
      </c>
      <c r="J100" s="90">
        <v>25080</v>
      </c>
      <c r="K100" s="92">
        <v>2.9</v>
      </c>
      <c r="L100" s="90">
        <v>162895</v>
      </c>
      <c r="M100" s="93">
        <v>18.900000000000002</v>
      </c>
      <c r="N100" s="90">
        <v>35201</v>
      </c>
      <c r="O100" s="93">
        <v>4.0999999999999996</v>
      </c>
      <c r="P100" s="26">
        <v>7454</v>
      </c>
      <c r="Q100" s="92">
        <v>0.9</v>
      </c>
      <c r="R100" s="90">
        <v>80268</v>
      </c>
      <c r="S100" s="93">
        <v>9.1999999999999993</v>
      </c>
      <c r="T100" s="90">
        <v>219177</v>
      </c>
      <c r="U100" s="93">
        <v>25.000000000000004</v>
      </c>
      <c r="V100" s="67"/>
      <c r="W100" s="67"/>
      <c r="X100" s="67"/>
      <c r="Y100" s="67"/>
      <c r="Z100" s="67"/>
      <c r="AA100" s="67"/>
      <c r="AB100" s="67"/>
      <c r="AC100" s="67"/>
      <c r="AD100" s="67"/>
      <c r="AE100" s="67"/>
      <c r="AF100" s="67"/>
      <c r="AG100" s="67"/>
      <c r="AH100" s="67"/>
      <c r="AI100" s="67"/>
    </row>
    <row r="101" spans="1:35" ht="18.75" customHeight="1">
      <c r="A101" s="409" t="s">
        <v>154</v>
      </c>
      <c r="B101" s="61">
        <v>25</v>
      </c>
      <c r="C101" s="26">
        <v>299360</v>
      </c>
      <c r="D101" s="90">
        <v>96100</v>
      </c>
      <c r="E101" s="87">
        <v>32.1</v>
      </c>
      <c r="F101" s="86">
        <v>2203</v>
      </c>
      <c r="G101" s="88">
        <v>0.7</v>
      </c>
      <c r="H101" s="86">
        <v>36429</v>
      </c>
      <c r="I101" s="89">
        <v>12.2</v>
      </c>
      <c r="J101" s="86">
        <v>9474</v>
      </c>
      <c r="K101" s="88">
        <v>3.2</v>
      </c>
      <c r="L101" s="86">
        <v>61168</v>
      </c>
      <c r="M101" s="89">
        <v>20.399999999999999</v>
      </c>
      <c r="N101" s="86">
        <v>17738</v>
      </c>
      <c r="O101" s="89">
        <v>5.9</v>
      </c>
      <c r="P101" s="24">
        <v>359</v>
      </c>
      <c r="Q101" s="88">
        <v>0.1</v>
      </c>
      <c r="R101" s="86">
        <v>44314</v>
      </c>
      <c r="S101" s="89">
        <v>14.8</v>
      </c>
      <c r="T101" s="86">
        <v>31575</v>
      </c>
      <c r="U101" s="89">
        <v>10.6</v>
      </c>
      <c r="V101" s="67"/>
      <c r="W101" s="67"/>
      <c r="X101" s="67"/>
      <c r="Y101" s="67"/>
      <c r="Z101" s="67"/>
      <c r="AA101" s="67"/>
      <c r="AB101" s="67"/>
      <c r="AC101" s="67"/>
      <c r="AD101" s="67"/>
      <c r="AE101" s="67"/>
      <c r="AF101" s="67"/>
      <c r="AG101" s="67"/>
      <c r="AH101" s="67"/>
      <c r="AI101" s="67"/>
    </row>
    <row r="102" spans="1:35" ht="18.75" customHeight="1">
      <c r="A102" s="421"/>
      <c r="B102" s="61">
        <v>26</v>
      </c>
      <c r="C102" s="26">
        <v>303191</v>
      </c>
      <c r="D102" s="90">
        <v>98325</v>
      </c>
      <c r="E102" s="91">
        <v>32.43005234324238</v>
      </c>
      <c r="F102" s="90">
        <v>2084</v>
      </c>
      <c r="G102" s="92">
        <v>0.68735549538079954</v>
      </c>
      <c r="H102" s="90">
        <v>35109</v>
      </c>
      <c r="I102" s="93">
        <v>11.579829216566456</v>
      </c>
      <c r="J102" s="90">
        <v>9377</v>
      </c>
      <c r="K102" s="92">
        <v>3.0927699041198453</v>
      </c>
      <c r="L102" s="90">
        <v>62496</v>
      </c>
      <c r="M102" s="93">
        <v>20.612749059173922</v>
      </c>
      <c r="N102" s="90">
        <v>13968</v>
      </c>
      <c r="O102" s="93">
        <v>4.6069969095388714</v>
      </c>
      <c r="P102" s="26">
        <v>396</v>
      </c>
      <c r="Q102" s="92">
        <v>0.13061073712610202</v>
      </c>
      <c r="R102" s="90">
        <v>43835</v>
      </c>
      <c r="S102" s="93">
        <v>14.457882984653239</v>
      </c>
      <c r="T102" s="90">
        <v>37601</v>
      </c>
      <c r="U102" s="93">
        <v>12.401753350198391</v>
      </c>
      <c r="V102" s="67"/>
      <c r="W102" s="67"/>
      <c r="X102" s="67"/>
      <c r="Y102" s="67"/>
      <c r="Z102" s="67"/>
      <c r="AA102" s="67"/>
      <c r="AB102" s="67"/>
      <c r="AC102" s="67"/>
      <c r="AD102" s="67"/>
      <c r="AE102" s="67"/>
      <c r="AF102" s="67"/>
      <c r="AG102" s="67"/>
      <c r="AH102" s="67"/>
      <c r="AI102" s="67"/>
    </row>
    <row r="103" spans="1:35" ht="18.75" customHeight="1">
      <c r="A103" s="421"/>
      <c r="B103" s="61">
        <v>27</v>
      </c>
      <c r="C103" s="26">
        <v>313519</v>
      </c>
      <c r="D103" s="90">
        <v>98990</v>
      </c>
      <c r="E103" s="91">
        <v>31.6</v>
      </c>
      <c r="F103" s="90">
        <v>2198</v>
      </c>
      <c r="G103" s="92">
        <v>0.7</v>
      </c>
      <c r="H103" s="90">
        <v>33748</v>
      </c>
      <c r="I103" s="93">
        <v>10.8</v>
      </c>
      <c r="J103" s="90">
        <v>9266</v>
      </c>
      <c r="K103" s="92">
        <v>3</v>
      </c>
      <c r="L103" s="90">
        <v>65099</v>
      </c>
      <c r="M103" s="93">
        <v>20.8</v>
      </c>
      <c r="N103" s="90">
        <v>17996</v>
      </c>
      <c r="O103" s="93">
        <v>5.7</v>
      </c>
      <c r="P103" s="26">
        <v>669</v>
      </c>
      <c r="Q103" s="92">
        <v>0.2</v>
      </c>
      <c r="R103" s="90">
        <v>44250</v>
      </c>
      <c r="S103" s="93">
        <v>14.1</v>
      </c>
      <c r="T103" s="90">
        <v>41303</v>
      </c>
      <c r="U103" s="93">
        <v>13.10000000000001</v>
      </c>
      <c r="V103" s="67"/>
      <c r="W103" s="67"/>
      <c r="X103" s="67"/>
      <c r="Y103" s="67"/>
      <c r="Z103" s="67"/>
      <c r="AA103" s="67"/>
      <c r="AB103" s="67"/>
      <c r="AC103" s="67"/>
      <c r="AD103" s="67"/>
      <c r="AE103" s="67"/>
      <c r="AF103" s="67"/>
      <c r="AG103" s="67"/>
      <c r="AH103" s="67"/>
      <c r="AI103" s="67"/>
    </row>
    <row r="104" spans="1:35" ht="18.75" customHeight="1">
      <c r="A104" s="421"/>
      <c r="B104" s="61">
        <v>28</v>
      </c>
      <c r="C104" s="26">
        <v>375756</v>
      </c>
      <c r="D104" s="90">
        <v>98116</v>
      </c>
      <c r="E104" s="91">
        <v>26.1</v>
      </c>
      <c r="F104" s="90">
        <v>2157</v>
      </c>
      <c r="G104" s="92">
        <v>0.6</v>
      </c>
      <c r="H104" s="90">
        <v>39751</v>
      </c>
      <c r="I104" s="93">
        <v>10.6</v>
      </c>
      <c r="J104" s="90">
        <v>8047</v>
      </c>
      <c r="K104" s="92">
        <v>2.1</v>
      </c>
      <c r="L104" s="90">
        <v>81532</v>
      </c>
      <c r="M104" s="93">
        <v>21.7</v>
      </c>
      <c r="N104" s="90">
        <v>40436</v>
      </c>
      <c r="O104" s="93">
        <v>10.8</v>
      </c>
      <c r="P104" s="26">
        <v>1192</v>
      </c>
      <c r="Q104" s="92">
        <v>0.3</v>
      </c>
      <c r="R104" s="90">
        <v>60457</v>
      </c>
      <c r="S104" s="93">
        <v>16.100000000000001</v>
      </c>
      <c r="T104" s="90">
        <v>44068</v>
      </c>
      <c r="U104" s="93">
        <v>11.700000000000003</v>
      </c>
      <c r="V104" s="67"/>
      <c r="W104" s="67"/>
      <c r="X104" s="67"/>
      <c r="Y104" s="67"/>
      <c r="Z104" s="67"/>
      <c r="AA104" s="67"/>
      <c r="AB104" s="67"/>
      <c r="AC104" s="67"/>
      <c r="AD104" s="67"/>
      <c r="AE104" s="67"/>
      <c r="AF104" s="67"/>
      <c r="AG104" s="67"/>
      <c r="AH104" s="67"/>
      <c r="AI104" s="67"/>
    </row>
    <row r="105" spans="1:35" s="25" customFormat="1" ht="18.75" customHeight="1">
      <c r="A105" s="415"/>
      <c r="B105" s="62">
        <v>29</v>
      </c>
      <c r="C105" s="94">
        <v>422783</v>
      </c>
      <c r="D105" s="95">
        <v>99416</v>
      </c>
      <c r="E105" s="96">
        <v>23.5</v>
      </c>
      <c r="F105" s="95">
        <v>2147</v>
      </c>
      <c r="G105" s="97">
        <v>0.5</v>
      </c>
      <c r="H105" s="95">
        <v>45347</v>
      </c>
      <c r="I105" s="98">
        <v>10.7</v>
      </c>
      <c r="J105" s="95">
        <v>8212</v>
      </c>
      <c r="K105" s="97">
        <v>1.9</v>
      </c>
      <c r="L105" s="95">
        <v>98087</v>
      </c>
      <c r="M105" s="98">
        <v>23.2</v>
      </c>
      <c r="N105" s="95">
        <v>43689</v>
      </c>
      <c r="O105" s="98">
        <v>10.3</v>
      </c>
      <c r="P105" s="94">
        <v>1639</v>
      </c>
      <c r="Q105" s="97">
        <v>0.4</v>
      </c>
      <c r="R105" s="95">
        <v>62784</v>
      </c>
      <c r="S105" s="98">
        <v>14.9</v>
      </c>
      <c r="T105" s="95">
        <v>61462</v>
      </c>
      <c r="U105" s="98">
        <v>14.600000000000003</v>
      </c>
      <c r="V105" s="67"/>
      <c r="W105" s="67"/>
      <c r="X105" s="67"/>
      <c r="Y105" s="67"/>
      <c r="Z105" s="67"/>
      <c r="AA105" s="67"/>
      <c r="AB105" s="67"/>
      <c r="AC105" s="67"/>
      <c r="AD105" s="67"/>
      <c r="AE105" s="67"/>
      <c r="AF105" s="67"/>
      <c r="AG105" s="67"/>
      <c r="AH105" s="67"/>
      <c r="AI105" s="67"/>
    </row>
    <row r="106" spans="1:35" ht="18" customHeight="1">
      <c r="A106" s="21" t="s">
        <v>199</v>
      </c>
      <c r="U106" s="102"/>
    </row>
    <row r="107" spans="1:35">
      <c r="D107" s="67"/>
      <c r="E107" s="103"/>
    </row>
  </sheetData>
  <customSheetViews>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3"/>
      <headerFooter alignWithMargins="0"/>
    </customSheetView>
  </customSheetViews>
  <mergeCells count="23">
    <mergeCell ref="A36:A40"/>
    <mergeCell ref="A86:A90"/>
    <mergeCell ref="A91:A95"/>
    <mergeCell ref="A71:A75"/>
    <mergeCell ref="A81:A85"/>
    <mergeCell ref="A61:A65"/>
    <mergeCell ref="A46:A50"/>
    <mergeCell ref="A56:A60"/>
    <mergeCell ref="A101:A105"/>
    <mergeCell ref="A96:A100"/>
    <mergeCell ref="A66:A70"/>
    <mergeCell ref="A76:A80"/>
    <mergeCell ref="A41:A45"/>
    <mergeCell ref="A51:A55"/>
    <mergeCell ref="N4:O4"/>
    <mergeCell ref="A31:A35"/>
    <mergeCell ref="A6:A10"/>
    <mergeCell ref="A11:A15"/>
    <mergeCell ref="A16:A20"/>
    <mergeCell ref="A26:A30"/>
    <mergeCell ref="B3:B5"/>
    <mergeCell ref="A3:A5"/>
    <mergeCell ref="A21:A25"/>
  </mergeCells>
  <phoneticPr fontId="2"/>
  <pageMargins left="0.59055118110236227" right="0.59055118110236227" top="0.6692913385826772" bottom="0.31496062992125984" header="0.51181102362204722" footer="0.51181102362204722"/>
  <pageSetup paperSize="9" scale="50" orientation="landscape" r:id="rId4"/>
  <headerFooter alignWithMargins="0"/>
  <rowBreaks count="1" manualBreakCount="1">
    <brk id="5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258"/>
  <sheetViews>
    <sheetView showGridLines="0" view="pageBreakPreview" zoomScaleNormal="100" zoomScaleSheetLayoutView="100" workbookViewId="0">
      <pane xSplit="3" ySplit="5" topLeftCell="D6" activePane="bottomRight" state="frozen"/>
      <selection activeCell="N21" sqref="N21"/>
      <selection pane="topRight" activeCell="N21" sqref="N21"/>
      <selection pane="bottomLeft" activeCell="N21" sqref="N21"/>
      <selection pane="bottomRight" activeCell="D6" sqref="D6"/>
    </sheetView>
  </sheetViews>
  <sheetFormatPr defaultRowHeight="13.5"/>
  <cols>
    <col min="1" max="1" width="15.625" style="21" customWidth="1"/>
    <col min="2" max="2" width="8.625" style="21" customWidth="1"/>
    <col min="3" max="4" width="15.625" style="21" customWidth="1"/>
    <col min="5" max="5" width="7.625" style="21" customWidth="1"/>
    <col min="6" max="6" width="15.625" style="21" customWidth="1"/>
    <col min="7" max="7" width="7.625" style="21" customWidth="1"/>
    <col min="8" max="8" width="15.625" style="21" customWidth="1"/>
    <col min="9" max="9" width="7.625" style="21" customWidth="1"/>
    <col min="10" max="10" width="15.625" style="21" customWidth="1"/>
    <col min="11" max="11" width="7.625" style="21" customWidth="1"/>
    <col min="12" max="12" width="15.625" style="21" customWidth="1"/>
    <col min="13" max="13" width="7.625" style="21" customWidth="1"/>
    <col min="14" max="14" width="15.625" style="21" customWidth="1"/>
    <col min="15" max="15" width="7.625" style="21" customWidth="1"/>
    <col min="16" max="16" width="15.625" style="21" customWidth="1"/>
    <col min="17" max="17" width="7.625" style="21" customWidth="1"/>
    <col min="18" max="18" width="15.625" style="21" customWidth="1"/>
    <col min="19" max="19" width="7.625" style="21" customWidth="1"/>
    <col min="20" max="16384" width="9" style="21"/>
  </cols>
  <sheetData>
    <row r="1" spans="1:19" ht="17.25" customHeight="1">
      <c r="A1" s="58" t="s">
        <v>97</v>
      </c>
      <c r="I1" s="59"/>
      <c r="M1" s="59"/>
      <c r="R1" s="59" t="s">
        <v>11</v>
      </c>
    </row>
    <row r="2" spans="1:19" ht="18.75" customHeight="1">
      <c r="A2" s="411" t="s">
        <v>12</v>
      </c>
      <c r="B2" s="406" t="s">
        <v>80</v>
      </c>
      <c r="C2" s="23" t="s">
        <v>69</v>
      </c>
      <c r="D2" s="33"/>
      <c r="E2" s="33"/>
      <c r="F2" s="33"/>
      <c r="G2" s="33"/>
      <c r="H2" s="33"/>
      <c r="I2" s="33"/>
      <c r="J2" s="33"/>
      <c r="K2" s="33"/>
      <c r="L2" s="33"/>
      <c r="M2" s="33"/>
      <c r="N2" s="34"/>
      <c r="O2" s="34"/>
      <c r="P2" s="34"/>
      <c r="Q2" s="34"/>
      <c r="R2" s="34"/>
      <c r="S2" s="35"/>
    </row>
    <row r="3" spans="1:19" ht="18.75" customHeight="1">
      <c r="A3" s="420"/>
      <c r="B3" s="407"/>
      <c r="C3" s="36"/>
      <c r="D3" s="37" t="s">
        <v>85</v>
      </c>
      <c r="E3" s="38"/>
      <c r="F3" s="38"/>
      <c r="G3" s="38"/>
      <c r="H3" s="38"/>
      <c r="I3" s="38"/>
      <c r="J3" s="37" t="s">
        <v>86</v>
      </c>
      <c r="K3" s="33"/>
      <c r="L3" s="33"/>
      <c r="M3" s="39"/>
      <c r="N3" s="37" t="s">
        <v>72</v>
      </c>
      <c r="O3" s="38"/>
      <c r="P3" s="38"/>
      <c r="Q3" s="38"/>
      <c r="R3" s="38"/>
      <c r="S3" s="40"/>
    </row>
    <row r="4" spans="1:19" ht="18.75" customHeight="1">
      <c r="A4" s="412"/>
      <c r="B4" s="407"/>
      <c r="C4" s="41"/>
      <c r="D4" s="226"/>
      <c r="E4" s="42"/>
      <c r="F4" s="37" t="s">
        <v>73</v>
      </c>
      <c r="G4" s="38"/>
      <c r="H4" s="37" t="s">
        <v>74</v>
      </c>
      <c r="I4" s="43"/>
      <c r="J4" s="226"/>
      <c r="K4" s="44"/>
      <c r="L4" s="418" t="s">
        <v>87</v>
      </c>
      <c r="M4" s="419"/>
      <c r="N4" s="45"/>
      <c r="O4" s="42"/>
      <c r="P4" s="37" t="s">
        <v>76</v>
      </c>
      <c r="Q4" s="43"/>
      <c r="R4" s="418" t="s">
        <v>77</v>
      </c>
      <c r="S4" s="424"/>
    </row>
    <row r="5" spans="1:19" ht="17.25" customHeight="1">
      <c r="A5" s="413"/>
      <c r="B5" s="408"/>
      <c r="C5" s="46"/>
      <c r="D5" s="47"/>
      <c r="E5" s="48" t="s">
        <v>23</v>
      </c>
      <c r="F5" s="49"/>
      <c r="G5" s="50" t="s">
        <v>23</v>
      </c>
      <c r="H5" s="49"/>
      <c r="I5" s="51" t="s">
        <v>23</v>
      </c>
      <c r="J5" s="52"/>
      <c r="K5" s="51" t="s">
        <v>23</v>
      </c>
      <c r="L5" s="49"/>
      <c r="M5" s="51" t="s">
        <v>23</v>
      </c>
      <c r="N5" s="49"/>
      <c r="O5" s="50" t="s">
        <v>23</v>
      </c>
      <c r="P5" s="49"/>
      <c r="Q5" s="51" t="s">
        <v>23</v>
      </c>
      <c r="R5" s="53"/>
      <c r="S5" s="51" t="s">
        <v>23</v>
      </c>
    </row>
    <row r="6" spans="1:19" ht="17.25" customHeight="1">
      <c r="A6" s="409" t="s">
        <v>50</v>
      </c>
      <c r="B6" s="61">
        <v>25</v>
      </c>
      <c r="C6" s="26">
        <v>840973.69099999999</v>
      </c>
      <c r="D6" s="90">
        <v>429828.04700000002</v>
      </c>
      <c r="E6" s="91">
        <v>51.1</v>
      </c>
      <c r="F6" s="90">
        <v>95309</v>
      </c>
      <c r="G6" s="92">
        <v>11.3</v>
      </c>
      <c r="H6" s="90">
        <v>81525.347999999998</v>
      </c>
      <c r="I6" s="93">
        <v>9.6999999999999993</v>
      </c>
      <c r="J6" s="90">
        <v>87722.301000000007</v>
      </c>
      <c r="K6" s="93">
        <v>10.4</v>
      </c>
      <c r="L6" s="90">
        <v>87722.301000000007</v>
      </c>
      <c r="M6" s="93">
        <v>10.4</v>
      </c>
      <c r="N6" s="90">
        <v>323423.34299999999</v>
      </c>
      <c r="O6" s="92">
        <v>38.5</v>
      </c>
      <c r="P6" s="90">
        <v>72775</v>
      </c>
      <c r="Q6" s="93">
        <v>8.6999999999999993</v>
      </c>
      <c r="R6" s="26">
        <v>80857.756999999998</v>
      </c>
      <c r="S6" s="93">
        <v>9.6</v>
      </c>
    </row>
    <row r="7" spans="1:19" ht="17.25" customHeight="1">
      <c r="A7" s="421"/>
      <c r="B7" s="61">
        <v>26</v>
      </c>
      <c r="C7" s="26">
        <v>877874.61199999996</v>
      </c>
      <c r="D7" s="90">
        <v>440905.95199999999</v>
      </c>
      <c r="E7" s="91">
        <v>50.2</v>
      </c>
      <c r="F7" s="90">
        <v>94876.388000000006</v>
      </c>
      <c r="G7" s="92">
        <v>10.8</v>
      </c>
      <c r="H7" s="90">
        <v>80720.326000000001</v>
      </c>
      <c r="I7" s="93">
        <v>9.1999999999999993</v>
      </c>
      <c r="J7" s="90">
        <v>106719.66</v>
      </c>
      <c r="K7" s="93">
        <v>12.2</v>
      </c>
      <c r="L7" s="90">
        <v>105994.012</v>
      </c>
      <c r="M7" s="93">
        <v>12.1</v>
      </c>
      <c r="N7" s="90">
        <v>330249</v>
      </c>
      <c r="O7" s="92">
        <v>37.6</v>
      </c>
      <c r="P7" s="90">
        <v>72448.082999999999</v>
      </c>
      <c r="Q7" s="93">
        <v>8.3000000000000007</v>
      </c>
      <c r="R7" s="26">
        <v>81081.119999999995</v>
      </c>
      <c r="S7" s="93">
        <v>9.1999999999999993</v>
      </c>
    </row>
    <row r="8" spans="1:19" ht="17.25" customHeight="1">
      <c r="A8" s="421"/>
      <c r="B8" s="61">
        <v>27</v>
      </c>
      <c r="C8" s="26">
        <v>877817</v>
      </c>
      <c r="D8" s="90">
        <v>454372.739</v>
      </c>
      <c r="E8" s="91">
        <v>51.8</v>
      </c>
      <c r="F8" s="90">
        <v>96187.138000000006</v>
      </c>
      <c r="G8" s="92">
        <v>11</v>
      </c>
      <c r="H8" s="90">
        <v>82219.471000000005</v>
      </c>
      <c r="I8" s="93">
        <v>9.4</v>
      </c>
      <c r="J8" s="90">
        <v>94304.835999999996</v>
      </c>
      <c r="K8" s="93">
        <v>10.7</v>
      </c>
      <c r="L8" s="90">
        <v>94304.835999999996</v>
      </c>
      <c r="M8" s="93">
        <v>10.7</v>
      </c>
      <c r="N8" s="90">
        <v>329139.826</v>
      </c>
      <c r="O8" s="92">
        <v>37.5</v>
      </c>
      <c r="P8" s="90">
        <v>69973.56</v>
      </c>
      <c r="Q8" s="93">
        <v>8</v>
      </c>
      <c r="R8" s="26">
        <v>78504.23</v>
      </c>
      <c r="S8" s="93">
        <v>8.9</v>
      </c>
    </row>
    <row r="9" spans="1:19" ht="17.25" customHeight="1">
      <c r="A9" s="421"/>
      <c r="B9" s="61">
        <v>28</v>
      </c>
      <c r="C9" s="26">
        <v>911330.61100000003</v>
      </c>
      <c r="D9" s="90">
        <v>466174.36</v>
      </c>
      <c r="E9" s="91">
        <v>51.2</v>
      </c>
      <c r="F9" s="90">
        <v>92193.335000000006</v>
      </c>
      <c r="G9" s="92">
        <v>10.1</v>
      </c>
      <c r="H9" s="90">
        <v>81284.213000000003</v>
      </c>
      <c r="I9" s="93">
        <v>8.9</v>
      </c>
      <c r="J9" s="90">
        <v>117569.719</v>
      </c>
      <c r="K9" s="93">
        <v>12.9</v>
      </c>
      <c r="L9" s="90">
        <v>115940</v>
      </c>
      <c r="M9" s="93">
        <v>12.7</v>
      </c>
      <c r="N9" s="90">
        <v>327586.53200000001</v>
      </c>
      <c r="O9" s="92">
        <v>35.9</v>
      </c>
      <c r="P9" s="90">
        <v>68416.953999999998</v>
      </c>
      <c r="Q9" s="93">
        <v>7.5</v>
      </c>
      <c r="R9" s="26">
        <v>72955.743000000002</v>
      </c>
      <c r="S9" s="93">
        <v>8</v>
      </c>
    </row>
    <row r="10" spans="1:19" s="25" customFormat="1" ht="17.25" customHeight="1">
      <c r="A10" s="415"/>
      <c r="B10" s="62">
        <v>29</v>
      </c>
      <c r="C10" s="94">
        <v>966533</v>
      </c>
      <c r="D10" s="95">
        <v>536265.84900000005</v>
      </c>
      <c r="E10" s="96">
        <v>55.5</v>
      </c>
      <c r="F10" s="95">
        <v>163746.06599999999</v>
      </c>
      <c r="G10" s="97">
        <v>16.899999999999999</v>
      </c>
      <c r="H10" s="95">
        <v>81600.486999999994</v>
      </c>
      <c r="I10" s="98">
        <v>8.4</v>
      </c>
      <c r="J10" s="95">
        <v>108741.376</v>
      </c>
      <c r="K10" s="98">
        <v>11.3</v>
      </c>
      <c r="L10" s="95">
        <v>108741.376</v>
      </c>
      <c r="M10" s="98">
        <v>11.3</v>
      </c>
      <c r="N10" s="95">
        <v>321526.15100000001</v>
      </c>
      <c r="O10" s="97">
        <v>33.200000000000003</v>
      </c>
      <c r="P10" s="95">
        <v>62450.807999999997</v>
      </c>
      <c r="Q10" s="98">
        <v>6.5</v>
      </c>
      <c r="R10" s="94">
        <v>69339.324999999997</v>
      </c>
      <c r="S10" s="98">
        <v>7.2</v>
      </c>
    </row>
    <row r="11" spans="1:19" ht="17.25" customHeight="1">
      <c r="A11" s="409" t="s">
        <v>93</v>
      </c>
      <c r="B11" s="61">
        <v>25</v>
      </c>
      <c r="C11" s="26">
        <v>539894</v>
      </c>
      <c r="D11" s="90">
        <v>212878</v>
      </c>
      <c r="E11" s="91">
        <v>39.4</v>
      </c>
      <c r="F11" s="90">
        <v>62611</v>
      </c>
      <c r="G11" s="92">
        <v>11.6</v>
      </c>
      <c r="H11" s="90">
        <v>65067</v>
      </c>
      <c r="I11" s="93">
        <v>12</v>
      </c>
      <c r="J11" s="90">
        <v>112246</v>
      </c>
      <c r="K11" s="93">
        <v>20.8</v>
      </c>
      <c r="L11" s="90">
        <v>83828</v>
      </c>
      <c r="M11" s="93">
        <v>15.5</v>
      </c>
      <c r="N11" s="90">
        <v>214770</v>
      </c>
      <c r="O11" s="92">
        <v>39.799999999999997</v>
      </c>
      <c r="P11" s="90">
        <v>46193</v>
      </c>
      <c r="Q11" s="93">
        <v>8.5</v>
      </c>
      <c r="R11" s="26">
        <v>30850</v>
      </c>
      <c r="S11" s="93">
        <v>5.7</v>
      </c>
    </row>
    <row r="12" spans="1:19" ht="17.25" customHeight="1">
      <c r="A12" s="421"/>
      <c r="B12" s="61">
        <v>26</v>
      </c>
      <c r="C12" s="26">
        <v>542341</v>
      </c>
      <c r="D12" s="90">
        <v>215467</v>
      </c>
      <c r="E12" s="91">
        <v>39.700000000000003</v>
      </c>
      <c r="F12" s="90">
        <v>64309</v>
      </c>
      <c r="G12" s="92">
        <v>11.9</v>
      </c>
      <c r="H12" s="90">
        <v>60389</v>
      </c>
      <c r="I12" s="93">
        <v>11.1</v>
      </c>
      <c r="J12" s="90">
        <v>117560</v>
      </c>
      <c r="K12" s="93">
        <v>21.7</v>
      </c>
      <c r="L12" s="90">
        <v>110669</v>
      </c>
      <c r="M12" s="93">
        <v>20.399999999999999</v>
      </c>
      <c r="N12" s="90">
        <v>209314</v>
      </c>
      <c r="O12" s="92">
        <v>38.6</v>
      </c>
      <c r="P12" s="90">
        <v>47535</v>
      </c>
      <c r="Q12" s="93">
        <v>8.8000000000000007</v>
      </c>
      <c r="R12" s="26">
        <v>29929</v>
      </c>
      <c r="S12" s="93">
        <v>5.5</v>
      </c>
    </row>
    <row r="13" spans="1:19" ht="17.25" customHeight="1">
      <c r="A13" s="421"/>
      <c r="B13" s="61">
        <v>27</v>
      </c>
      <c r="C13" s="26">
        <v>520717</v>
      </c>
      <c r="D13" s="90">
        <v>220231</v>
      </c>
      <c r="E13" s="91">
        <v>42.2</v>
      </c>
      <c r="F13" s="90">
        <v>65714</v>
      </c>
      <c r="G13" s="92">
        <v>12.6</v>
      </c>
      <c r="H13" s="90">
        <v>60606</v>
      </c>
      <c r="I13" s="93">
        <v>11.6</v>
      </c>
      <c r="J13" s="90">
        <v>100698</v>
      </c>
      <c r="K13" s="93">
        <v>19.399999999999999</v>
      </c>
      <c r="L13" s="90">
        <v>94367</v>
      </c>
      <c r="M13" s="93">
        <v>18.100000000000001</v>
      </c>
      <c r="N13" s="90">
        <v>199788</v>
      </c>
      <c r="O13" s="92">
        <v>38.4</v>
      </c>
      <c r="P13" s="90">
        <v>46249</v>
      </c>
      <c r="Q13" s="93">
        <v>8.9</v>
      </c>
      <c r="R13" s="26">
        <v>27856</v>
      </c>
      <c r="S13" s="93">
        <v>5.4</v>
      </c>
    </row>
    <row r="14" spans="1:19" ht="17.25" customHeight="1">
      <c r="A14" s="421"/>
      <c r="B14" s="61">
        <v>28</v>
      </c>
      <c r="C14" s="26">
        <v>474312</v>
      </c>
      <c r="D14" s="90">
        <v>230621</v>
      </c>
      <c r="E14" s="91">
        <v>48.7</v>
      </c>
      <c r="F14" s="90">
        <v>66709</v>
      </c>
      <c r="G14" s="92">
        <v>14.1</v>
      </c>
      <c r="H14" s="90">
        <v>62559</v>
      </c>
      <c r="I14" s="93">
        <v>13.2</v>
      </c>
      <c r="J14" s="90">
        <v>63100</v>
      </c>
      <c r="K14" s="93">
        <v>13.3</v>
      </c>
      <c r="L14" s="90">
        <v>57780</v>
      </c>
      <c r="M14" s="93">
        <v>12.2</v>
      </c>
      <c r="N14" s="90">
        <v>180591</v>
      </c>
      <c r="O14" s="92">
        <v>38</v>
      </c>
      <c r="P14" s="90">
        <v>40633</v>
      </c>
      <c r="Q14" s="93">
        <v>8.6</v>
      </c>
      <c r="R14" s="26">
        <v>19077</v>
      </c>
      <c r="S14" s="93">
        <v>4</v>
      </c>
    </row>
    <row r="15" spans="1:19" s="25" customFormat="1" ht="17.25" customHeight="1">
      <c r="A15" s="423"/>
      <c r="B15" s="62">
        <v>29</v>
      </c>
      <c r="C15" s="94">
        <v>504720</v>
      </c>
      <c r="D15" s="95">
        <v>274394</v>
      </c>
      <c r="E15" s="96">
        <v>54.4</v>
      </c>
      <c r="F15" s="95">
        <v>112429</v>
      </c>
      <c r="G15" s="97">
        <v>22.3</v>
      </c>
      <c r="H15" s="95">
        <v>58550</v>
      </c>
      <c r="I15" s="98">
        <v>11.6</v>
      </c>
      <c r="J15" s="95">
        <v>63011</v>
      </c>
      <c r="K15" s="98">
        <v>12.5</v>
      </c>
      <c r="L15" s="95">
        <v>59660</v>
      </c>
      <c r="M15" s="98">
        <v>11.8</v>
      </c>
      <c r="N15" s="95">
        <v>167315</v>
      </c>
      <c r="O15" s="97">
        <v>33.1</v>
      </c>
      <c r="P15" s="95">
        <v>37925</v>
      </c>
      <c r="Q15" s="98">
        <v>7.5</v>
      </c>
      <c r="R15" s="94">
        <v>17944</v>
      </c>
      <c r="S15" s="98">
        <v>3.5</v>
      </c>
    </row>
    <row r="16" spans="1:19" ht="17.25" customHeight="1">
      <c r="A16" s="409" t="s">
        <v>52</v>
      </c>
      <c r="B16" s="61">
        <v>25</v>
      </c>
      <c r="C16" s="26">
        <v>433500.18200000003</v>
      </c>
      <c r="D16" s="90">
        <v>219925.53899999999</v>
      </c>
      <c r="E16" s="91">
        <v>50.7</v>
      </c>
      <c r="F16" s="90">
        <v>70674.322</v>
      </c>
      <c r="G16" s="92">
        <v>16.3</v>
      </c>
      <c r="H16" s="90">
        <v>49504.148999999998</v>
      </c>
      <c r="I16" s="93">
        <v>11.4</v>
      </c>
      <c r="J16" s="90">
        <v>65859.145000000004</v>
      </c>
      <c r="K16" s="93">
        <v>15.2</v>
      </c>
      <c r="L16" s="90">
        <v>64332.705999999998</v>
      </c>
      <c r="M16" s="93">
        <v>14.8</v>
      </c>
      <c r="N16" s="90">
        <v>147715.49799999999</v>
      </c>
      <c r="O16" s="92">
        <v>34.1</v>
      </c>
      <c r="P16" s="90">
        <v>22863.760999999999</v>
      </c>
      <c r="Q16" s="93">
        <v>5.3</v>
      </c>
      <c r="R16" s="26">
        <v>23199.398000000001</v>
      </c>
      <c r="S16" s="93">
        <v>5.4</v>
      </c>
    </row>
    <row r="17" spans="1:19" ht="17.25" customHeight="1">
      <c r="A17" s="422"/>
      <c r="B17" s="61">
        <v>26</v>
      </c>
      <c r="C17" s="26">
        <v>452417</v>
      </c>
      <c r="D17" s="90">
        <v>228678</v>
      </c>
      <c r="E17" s="91">
        <v>50.5</v>
      </c>
      <c r="F17" s="90">
        <v>72939</v>
      </c>
      <c r="G17" s="92">
        <v>16.100000000000001</v>
      </c>
      <c r="H17" s="90">
        <v>49344</v>
      </c>
      <c r="I17" s="93">
        <v>10.9</v>
      </c>
      <c r="J17" s="90">
        <v>73100</v>
      </c>
      <c r="K17" s="93">
        <v>16.2</v>
      </c>
      <c r="L17" s="90">
        <v>73100</v>
      </c>
      <c r="M17" s="93">
        <v>16.2</v>
      </c>
      <c r="N17" s="90">
        <v>150639</v>
      </c>
      <c r="O17" s="92">
        <v>33.299999999999997</v>
      </c>
      <c r="P17" s="90">
        <v>22423</v>
      </c>
      <c r="Q17" s="93">
        <v>5</v>
      </c>
      <c r="R17" s="26">
        <v>22486</v>
      </c>
      <c r="S17" s="93">
        <v>5</v>
      </c>
    </row>
    <row r="18" spans="1:19" ht="17.25" customHeight="1">
      <c r="A18" s="422"/>
      <c r="B18" s="61">
        <v>27</v>
      </c>
      <c r="C18" s="26">
        <v>449432</v>
      </c>
      <c r="D18" s="90">
        <v>233150.024</v>
      </c>
      <c r="E18" s="91">
        <v>51.8</v>
      </c>
      <c r="F18" s="90">
        <v>75080.311000000002</v>
      </c>
      <c r="G18" s="92">
        <v>16.7</v>
      </c>
      <c r="H18" s="90">
        <v>46810.506000000001</v>
      </c>
      <c r="I18" s="93">
        <v>10.4</v>
      </c>
      <c r="J18" s="90">
        <v>64463.925000000003</v>
      </c>
      <c r="K18" s="93">
        <v>14.4</v>
      </c>
      <c r="L18" s="90">
        <v>64463.925000000003</v>
      </c>
      <c r="M18" s="93">
        <v>14.4</v>
      </c>
      <c r="N18" s="90">
        <v>151818.13099999999</v>
      </c>
      <c r="O18" s="92">
        <v>33.799999999999997</v>
      </c>
      <c r="P18" s="90">
        <v>22247.756000000001</v>
      </c>
      <c r="Q18" s="93">
        <v>5</v>
      </c>
      <c r="R18" s="26">
        <v>22414.501</v>
      </c>
      <c r="S18" s="93">
        <v>5</v>
      </c>
    </row>
    <row r="19" spans="1:19" ht="17.25" customHeight="1">
      <c r="A19" s="422"/>
      <c r="B19" s="61">
        <v>28</v>
      </c>
      <c r="C19" s="26">
        <v>452231</v>
      </c>
      <c r="D19" s="90">
        <v>241755</v>
      </c>
      <c r="E19" s="91">
        <v>53.4</v>
      </c>
      <c r="F19" s="90">
        <v>74194</v>
      </c>
      <c r="G19" s="92">
        <v>16.399999999999999</v>
      </c>
      <c r="H19" s="90">
        <v>49922</v>
      </c>
      <c r="I19" s="93">
        <v>11</v>
      </c>
      <c r="J19" s="90">
        <v>60312</v>
      </c>
      <c r="K19" s="93">
        <v>13.3</v>
      </c>
      <c r="L19" s="90">
        <v>60312</v>
      </c>
      <c r="M19" s="93">
        <v>13.3</v>
      </c>
      <c r="N19" s="90">
        <v>150164</v>
      </c>
      <c r="O19" s="92">
        <v>33.299999999999997</v>
      </c>
      <c r="P19" s="90">
        <v>21753</v>
      </c>
      <c r="Q19" s="93">
        <v>4.8</v>
      </c>
      <c r="R19" s="26">
        <v>21589</v>
      </c>
      <c r="S19" s="93">
        <v>4.8</v>
      </c>
    </row>
    <row r="20" spans="1:19" s="25" customFormat="1" ht="17.25" customHeight="1">
      <c r="A20" s="405"/>
      <c r="B20" s="62">
        <v>29</v>
      </c>
      <c r="C20" s="94">
        <v>524654</v>
      </c>
      <c r="D20" s="95">
        <v>294722</v>
      </c>
      <c r="E20" s="96">
        <v>56.2</v>
      </c>
      <c r="F20" s="95">
        <v>121318</v>
      </c>
      <c r="G20" s="97">
        <v>23.1</v>
      </c>
      <c r="H20" s="95">
        <v>51316</v>
      </c>
      <c r="I20" s="98">
        <v>9.8000000000000007</v>
      </c>
      <c r="J20" s="95">
        <v>78914</v>
      </c>
      <c r="K20" s="98">
        <v>15.1</v>
      </c>
      <c r="L20" s="95">
        <v>78914</v>
      </c>
      <c r="M20" s="98">
        <v>15.1</v>
      </c>
      <c r="N20" s="95">
        <v>151018</v>
      </c>
      <c r="O20" s="97">
        <v>28.7</v>
      </c>
      <c r="P20" s="95">
        <v>21654</v>
      </c>
      <c r="Q20" s="98">
        <v>4.0999999999999996</v>
      </c>
      <c r="R20" s="94">
        <v>21277</v>
      </c>
      <c r="S20" s="98">
        <v>4</v>
      </c>
    </row>
    <row r="21" spans="1:19" ht="17.25" customHeight="1">
      <c r="A21" s="409" t="s">
        <v>53</v>
      </c>
      <c r="B21" s="61">
        <v>25</v>
      </c>
      <c r="C21" s="26">
        <v>363315</v>
      </c>
      <c r="D21" s="90">
        <v>195512</v>
      </c>
      <c r="E21" s="91">
        <v>53.8</v>
      </c>
      <c r="F21" s="90">
        <v>55188</v>
      </c>
      <c r="G21" s="93">
        <v>15.2</v>
      </c>
      <c r="H21" s="90">
        <v>57265</v>
      </c>
      <c r="I21" s="93">
        <v>15.8</v>
      </c>
      <c r="J21" s="90">
        <v>31677</v>
      </c>
      <c r="K21" s="93">
        <v>8.6999999999999993</v>
      </c>
      <c r="L21" s="90">
        <v>31671</v>
      </c>
      <c r="M21" s="93">
        <v>8.6999999999999993</v>
      </c>
      <c r="N21" s="90">
        <v>136126</v>
      </c>
      <c r="O21" s="92">
        <v>37.5</v>
      </c>
      <c r="P21" s="90">
        <v>26275</v>
      </c>
      <c r="Q21" s="93">
        <v>7.2</v>
      </c>
      <c r="R21" s="26">
        <v>29734</v>
      </c>
      <c r="S21" s="93">
        <v>8.1999999999999993</v>
      </c>
    </row>
    <row r="22" spans="1:19" ht="17.25" customHeight="1">
      <c r="A22" s="421"/>
      <c r="B22" s="61">
        <v>26</v>
      </c>
      <c r="C22" s="26">
        <v>377952</v>
      </c>
      <c r="D22" s="90">
        <v>201332</v>
      </c>
      <c r="E22" s="91">
        <v>53.2</v>
      </c>
      <c r="F22" s="90">
        <v>54899</v>
      </c>
      <c r="G22" s="92">
        <v>14.5</v>
      </c>
      <c r="H22" s="90">
        <v>57951</v>
      </c>
      <c r="I22" s="93">
        <v>15.3</v>
      </c>
      <c r="J22" s="90">
        <v>31892</v>
      </c>
      <c r="K22" s="93">
        <v>8.5</v>
      </c>
      <c r="L22" s="90">
        <v>31857</v>
      </c>
      <c r="M22" s="93">
        <v>8.5</v>
      </c>
      <c r="N22" s="90">
        <v>144728</v>
      </c>
      <c r="O22" s="92">
        <v>38.299999999999997</v>
      </c>
      <c r="P22" s="90">
        <v>27996</v>
      </c>
      <c r="Q22" s="93">
        <v>7.4</v>
      </c>
      <c r="R22" s="26">
        <v>31123</v>
      </c>
      <c r="S22" s="93">
        <v>8.1999999999999993</v>
      </c>
    </row>
    <row r="23" spans="1:19" ht="17.25" customHeight="1">
      <c r="A23" s="421"/>
      <c r="B23" s="61">
        <v>27</v>
      </c>
      <c r="C23" s="26">
        <v>386679</v>
      </c>
      <c r="D23" s="90">
        <v>207319</v>
      </c>
      <c r="E23" s="91">
        <v>53.6</v>
      </c>
      <c r="F23" s="90">
        <v>54212</v>
      </c>
      <c r="G23" s="92">
        <v>14</v>
      </c>
      <c r="H23" s="90">
        <v>58698</v>
      </c>
      <c r="I23" s="93">
        <v>15.2</v>
      </c>
      <c r="J23" s="90">
        <v>31835</v>
      </c>
      <c r="K23" s="93">
        <v>8.1999999999999993</v>
      </c>
      <c r="L23" s="90">
        <v>31835</v>
      </c>
      <c r="M23" s="93">
        <v>8.1999999999999993</v>
      </c>
      <c r="N23" s="90">
        <v>147525</v>
      </c>
      <c r="O23" s="92">
        <v>38.200000000000003</v>
      </c>
      <c r="P23" s="90">
        <v>28013</v>
      </c>
      <c r="Q23" s="93">
        <v>7.3</v>
      </c>
      <c r="R23" s="26">
        <v>32682</v>
      </c>
      <c r="S23" s="93">
        <v>8.5</v>
      </c>
    </row>
    <row r="24" spans="1:19" ht="17.25" customHeight="1">
      <c r="A24" s="421"/>
      <c r="B24" s="61">
        <v>28</v>
      </c>
      <c r="C24" s="26">
        <v>400622</v>
      </c>
      <c r="D24" s="90">
        <v>210273</v>
      </c>
      <c r="E24" s="91">
        <v>52.5</v>
      </c>
      <c r="F24" s="90">
        <v>53903</v>
      </c>
      <c r="G24" s="92">
        <v>13.5</v>
      </c>
      <c r="H24" s="90">
        <v>56413</v>
      </c>
      <c r="I24" s="93">
        <v>14.1</v>
      </c>
      <c r="J24" s="90">
        <v>36011</v>
      </c>
      <c r="K24" s="93">
        <v>9</v>
      </c>
      <c r="L24" s="90">
        <v>35952</v>
      </c>
      <c r="M24" s="93">
        <v>9</v>
      </c>
      <c r="N24" s="90">
        <v>154338</v>
      </c>
      <c r="O24" s="92">
        <v>38.5</v>
      </c>
      <c r="P24" s="90">
        <v>27699</v>
      </c>
      <c r="Q24" s="93">
        <v>6.9</v>
      </c>
      <c r="R24" s="26">
        <v>32769</v>
      </c>
      <c r="S24" s="93">
        <v>8.1999999999999993</v>
      </c>
    </row>
    <row r="25" spans="1:19" s="25" customFormat="1" ht="17.25" customHeight="1">
      <c r="A25" s="423"/>
      <c r="B25" s="62">
        <v>29</v>
      </c>
      <c r="C25" s="94">
        <v>438331</v>
      </c>
      <c r="D25" s="95">
        <v>251102</v>
      </c>
      <c r="E25" s="96">
        <v>57.3</v>
      </c>
      <c r="F25" s="95">
        <v>95002</v>
      </c>
      <c r="G25" s="97">
        <v>21.7</v>
      </c>
      <c r="H25" s="95">
        <v>55087</v>
      </c>
      <c r="I25" s="98">
        <v>12.6</v>
      </c>
      <c r="J25" s="95">
        <v>33746</v>
      </c>
      <c r="K25" s="98">
        <v>7.7</v>
      </c>
      <c r="L25" s="95">
        <v>33738</v>
      </c>
      <c r="M25" s="98">
        <v>7.7</v>
      </c>
      <c r="N25" s="95">
        <v>153483</v>
      </c>
      <c r="O25" s="97">
        <v>35</v>
      </c>
      <c r="P25" s="95">
        <v>27206</v>
      </c>
      <c r="Q25" s="98">
        <v>6.2</v>
      </c>
      <c r="R25" s="94">
        <v>34901</v>
      </c>
      <c r="S25" s="98">
        <v>7.9</v>
      </c>
    </row>
    <row r="26" spans="1:19" ht="17.25" customHeight="1">
      <c r="A26" s="409" t="s">
        <v>55</v>
      </c>
      <c r="B26" s="61">
        <v>25</v>
      </c>
      <c r="C26" s="26">
        <v>1558219</v>
      </c>
      <c r="D26" s="90">
        <v>734943</v>
      </c>
      <c r="E26" s="91">
        <v>47.2</v>
      </c>
      <c r="F26" s="90">
        <v>191375</v>
      </c>
      <c r="G26" s="92">
        <v>12.3</v>
      </c>
      <c r="H26" s="90">
        <v>178544</v>
      </c>
      <c r="I26" s="93">
        <v>11.5</v>
      </c>
      <c r="J26" s="90">
        <v>184901</v>
      </c>
      <c r="K26" s="93">
        <v>11.9</v>
      </c>
      <c r="L26" s="90">
        <v>184901</v>
      </c>
      <c r="M26" s="93">
        <v>11.9</v>
      </c>
      <c r="N26" s="90">
        <v>638375</v>
      </c>
      <c r="O26" s="92">
        <v>41</v>
      </c>
      <c r="P26" s="90">
        <v>275498</v>
      </c>
      <c r="Q26" s="93">
        <v>17.7</v>
      </c>
      <c r="R26" s="26">
        <v>81385</v>
      </c>
      <c r="S26" s="93">
        <v>5.2</v>
      </c>
    </row>
    <row r="27" spans="1:19" ht="17.25" customHeight="1">
      <c r="A27" s="421"/>
      <c r="B27" s="61">
        <v>26</v>
      </c>
      <c r="C27" s="26">
        <v>1443265</v>
      </c>
      <c r="D27" s="90">
        <v>778595</v>
      </c>
      <c r="E27" s="91">
        <v>53.946780390295615</v>
      </c>
      <c r="F27" s="90">
        <v>197064</v>
      </c>
      <c r="G27" s="92">
        <v>13.65404135761624</v>
      </c>
      <c r="H27" s="90">
        <v>192200</v>
      </c>
      <c r="I27" s="93">
        <v>13.317027711473639</v>
      </c>
      <c r="J27" s="90">
        <v>176986</v>
      </c>
      <c r="K27" s="93">
        <v>12.262890044447831</v>
      </c>
      <c r="L27" s="90">
        <v>176986</v>
      </c>
      <c r="M27" s="93">
        <v>12.262890044447831</v>
      </c>
      <c r="N27" s="90">
        <v>487684</v>
      </c>
      <c r="O27" s="92">
        <v>33.790329565256556</v>
      </c>
      <c r="P27" s="90">
        <v>139087</v>
      </c>
      <c r="Q27" s="93">
        <v>9.6369689558050666</v>
      </c>
      <c r="R27" s="26">
        <v>59121</v>
      </c>
      <c r="S27" s="93">
        <v>4.0963371245058946</v>
      </c>
    </row>
    <row r="28" spans="1:19" ht="17.25" customHeight="1">
      <c r="A28" s="421"/>
      <c r="B28" s="61">
        <v>27</v>
      </c>
      <c r="C28" s="26">
        <v>1501290</v>
      </c>
      <c r="D28" s="90">
        <v>797733</v>
      </c>
      <c r="E28" s="91">
        <v>53.1</v>
      </c>
      <c r="F28" s="90">
        <v>200824</v>
      </c>
      <c r="G28" s="92">
        <v>13.4</v>
      </c>
      <c r="H28" s="90">
        <v>186928</v>
      </c>
      <c r="I28" s="93">
        <v>12.5</v>
      </c>
      <c r="J28" s="90">
        <v>218055</v>
      </c>
      <c r="K28" s="93">
        <v>14.5</v>
      </c>
      <c r="L28" s="90">
        <v>218055</v>
      </c>
      <c r="M28" s="93">
        <v>14.5</v>
      </c>
      <c r="N28" s="90">
        <v>485502</v>
      </c>
      <c r="O28" s="92">
        <v>32.4</v>
      </c>
      <c r="P28" s="90">
        <v>138926</v>
      </c>
      <c r="Q28" s="93">
        <v>9.3000000000000007</v>
      </c>
      <c r="R28" s="26">
        <v>53401</v>
      </c>
      <c r="S28" s="93">
        <v>3.6</v>
      </c>
    </row>
    <row r="29" spans="1:19" ht="17.25" customHeight="1">
      <c r="A29" s="421"/>
      <c r="B29" s="61">
        <v>28</v>
      </c>
      <c r="C29" s="26">
        <v>1541515</v>
      </c>
      <c r="D29" s="90">
        <v>829899</v>
      </c>
      <c r="E29" s="91">
        <v>53.8</v>
      </c>
      <c r="F29" s="90">
        <v>199215</v>
      </c>
      <c r="G29" s="92">
        <v>12.9</v>
      </c>
      <c r="H29" s="90">
        <v>195573</v>
      </c>
      <c r="I29" s="93">
        <v>12.7</v>
      </c>
      <c r="J29" s="90">
        <v>217343</v>
      </c>
      <c r="K29" s="93">
        <v>14.1</v>
      </c>
      <c r="L29" s="90">
        <v>217343</v>
      </c>
      <c r="M29" s="93">
        <v>14.1</v>
      </c>
      <c r="N29" s="90">
        <v>494273</v>
      </c>
      <c r="O29" s="92">
        <v>32.1</v>
      </c>
      <c r="P29" s="90">
        <v>141558</v>
      </c>
      <c r="Q29" s="93">
        <v>9.1999999999999993</v>
      </c>
      <c r="R29" s="26">
        <v>56765</v>
      </c>
      <c r="S29" s="93">
        <v>3.7</v>
      </c>
    </row>
    <row r="30" spans="1:19" s="25" customFormat="1" ht="17.25" customHeight="1">
      <c r="A30" s="423"/>
      <c r="B30" s="62">
        <v>29</v>
      </c>
      <c r="C30" s="94">
        <v>1682029</v>
      </c>
      <c r="D30" s="95">
        <v>976736</v>
      </c>
      <c r="E30" s="96">
        <v>58.1</v>
      </c>
      <c r="F30" s="95">
        <v>348323</v>
      </c>
      <c r="G30" s="97">
        <v>20.7</v>
      </c>
      <c r="H30" s="95">
        <v>183500</v>
      </c>
      <c r="I30" s="98">
        <v>10.9</v>
      </c>
      <c r="J30" s="95">
        <v>202470</v>
      </c>
      <c r="K30" s="98">
        <v>12</v>
      </c>
      <c r="L30" s="95">
        <v>202470</v>
      </c>
      <c r="M30" s="98">
        <v>12</v>
      </c>
      <c r="N30" s="95">
        <v>502823</v>
      </c>
      <c r="O30" s="97">
        <v>29.9</v>
      </c>
      <c r="P30" s="95">
        <v>140901</v>
      </c>
      <c r="Q30" s="98">
        <v>8.4</v>
      </c>
      <c r="R30" s="94">
        <v>52988</v>
      </c>
      <c r="S30" s="98">
        <v>3.2</v>
      </c>
    </row>
    <row r="31" spans="1:19" ht="17.25" customHeight="1">
      <c r="A31" s="409" t="s">
        <v>54</v>
      </c>
      <c r="B31" s="61">
        <v>25</v>
      </c>
      <c r="C31" s="86">
        <v>579458</v>
      </c>
      <c r="D31" s="86">
        <v>312064</v>
      </c>
      <c r="E31" s="87">
        <v>53.8</v>
      </c>
      <c r="F31" s="86">
        <v>91277</v>
      </c>
      <c r="G31" s="88">
        <v>15.7</v>
      </c>
      <c r="H31" s="86">
        <v>75280</v>
      </c>
      <c r="I31" s="89">
        <v>13</v>
      </c>
      <c r="J31" s="86">
        <v>75670</v>
      </c>
      <c r="K31" s="89">
        <v>13.1</v>
      </c>
      <c r="L31" s="86">
        <v>74676</v>
      </c>
      <c r="M31" s="89">
        <v>12.9</v>
      </c>
      <c r="N31" s="86">
        <v>191724</v>
      </c>
      <c r="O31" s="88">
        <v>33.1</v>
      </c>
      <c r="P31" s="86">
        <v>47835</v>
      </c>
      <c r="Q31" s="89">
        <v>8.3000000000000007</v>
      </c>
      <c r="R31" s="24">
        <v>37812</v>
      </c>
      <c r="S31" s="89">
        <v>6.5</v>
      </c>
    </row>
    <row r="32" spans="1:19" ht="17.25" customHeight="1">
      <c r="A32" s="421"/>
      <c r="B32" s="61">
        <v>26</v>
      </c>
      <c r="C32" s="90">
        <v>607375</v>
      </c>
      <c r="D32" s="90">
        <v>316367</v>
      </c>
      <c r="E32" s="91">
        <v>52.1</v>
      </c>
      <c r="F32" s="90">
        <v>90599</v>
      </c>
      <c r="G32" s="92">
        <v>14.9</v>
      </c>
      <c r="H32" s="90">
        <v>69794</v>
      </c>
      <c r="I32" s="93">
        <v>11.5</v>
      </c>
      <c r="J32" s="90">
        <v>92199</v>
      </c>
      <c r="K32" s="93">
        <v>15.2</v>
      </c>
      <c r="L32" s="90">
        <v>92096</v>
      </c>
      <c r="M32" s="93">
        <v>15.2</v>
      </c>
      <c r="N32" s="90">
        <v>198809</v>
      </c>
      <c r="O32" s="92">
        <v>32.700000000000003</v>
      </c>
      <c r="P32" s="90">
        <v>50255</v>
      </c>
      <c r="Q32" s="93">
        <v>8.3000000000000007</v>
      </c>
      <c r="R32" s="26">
        <v>39194</v>
      </c>
      <c r="S32" s="93">
        <v>6.4</v>
      </c>
    </row>
    <row r="33" spans="1:19" ht="17.25" customHeight="1">
      <c r="A33" s="421"/>
      <c r="B33" s="61">
        <v>27</v>
      </c>
      <c r="C33" s="90">
        <v>602637</v>
      </c>
      <c r="D33" s="90">
        <v>327311</v>
      </c>
      <c r="E33" s="91">
        <v>54.3</v>
      </c>
      <c r="F33" s="90">
        <v>92302</v>
      </c>
      <c r="G33" s="92">
        <v>15.3</v>
      </c>
      <c r="H33" s="90">
        <v>70651</v>
      </c>
      <c r="I33" s="93">
        <v>11.7</v>
      </c>
      <c r="J33" s="90">
        <v>75683</v>
      </c>
      <c r="K33" s="93">
        <v>12.6</v>
      </c>
      <c r="L33" s="90">
        <v>75452</v>
      </c>
      <c r="M33" s="93">
        <v>12.5</v>
      </c>
      <c r="N33" s="90">
        <v>199643</v>
      </c>
      <c r="O33" s="92">
        <v>33.1</v>
      </c>
      <c r="P33" s="90">
        <v>53785</v>
      </c>
      <c r="Q33" s="93">
        <v>8.9</v>
      </c>
      <c r="R33" s="26">
        <v>34169</v>
      </c>
      <c r="S33" s="93">
        <v>5.7</v>
      </c>
    </row>
    <row r="34" spans="1:19" ht="17.25" customHeight="1">
      <c r="A34" s="421"/>
      <c r="B34" s="61">
        <v>28</v>
      </c>
      <c r="C34" s="90">
        <v>606992</v>
      </c>
      <c r="D34" s="90">
        <v>335914</v>
      </c>
      <c r="E34" s="91">
        <v>55.4</v>
      </c>
      <c r="F34" s="90">
        <v>91452</v>
      </c>
      <c r="G34" s="92">
        <v>15.1</v>
      </c>
      <c r="H34" s="90">
        <v>72749</v>
      </c>
      <c r="I34" s="93">
        <v>12</v>
      </c>
      <c r="J34" s="90">
        <v>77164</v>
      </c>
      <c r="K34" s="93">
        <v>12.7</v>
      </c>
      <c r="L34" s="90">
        <v>77075</v>
      </c>
      <c r="M34" s="93">
        <v>12.7</v>
      </c>
      <c r="N34" s="90">
        <v>193914</v>
      </c>
      <c r="O34" s="92">
        <v>31.9</v>
      </c>
      <c r="P34" s="90">
        <v>50441</v>
      </c>
      <c r="Q34" s="93">
        <v>8.3000000000000007</v>
      </c>
      <c r="R34" s="26">
        <v>32127</v>
      </c>
      <c r="S34" s="93">
        <v>5.3</v>
      </c>
    </row>
    <row r="35" spans="1:19" s="25" customFormat="1" ht="17.25" customHeight="1">
      <c r="A35" s="423"/>
      <c r="B35" s="62">
        <v>29</v>
      </c>
      <c r="C35" s="94">
        <v>697012</v>
      </c>
      <c r="D35" s="95">
        <v>399840</v>
      </c>
      <c r="E35" s="96">
        <v>57.4</v>
      </c>
      <c r="F35" s="95">
        <v>147221</v>
      </c>
      <c r="G35" s="97">
        <v>21.1</v>
      </c>
      <c r="H35" s="95">
        <v>71593</v>
      </c>
      <c r="I35" s="98">
        <v>10.3</v>
      </c>
      <c r="J35" s="95">
        <v>96870</v>
      </c>
      <c r="K35" s="98">
        <v>13.9</v>
      </c>
      <c r="L35" s="95">
        <v>96676</v>
      </c>
      <c r="M35" s="98">
        <v>13.9</v>
      </c>
      <c r="N35" s="95">
        <v>200302</v>
      </c>
      <c r="O35" s="97">
        <v>28.7</v>
      </c>
      <c r="P35" s="95">
        <v>57356</v>
      </c>
      <c r="Q35" s="98">
        <v>8.1999999999999993</v>
      </c>
      <c r="R35" s="94">
        <v>31315</v>
      </c>
      <c r="S35" s="98">
        <v>4.5</v>
      </c>
    </row>
    <row r="36" spans="1:19" ht="17.25" customHeight="1">
      <c r="A36" s="409" t="s">
        <v>149</v>
      </c>
      <c r="B36" s="61">
        <v>25</v>
      </c>
      <c r="C36" s="26">
        <v>246417</v>
      </c>
      <c r="D36" s="90">
        <v>129332</v>
      </c>
      <c r="E36" s="91">
        <v>52.5</v>
      </c>
      <c r="F36" s="90">
        <v>41304</v>
      </c>
      <c r="G36" s="92">
        <v>16.8</v>
      </c>
      <c r="H36" s="90">
        <v>22965</v>
      </c>
      <c r="I36" s="93">
        <v>9.3000000000000007</v>
      </c>
      <c r="J36" s="90">
        <v>33081</v>
      </c>
      <c r="K36" s="93">
        <v>13.5</v>
      </c>
      <c r="L36" s="90">
        <v>32424</v>
      </c>
      <c r="M36" s="93">
        <v>13.2</v>
      </c>
      <c r="N36" s="90">
        <v>84004</v>
      </c>
      <c r="O36" s="92">
        <v>34</v>
      </c>
      <c r="P36" s="90">
        <v>14666</v>
      </c>
      <c r="Q36" s="93">
        <v>5.9</v>
      </c>
      <c r="R36" s="26">
        <v>13155</v>
      </c>
      <c r="S36" s="93">
        <v>5.3</v>
      </c>
    </row>
    <row r="37" spans="1:19" ht="17.25" customHeight="1">
      <c r="A37" s="421"/>
      <c r="B37" s="61">
        <v>26</v>
      </c>
      <c r="C37" s="26">
        <v>252652</v>
      </c>
      <c r="D37" s="90">
        <v>134050</v>
      </c>
      <c r="E37" s="91">
        <v>53</v>
      </c>
      <c r="F37" s="90">
        <v>42452</v>
      </c>
      <c r="G37" s="92">
        <v>16.8</v>
      </c>
      <c r="H37" s="90">
        <v>23252</v>
      </c>
      <c r="I37" s="93">
        <v>9.1999999999999993</v>
      </c>
      <c r="J37" s="90">
        <v>30453</v>
      </c>
      <c r="K37" s="93">
        <v>12.1</v>
      </c>
      <c r="L37" s="90">
        <v>30416</v>
      </c>
      <c r="M37" s="93">
        <v>12.1</v>
      </c>
      <c r="N37" s="90">
        <v>88149</v>
      </c>
      <c r="O37" s="92">
        <v>34.9</v>
      </c>
      <c r="P37" s="90">
        <v>16558</v>
      </c>
      <c r="Q37" s="93">
        <v>6.6</v>
      </c>
      <c r="R37" s="26">
        <v>12965</v>
      </c>
      <c r="S37" s="93">
        <v>5.0999999999999996</v>
      </c>
    </row>
    <row r="38" spans="1:19" ht="17.25" customHeight="1">
      <c r="A38" s="421"/>
      <c r="B38" s="61">
        <v>27</v>
      </c>
      <c r="C38" s="26">
        <v>252256</v>
      </c>
      <c r="D38" s="90">
        <v>140437</v>
      </c>
      <c r="E38" s="91">
        <v>55.6</v>
      </c>
      <c r="F38" s="90">
        <v>42739</v>
      </c>
      <c r="G38" s="92">
        <v>16.899999999999999</v>
      </c>
      <c r="H38" s="90">
        <v>23267</v>
      </c>
      <c r="I38" s="93">
        <v>9.1999999999999993</v>
      </c>
      <c r="J38" s="90">
        <v>24088</v>
      </c>
      <c r="K38" s="93">
        <v>9.6</v>
      </c>
      <c r="L38" s="90">
        <v>24088</v>
      </c>
      <c r="M38" s="93">
        <v>9.6</v>
      </c>
      <c r="N38" s="90">
        <v>87731</v>
      </c>
      <c r="O38" s="92">
        <v>34.799999999999997</v>
      </c>
      <c r="P38" s="90">
        <v>15762</v>
      </c>
      <c r="Q38" s="93">
        <v>6.2</v>
      </c>
      <c r="R38" s="26">
        <v>11510</v>
      </c>
      <c r="S38" s="93">
        <v>4.5999999999999996</v>
      </c>
    </row>
    <row r="39" spans="1:19" ht="17.25" customHeight="1">
      <c r="A39" s="421"/>
      <c r="B39" s="61">
        <v>28</v>
      </c>
      <c r="C39" s="26">
        <v>250133</v>
      </c>
      <c r="D39" s="90">
        <v>144275</v>
      </c>
      <c r="E39" s="91">
        <v>57.7</v>
      </c>
      <c r="F39" s="90">
        <v>42735</v>
      </c>
      <c r="G39" s="92">
        <v>17.100000000000001</v>
      </c>
      <c r="H39" s="90">
        <v>24537</v>
      </c>
      <c r="I39" s="93">
        <v>9.8000000000000007</v>
      </c>
      <c r="J39" s="90">
        <v>17319</v>
      </c>
      <c r="K39" s="93">
        <v>6.9</v>
      </c>
      <c r="L39" s="90">
        <v>17292</v>
      </c>
      <c r="M39" s="93">
        <v>6.9</v>
      </c>
      <c r="N39" s="90">
        <v>88539</v>
      </c>
      <c r="O39" s="92">
        <v>35.4</v>
      </c>
      <c r="P39" s="90">
        <v>17085</v>
      </c>
      <c r="Q39" s="93">
        <v>6.8</v>
      </c>
      <c r="R39" s="26">
        <v>11294</v>
      </c>
      <c r="S39" s="93">
        <v>4.5</v>
      </c>
    </row>
    <row r="40" spans="1:19" s="25" customFormat="1" ht="17.25" customHeight="1">
      <c r="A40" s="423"/>
      <c r="B40" s="62">
        <v>29</v>
      </c>
      <c r="C40" s="94">
        <v>283548</v>
      </c>
      <c r="D40" s="95">
        <v>175201</v>
      </c>
      <c r="E40" s="96">
        <v>61.788832931285</v>
      </c>
      <c r="F40" s="95">
        <v>69746</v>
      </c>
      <c r="G40" s="97">
        <v>24.597598995584523</v>
      </c>
      <c r="H40" s="95">
        <v>25411</v>
      </c>
      <c r="I40" s="98">
        <v>8.9617983551285842</v>
      </c>
      <c r="J40" s="95">
        <v>19418</v>
      </c>
      <c r="K40" s="98">
        <v>6.848223228518628</v>
      </c>
      <c r="L40" s="95">
        <v>19268</v>
      </c>
      <c r="M40" s="98">
        <v>6.7953221324079172</v>
      </c>
      <c r="N40" s="95">
        <v>88929</v>
      </c>
      <c r="O40" s="97">
        <v>31.362943840196365</v>
      </c>
      <c r="P40" s="95">
        <v>15817</v>
      </c>
      <c r="Q40" s="98">
        <v>5.5782442478874827</v>
      </c>
      <c r="R40" s="94">
        <v>11929</v>
      </c>
      <c r="S40" s="98">
        <v>4.2070478366978428</v>
      </c>
    </row>
    <row r="41" spans="1:19" ht="17.25" customHeight="1">
      <c r="A41" s="409" t="s">
        <v>94</v>
      </c>
      <c r="B41" s="61">
        <v>25</v>
      </c>
      <c r="C41" s="26">
        <v>365485</v>
      </c>
      <c r="D41" s="90">
        <v>156260</v>
      </c>
      <c r="E41" s="91">
        <v>42.8</v>
      </c>
      <c r="F41" s="90">
        <v>51247</v>
      </c>
      <c r="G41" s="92">
        <v>14</v>
      </c>
      <c r="H41" s="90">
        <v>39501</v>
      </c>
      <c r="I41" s="92">
        <v>10.8</v>
      </c>
      <c r="J41" s="90">
        <v>72056</v>
      </c>
      <c r="K41" s="92">
        <v>19.7</v>
      </c>
      <c r="L41" s="90">
        <v>72056</v>
      </c>
      <c r="M41" s="92">
        <v>19.7</v>
      </c>
      <c r="N41" s="90">
        <v>137169</v>
      </c>
      <c r="O41" s="92">
        <v>37.5</v>
      </c>
      <c r="P41" s="90">
        <v>32334</v>
      </c>
      <c r="Q41" s="93">
        <v>8.8000000000000007</v>
      </c>
      <c r="R41" s="26">
        <v>26112</v>
      </c>
      <c r="S41" s="93">
        <v>7.1</v>
      </c>
    </row>
    <row r="42" spans="1:19" ht="17.25" customHeight="1">
      <c r="A42" s="421"/>
      <c r="B42" s="61">
        <v>26</v>
      </c>
      <c r="C42" s="26">
        <v>372053</v>
      </c>
      <c r="D42" s="90">
        <v>162764</v>
      </c>
      <c r="E42" s="91">
        <v>43.747530593759492</v>
      </c>
      <c r="F42" s="90">
        <v>52818</v>
      </c>
      <c r="G42" s="92">
        <v>14.196364496456152</v>
      </c>
      <c r="H42" s="90">
        <v>40571</v>
      </c>
      <c r="I42" s="92">
        <v>10.904629179176085</v>
      </c>
      <c r="J42" s="90">
        <v>71441</v>
      </c>
      <c r="K42" s="92">
        <v>19.201834147285467</v>
      </c>
      <c r="L42" s="90">
        <v>71441</v>
      </c>
      <c r="M42" s="92">
        <v>19.201834147285467</v>
      </c>
      <c r="N42" s="90">
        <v>137848</v>
      </c>
      <c r="O42" s="92">
        <v>37.05063525895504</v>
      </c>
      <c r="P42" s="90">
        <v>34433</v>
      </c>
      <c r="Q42" s="93">
        <v>9.2548642263333445</v>
      </c>
      <c r="R42" s="26">
        <v>24357</v>
      </c>
      <c r="S42" s="93">
        <v>6.5466479238173054</v>
      </c>
    </row>
    <row r="43" spans="1:19" ht="17.25" customHeight="1">
      <c r="A43" s="421"/>
      <c r="B43" s="61">
        <v>27</v>
      </c>
      <c r="C43" s="26">
        <v>359331</v>
      </c>
      <c r="D43" s="90">
        <v>165178</v>
      </c>
      <c r="E43" s="91">
        <v>45.97</v>
      </c>
      <c r="F43" s="90">
        <v>51173</v>
      </c>
      <c r="G43" s="92">
        <v>14.2</v>
      </c>
      <c r="H43" s="90">
        <v>41680</v>
      </c>
      <c r="I43" s="93">
        <v>11.6</v>
      </c>
      <c r="J43" s="90">
        <v>55923</v>
      </c>
      <c r="K43" s="93">
        <v>15.6</v>
      </c>
      <c r="L43" s="90">
        <v>55923</v>
      </c>
      <c r="M43" s="93">
        <v>15.6</v>
      </c>
      <c r="N43" s="90">
        <v>138230</v>
      </c>
      <c r="O43" s="92">
        <v>38.4</v>
      </c>
      <c r="P43" s="90">
        <v>34857</v>
      </c>
      <c r="Q43" s="93">
        <v>9.6999999999999993</v>
      </c>
      <c r="R43" s="26">
        <v>22104</v>
      </c>
      <c r="S43" s="93">
        <v>6.2</v>
      </c>
    </row>
    <row r="44" spans="1:19" ht="17.25" customHeight="1">
      <c r="A44" s="421"/>
      <c r="B44" s="61">
        <v>28</v>
      </c>
      <c r="C44" s="26">
        <v>354179</v>
      </c>
      <c r="D44" s="90">
        <v>169864</v>
      </c>
      <c r="E44" s="91">
        <v>48</v>
      </c>
      <c r="F44" s="90">
        <v>50904</v>
      </c>
      <c r="G44" s="92">
        <v>14.4</v>
      </c>
      <c r="H44" s="90">
        <v>42949</v>
      </c>
      <c r="I44" s="93">
        <v>12.1</v>
      </c>
      <c r="J44" s="90">
        <v>49650</v>
      </c>
      <c r="K44" s="93">
        <v>14</v>
      </c>
      <c r="L44" s="90">
        <v>49650</v>
      </c>
      <c r="M44" s="93">
        <v>14</v>
      </c>
      <c r="N44" s="90">
        <v>134665</v>
      </c>
      <c r="O44" s="92">
        <v>38</v>
      </c>
      <c r="P44" s="90">
        <v>33378</v>
      </c>
      <c r="Q44" s="93">
        <v>9.4</v>
      </c>
      <c r="R44" s="26">
        <v>21312</v>
      </c>
      <c r="S44" s="93">
        <v>6</v>
      </c>
    </row>
    <row r="45" spans="1:19" s="25" customFormat="1" ht="17.25" customHeight="1">
      <c r="A45" s="423"/>
      <c r="B45" s="62">
        <v>29</v>
      </c>
      <c r="C45" s="94">
        <v>403937</v>
      </c>
      <c r="D45" s="95">
        <v>204883</v>
      </c>
      <c r="E45" s="96">
        <v>50.8</v>
      </c>
      <c r="F45" s="95">
        <v>88472</v>
      </c>
      <c r="G45" s="97">
        <v>21.9</v>
      </c>
      <c r="H45" s="95">
        <v>38601</v>
      </c>
      <c r="I45" s="98">
        <v>9.6</v>
      </c>
      <c r="J45" s="95">
        <v>56892</v>
      </c>
      <c r="K45" s="98">
        <v>14.1</v>
      </c>
      <c r="L45" s="95">
        <v>56892</v>
      </c>
      <c r="M45" s="98">
        <v>14.1</v>
      </c>
      <c r="N45" s="95">
        <v>142162</v>
      </c>
      <c r="O45" s="97">
        <v>35.1</v>
      </c>
      <c r="P45" s="95">
        <v>33161</v>
      </c>
      <c r="Q45" s="98">
        <v>8.1999999999999993</v>
      </c>
      <c r="R45" s="94">
        <v>19821</v>
      </c>
      <c r="S45" s="98">
        <v>4.9000000000000004</v>
      </c>
    </row>
    <row r="46" spans="1:19" ht="17.25" customHeight="1">
      <c r="A46" s="409" t="s">
        <v>57</v>
      </c>
      <c r="B46" s="61">
        <v>25</v>
      </c>
      <c r="C46" s="26">
        <v>269506</v>
      </c>
      <c r="D46" s="90">
        <v>135015</v>
      </c>
      <c r="E46" s="91">
        <v>50.097214904306398</v>
      </c>
      <c r="F46" s="90">
        <v>43085</v>
      </c>
      <c r="G46" s="92">
        <v>16</v>
      </c>
      <c r="H46" s="90">
        <v>40286</v>
      </c>
      <c r="I46" s="93">
        <v>14.9</v>
      </c>
      <c r="J46" s="90">
        <v>48405</v>
      </c>
      <c r="K46" s="93">
        <v>17.960639095233503</v>
      </c>
      <c r="L46" s="90">
        <v>47257</v>
      </c>
      <c r="M46" s="93">
        <v>17.600000000000001</v>
      </c>
      <c r="N46" s="90">
        <v>86086</v>
      </c>
      <c r="O46" s="92">
        <v>31.942146000460102</v>
      </c>
      <c r="P46" s="90">
        <v>22513</v>
      </c>
      <c r="Q46" s="93">
        <v>8.4</v>
      </c>
      <c r="R46" s="26">
        <v>1686</v>
      </c>
      <c r="S46" s="93">
        <v>0.6</v>
      </c>
    </row>
    <row r="47" spans="1:19" ht="17.25" customHeight="1">
      <c r="A47" s="421"/>
      <c r="B47" s="61">
        <v>26</v>
      </c>
      <c r="C47" s="90">
        <v>274122</v>
      </c>
      <c r="D47" s="90">
        <v>138587</v>
      </c>
      <c r="E47" s="91">
        <v>50.556686438884881</v>
      </c>
      <c r="F47" s="90">
        <v>44364</v>
      </c>
      <c r="G47" s="92">
        <v>32.011660545361394</v>
      </c>
      <c r="H47" s="90">
        <v>39770</v>
      </c>
      <c r="I47" s="93">
        <v>28.696775310815585</v>
      </c>
      <c r="J47" s="90">
        <v>45383</v>
      </c>
      <c r="K47" s="93">
        <v>16.55576714017846</v>
      </c>
      <c r="L47" s="90">
        <v>43270</v>
      </c>
      <c r="M47" s="93">
        <v>95.344071568649056</v>
      </c>
      <c r="N47" s="90">
        <v>90152</v>
      </c>
      <c r="O47" s="92">
        <v>32.887546420936665</v>
      </c>
      <c r="P47" s="90">
        <v>25138</v>
      </c>
      <c r="Q47" s="93">
        <v>27.884018102759782</v>
      </c>
      <c r="R47" s="26">
        <v>1753</v>
      </c>
      <c r="S47" s="93">
        <v>1.9444937438991925</v>
      </c>
    </row>
    <row r="48" spans="1:19" ht="17.25" customHeight="1">
      <c r="A48" s="421"/>
      <c r="B48" s="61">
        <v>27</v>
      </c>
      <c r="C48" s="26">
        <v>276822</v>
      </c>
      <c r="D48" s="90">
        <v>140949</v>
      </c>
      <c r="E48" s="91">
        <v>50.9</v>
      </c>
      <c r="F48" s="90">
        <v>44851</v>
      </c>
      <c r="G48" s="92">
        <v>31.8</v>
      </c>
      <c r="H48" s="90">
        <v>39403</v>
      </c>
      <c r="I48" s="93">
        <v>28</v>
      </c>
      <c r="J48" s="90">
        <v>43164</v>
      </c>
      <c r="K48" s="93">
        <v>15.6</v>
      </c>
      <c r="L48" s="90">
        <v>42059</v>
      </c>
      <c r="M48" s="93">
        <v>97.4</v>
      </c>
      <c r="N48" s="90">
        <v>92709</v>
      </c>
      <c r="O48" s="92">
        <v>33.5</v>
      </c>
      <c r="P48" s="90">
        <v>26434</v>
      </c>
      <c r="Q48" s="93">
        <v>28.5</v>
      </c>
      <c r="R48" s="26">
        <v>1518</v>
      </c>
      <c r="S48" s="93">
        <v>1.6</v>
      </c>
    </row>
    <row r="49" spans="1:19" ht="17.25" customHeight="1">
      <c r="A49" s="421"/>
      <c r="B49" s="61">
        <v>28</v>
      </c>
      <c r="C49" s="26">
        <v>277023</v>
      </c>
      <c r="D49" s="90">
        <v>144657</v>
      </c>
      <c r="E49" s="91">
        <v>52.2</v>
      </c>
      <c r="F49" s="90">
        <v>46026</v>
      </c>
      <c r="G49" s="92">
        <v>16.600000000000001</v>
      </c>
      <c r="H49" s="90">
        <v>38591</v>
      </c>
      <c r="I49" s="93">
        <v>13.9</v>
      </c>
      <c r="J49" s="90">
        <v>43613</v>
      </c>
      <c r="K49" s="93">
        <v>15.7</v>
      </c>
      <c r="L49" s="90">
        <v>43374</v>
      </c>
      <c r="M49" s="93">
        <v>15.6</v>
      </c>
      <c r="N49" s="90">
        <v>88753</v>
      </c>
      <c r="O49" s="92">
        <v>32.1</v>
      </c>
      <c r="P49" s="90">
        <v>24509</v>
      </c>
      <c r="Q49" s="93">
        <v>8.9</v>
      </c>
      <c r="R49" s="26">
        <v>1541</v>
      </c>
      <c r="S49" s="93">
        <v>0.6</v>
      </c>
    </row>
    <row r="50" spans="1:19" s="25" customFormat="1" ht="17.25" customHeight="1">
      <c r="A50" s="423"/>
      <c r="B50" s="62">
        <v>29</v>
      </c>
      <c r="C50" s="94">
        <v>308114</v>
      </c>
      <c r="D50" s="95">
        <v>173900</v>
      </c>
      <c r="E50" s="96">
        <v>56.4</v>
      </c>
      <c r="F50" s="95">
        <v>74009</v>
      </c>
      <c r="G50" s="97">
        <v>24</v>
      </c>
      <c r="H50" s="95">
        <v>38047</v>
      </c>
      <c r="I50" s="98">
        <v>12.3</v>
      </c>
      <c r="J50" s="95">
        <v>43917</v>
      </c>
      <c r="K50" s="98">
        <v>14.3</v>
      </c>
      <c r="L50" s="95">
        <v>43347</v>
      </c>
      <c r="M50" s="98">
        <v>14.1</v>
      </c>
      <c r="N50" s="95">
        <v>90297</v>
      </c>
      <c r="O50" s="97">
        <v>29.3</v>
      </c>
      <c r="P50" s="95">
        <v>25306</v>
      </c>
      <c r="Q50" s="98">
        <v>8.1999999999999993</v>
      </c>
      <c r="R50" s="94">
        <v>1600</v>
      </c>
      <c r="S50" s="98">
        <v>0.5</v>
      </c>
    </row>
    <row r="51" spans="1:19" ht="17.25" customHeight="1">
      <c r="A51" s="409" t="s">
        <v>95</v>
      </c>
      <c r="B51" s="60">
        <v>25</v>
      </c>
      <c r="C51" s="24">
        <v>280152</v>
      </c>
      <c r="D51" s="86">
        <v>138689.52900000001</v>
      </c>
      <c r="E51" s="87">
        <v>49.5</v>
      </c>
      <c r="F51" s="86">
        <v>44093.495000000003</v>
      </c>
      <c r="G51" s="88">
        <v>15.7</v>
      </c>
      <c r="H51" s="86">
        <v>37853.830999999998</v>
      </c>
      <c r="I51" s="88">
        <v>13.5</v>
      </c>
      <c r="J51" s="86">
        <v>45144.639999999999</v>
      </c>
      <c r="K51" s="88">
        <v>16.100000000000001</v>
      </c>
      <c r="L51" s="86">
        <v>44188.302000000003</v>
      </c>
      <c r="M51" s="88">
        <v>15.8</v>
      </c>
      <c r="N51" s="86">
        <v>96317</v>
      </c>
      <c r="O51" s="88">
        <v>34.4</v>
      </c>
      <c r="P51" s="86">
        <v>21186.646000000001</v>
      </c>
      <c r="Q51" s="89">
        <v>7.6</v>
      </c>
      <c r="R51" s="24">
        <v>1972.2570000000001</v>
      </c>
      <c r="S51" s="89">
        <v>0.7</v>
      </c>
    </row>
    <row r="52" spans="1:19" ht="17.25" customHeight="1">
      <c r="A52" s="421"/>
      <c r="B52" s="61">
        <v>26</v>
      </c>
      <c r="C52" s="26">
        <v>275618</v>
      </c>
      <c r="D52" s="90">
        <v>144260</v>
      </c>
      <c r="E52" s="91">
        <v>52.3</v>
      </c>
      <c r="F52" s="90">
        <v>44889</v>
      </c>
      <c r="G52" s="92">
        <v>16.3</v>
      </c>
      <c r="H52" s="90">
        <v>38889</v>
      </c>
      <c r="I52" s="92">
        <v>14.1</v>
      </c>
      <c r="J52" s="90">
        <v>39897</v>
      </c>
      <c r="K52" s="92">
        <v>14.5</v>
      </c>
      <c r="L52" s="90">
        <v>38381</v>
      </c>
      <c r="M52" s="92">
        <v>13.9</v>
      </c>
      <c r="N52" s="90">
        <v>91461</v>
      </c>
      <c r="O52" s="92">
        <v>33.200000000000003</v>
      </c>
      <c r="P52" s="90">
        <v>18046</v>
      </c>
      <c r="Q52" s="93">
        <v>6.5</v>
      </c>
      <c r="R52" s="26">
        <v>1154</v>
      </c>
      <c r="S52" s="93">
        <v>0.4</v>
      </c>
    </row>
    <row r="53" spans="1:19" ht="17.25" customHeight="1">
      <c r="A53" s="421"/>
      <c r="B53" s="61">
        <v>27</v>
      </c>
      <c r="C53" s="26">
        <v>287446</v>
      </c>
      <c r="D53" s="90">
        <v>143476</v>
      </c>
      <c r="E53" s="91">
        <v>49.9</v>
      </c>
      <c r="F53" s="90">
        <v>43883</v>
      </c>
      <c r="G53" s="92">
        <v>15.3</v>
      </c>
      <c r="H53" s="90">
        <v>37796</v>
      </c>
      <c r="I53" s="93">
        <v>13.1</v>
      </c>
      <c r="J53" s="90">
        <v>49668</v>
      </c>
      <c r="K53" s="93">
        <v>17.3</v>
      </c>
      <c r="L53" s="90">
        <v>48258</v>
      </c>
      <c r="M53" s="93">
        <v>16.8</v>
      </c>
      <c r="N53" s="90">
        <v>94302</v>
      </c>
      <c r="O53" s="92">
        <v>32.799999999999997</v>
      </c>
      <c r="P53" s="90">
        <v>19604</v>
      </c>
      <c r="Q53" s="93">
        <v>6.8</v>
      </c>
      <c r="R53" s="26">
        <v>1133</v>
      </c>
      <c r="S53" s="93">
        <v>0.4</v>
      </c>
    </row>
    <row r="54" spans="1:19" ht="17.25" customHeight="1">
      <c r="A54" s="421"/>
      <c r="B54" s="61">
        <v>28</v>
      </c>
      <c r="C54" s="26">
        <v>295026</v>
      </c>
      <c r="D54" s="90">
        <v>146617</v>
      </c>
      <c r="E54" s="91">
        <v>49.7</v>
      </c>
      <c r="F54" s="90">
        <v>43255</v>
      </c>
      <c r="G54" s="92">
        <v>14.7</v>
      </c>
      <c r="H54" s="90">
        <v>37741</v>
      </c>
      <c r="I54" s="93">
        <v>12.8</v>
      </c>
      <c r="J54" s="90">
        <v>52803</v>
      </c>
      <c r="K54" s="93">
        <v>17.899999999999999</v>
      </c>
      <c r="L54" s="90">
        <v>52110</v>
      </c>
      <c r="M54" s="93">
        <v>17.7</v>
      </c>
      <c r="N54" s="90">
        <v>95606</v>
      </c>
      <c r="O54" s="92">
        <v>32.4</v>
      </c>
      <c r="P54" s="90">
        <v>18690</v>
      </c>
      <c r="Q54" s="93">
        <v>6.3</v>
      </c>
      <c r="R54" s="26">
        <v>1353</v>
      </c>
      <c r="S54" s="93">
        <v>0.5</v>
      </c>
    </row>
    <row r="55" spans="1:19" s="25" customFormat="1" ht="17.25" customHeight="1">
      <c r="A55" s="423"/>
      <c r="B55" s="62">
        <v>29</v>
      </c>
      <c r="C55" s="94">
        <v>328713</v>
      </c>
      <c r="D55" s="95">
        <v>183267</v>
      </c>
      <c r="E55" s="96">
        <v>55.7</v>
      </c>
      <c r="F55" s="95">
        <v>78037</v>
      </c>
      <c r="G55" s="97">
        <v>23.7</v>
      </c>
      <c r="H55" s="95">
        <v>37841</v>
      </c>
      <c r="I55" s="98">
        <v>11.5</v>
      </c>
      <c r="J55" s="95">
        <v>45131</v>
      </c>
      <c r="K55" s="98">
        <v>13.7</v>
      </c>
      <c r="L55" s="95">
        <v>44084</v>
      </c>
      <c r="M55" s="98">
        <v>13.4</v>
      </c>
      <c r="N55" s="95">
        <v>100315</v>
      </c>
      <c r="O55" s="97">
        <v>30.6</v>
      </c>
      <c r="P55" s="95">
        <v>18393</v>
      </c>
      <c r="Q55" s="98">
        <v>5.6</v>
      </c>
      <c r="R55" s="94">
        <v>1350</v>
      </c>
      <c r="S55" s="98">
        <v>0.4</v>
      </c>
    </row>
    <row r="56" spans="1:19" ht="17.25" customHeight="1">
      <c r="A56" s="422" t="s">
        <v>59</v>
      </c>
      <c r="B56" s="61">
        <v>25</v>
      </c>
      <c r="C56" s="26">
        <v>1025507</v>
      </c>
      <c r="D56" s="90">
        <v>564982</v>
      </c>
      <c r="E56" s="91">
        <v>55.1</v>
      </c>
      <c r="F56" s="90">
        <v>161312</v>
      </c>
      <c r="G56" s="92">
        <v>15.7</v>
      </c>
      <c r="H56" s="90">
        <v>151172</v>
      </c>
      <c r="I56" s="93">
        <v>14.8</v>
      </c>
      <c r="J56" s="90">
        <v>90610</v>
      </c>
      <c r="K56" s="93">
        <v>8.8000000000000007</v>
      </c>
      <c r="L56" s="90">
        <v>90610</v>
      </c>
      <c r="M56" s="93">
        <v>8.8000000000000007</v>
      </c>
      <c r="N56" s="90">
        <v>369915</v>
      </c>
      <c r="O56" s="92">
        <v>36.1</v>
      </c>
      <c r="P56" s="90">
        <v>104505</v>
      </c>
      <c r="Q56" s="93">
        <v>10.199999999999999</v>
      </c>
      <c r="R56" s="26">
        <v>89442</v>
      </c>
      <c r="S56" s="93">
        <v>8.6999999999999993</v>
      </c>
    </row>
    <row r="57" spans="1:19" ht="17.25" customHeight="1">
      <c r="A57" s="421"/>
      <c r="B57" s="61">
        <v>26</v>
      </c>
      <c r="C57" s="26">
        <v>1047392</v>
      </c>
      <c r="D57" s="90">
        <v>580928</v>
      </c>
      <c r="E57" s="91">
        <v>55.4</v>
      </c>
      <c r="F57" s="90">
        <v>161262</v>
      </c>
      <c r="G57" s="92">
        <v>15.4</v>
      </c>
      <c r="H57" s="90">
        <v>147965</v>
      </c>
      <c r="I57" s="93">
        <v>14.1</v>
      </c>
      <c r="J57" s="90">
        <v>98802</v>
      </c>
      <c r="K57" s="93">
        <v>9.4</v>
      </c>
      <c r="L57" s="90">
        <v>98802</v>
      </c>
      <c r="M57" s="93">
        <v>9.4</v>
      </c>
      <c r="N57" s="90">
        <v>367662</v>
      </c>
      <c r="O57" s="92">
        <v>35.200000000000003</v>
      </c>
      <c r="P57" s="90">
        <v>97642</v>
      </c>
      <c r="Q57" s="93">
        <v>9.3000000000000007</v>
      </c>
      <c r="R57" s="26">
        <v>87456</v>
      </c>
      <c r="S57" s="93">
        <v>8.4</v>
      </c>
    </row>
    <row r="58" spans="1:19" ht="17.25" customHeight="1">
      <c r="A58" s="421"/>
      <c r="B58" s="61">
        <v>27</v>
      </c>
      <c r="C58" s="26">
        <v>1046937</v>
      </c>
      <c r="D58" s="90">
        <v>580661</v>
      </c>
      <c r="E58" s="91">
        <v>55.4</v>
      </c>
      <c r="F58" s="90">
        <v>160544</v>
      </c>
      <c r="G58" s="92">
        <v>15.3</v>
      </c>
      <c r="H58" s="90">
        <v>143543</v>
      </c>
      <c r="I58" s="93">
        <v>13.7</v>
      </c>
      <c r="J58" s="90">
        <v>82874</v>
      </c>
      <c r="K58" s="93">
        <v>7.9</v>
      </c>
      <c r="L58" s="90">
        <v>82874</v>
      </c>
      <c r="M58" s="93">
        <v>7.9</v>
      </c>
      <c r="N58" s="90">
        <v>383402</v>
      </c>
      <c r="O58" s="92">
        <v>36.700000000000003</v>
      </c>
      <c r="P58" s="90">
        <v>101502</v>
      </c>
      <c r="Q58" s="93">
        <v>9.6999999999999993</v>
      </c>
      <c r="R58" s="26">
        <v>84719</v>
      </c>
      <c r="S58" s="93">
        <v>8.1</v>
      </c>
    </row>
    <row r="59" spans="1:19" ht="17.25" customHeight="1">
      <c r="A59" s="421"/>
      <c r="B59" s="61">
        <v>28</v>
      </c>
      <c r="C59" s="26">
        <v>1059913</v>
      </c>
      <c r="D59" s="90">
        <v>590869</v>
      </c>
      <c r="E59" s="91">
        <v>55.7</v>
      </c>
      <c r="F59" s="90">
        <v>161430</v>
      </c>
      <c r="G59" s="92">
        <v>15.2</v>
      </c>
      <c r="H59" s="90">
        <v>140122</v>
      </c>
      <c r="I59" s="93">
        <v>13.2</v>
      </c>
      <c r="J59" s="90">
        <v>93557</v>
      </c>
      <c r="K59" s="93">
        <v>8.8000000000000007</v>
      </c>
      <c r="L59" s="90">
        <v>93557</v>
      </c>
      <c r="M59" s="93">
        <v>8.8000000000000007</v>
      </c>
      <c r="N59" s="90">
        <v>375487</v>
      </c>
      <c r="O59" s="92">
        <v>35.5</v>
      </c>
      <c r="P59" s="90">
        <v>101524</v>
      </c>
      <c r="Q59" s="93">
        <v>9.6</v>
      </c>
      <c r="R59" s="26">
        <v>83409</v>
      </c>
      <c r="S59" s="93">
        <v>7.9</v>
      </c>
    </row>
    <row r="60" spans="1:19" s="25" customFormat="1" ht="17.25" customHeight="1">
      <c r="A60" s="423"/>
      <c r="B60" s="62">
        <v>29</v>
      </c>
      <c r="C60" s="94">
        <v>1158446</v>
      </c>
      <c r="D60" s="95">
        <v>688351</v>
      </c>
      <c r="E60" s="96">
        <v>59.4</v>
      </c>
      <c r="F60" s="95">
        <v>254259</v>
      </c>
      <c r="G60" s="97">
        <v>21.9</v>
      </c>
      <c r="H60" s="95">
        <v>135763</v>
      </c>
      <c r="I60" s="98">
        <v>11.7</v>
      </c>
      <c r="J60" s="95">
        <v>94985</v>
      </c>
      <c r="K60" s="98">
        <v>8.1999999999999993</v>
      </c>
      <c r="L60" s="95">
        <v>94974</v>
      </c>
      <c r="M60" s="98">
        <v>8.1999999999999993</v>
      </c>
      <c r="N60" s="95">
        <v>375110</v>
      </c>
      <c r="O60" s="97">
        <v>32.4</v>
      </c>
      <c r="P60" s="95">
        <v>101385</v>
      </c>
      <c r="Q60" s="98">
        <v>8.8000000000000007</v>
      </c>
      <c r="R60" s="94">
        <v>81689</v>
      </c>
      <c r="S60" s="98">
        <v>7</v>
      </c>
    </row>
    <row r="61" spans="1:19" ht="17.25" customHeight="1">
      <c r="A61" s="409" t="s">
        <v>60</v>
      </c>
      <c r="B61" s="61">
        <v>25</v>
      </c>
      <c r="C61" s="26">
        <v>712640</v>
      </c>
      <c r="D61" s="90">
        <v>385948</v>
      </c>
      <c r="E61" s="91">
        <v>54.2</v>
      </c>
      <c r="F61" s="90">
        <v>110338</v>
      </c>
      <c r="G61" s="92">
        <v>15.5</v>
      </c>
      <c r="H61" s="90">
        <v>89260</v>
      </c>
      <c r="I61" s="93">
        <v>12.5</v>
      </c>
      <c r="J61" s="90">
        <v>52268</v>
      </c>
      <c r="K61" s="93">
        <v>7.3</v>
      </c>
      <c r="L61" s="90">
        <v>50903</v>
      </c>
      <c r="M61" s="93">
        <v>7.1</v>
      </c>
      <c r="N61" s="90">
        <v>274424</v>
      </c>
      <c r="O61" s="92">
        <v>38.5</v>
      </c>
      <c r="P61" s="90">
        <v>53733</v>
      </c>
      <c r="Q61" s="93">
        <v>7.5</v>
      </c>
      <c r="R61" s="26">
        <v>103809</v>
      </c>
      <c r="S61" s="93">
        <v>14.6</v>
      </c>
    </row>
    <row r="62" spans="1:19" ht="17.25" customHeight="1">
      <c r="A62" s="421"/>
      <c r="B62" s="61">
        <v>26</v>
      </c>
      <c r="C62" s="26">
        <v>717083</v>
      </c>
      <c r="D62" s="90">
        <v>391448</v>
      </c>
      <c r="E62" s="91">
        <v>54.6</v>
      </c>
      <c r="F62" s="90">
        <v>110687</v>
      </c>
      <c r="G62" s="92">
        <v>15.4</v>
      </c>
      <c r="H62" s="90">
        <v>85985</v>
      </c>
      <c r="I62" s="93">
        <v>12</v>
      </c>
      <c r="J62" s="90">
        <v>60922</v>
      </c>
      <c r="K62" s="93">
        <v>8.5</v>
      </c>
      <c r="L62" s="90">
        <v>59217</v>
      </c>
      <c r="M62" s="93">
        <v>8.3000000000000007</v>
      </c>
      <c r="N62" s="90">
        <v>264713</v>
      </c>
      <c r="O62" s="92">
        <v>36.9</v>
      </c>
      <c r="P62" s="90">
        <v>55496</v>
      </c>
      <c r="Q62" s="93">
        <v>7.7</v>
      </c>
      <c r="R62" s="26">
        <v>91761</v>
      </c>
      <c r="S62" s="93">
        <v>12.8</v>
      </c>
    </row>
    <row r="63" spans="1:19" ht="17.25" customHeight="1">
      <c r="A63" s="421"/>
      <c r="B63" s="61">
        <v>27</v>
      </c>
      <c r="C63" s="26">
        <v>727054</v>
      </c>
      <c r="D63" s="90">
        <v>396417</v>
      </c>
      <c r="E63" s="91">
        <v>54.5</v>
      </c>
      <c r="F63" s="90">
        <v>111071</v>
      </c>
      <c r="G63" s="92">
        <v>15.3</v>
      </c>
      <c r="H63" s="90">
        <v>86598</v>
      </c>
      <c r="I63" s="93">
        <v>11.9</v>
      </c>
      <c r="J63" s="90">
        <v>68087</v>
      </c>
      <c r="K63" s="93">
        <v>9.4</v>
      </c>
      <c r="L63" s="90">
        <v>66218</v>
      </c>
      <c r="M63" s="93">
        <v>9.1</v>
      </c>
      <c r="N63" s="90">
        <v>262550</v>
      </c>
      <c r="O63" s="92">
        <v>36.1</v>
      </c>
      <c r="P63" s="90">
        <v>55226</v>
      </c>
      <c r="Q63" s="93">
        <v>7.6</v>
      </c>
      <c r="R63" s="26">
        <v>80555</v>
      </c>
      <c r="S63" s="93">
        <v>11.1</v>
      </c>
    </row>
    <row r="64" spans="1:19" ht="17.25" customHeight="1">
      <c r="A64" s="421"/>
      <c r="B64" s="61">
        <v>28</v>
      </c>
      <c r="C64" s="26">
        <v>697003</v>
      </c>
      <c r="D64" s="90">
        <v>398746</v>
      </c>
      <c r="E64" s="91">
        <v>57.208649030205038</v>
      </c>
      <c r="F64" s="90">
        <v>110351</v>
      </c>
      <c r="G64" s="92">
        <v>15.832213060775921</v>
      </c>
      <c r="H64" s="90">
        <v>81334</v>
      </c>
      <c r="I64" s="93">
        <v>11.669103289368913</v>
      </c>
      <c r="J64" s="90">
        <v>59860</v>
      </c>
      <c r="K64" s="93">
        <v>8.5881983291320125</v>
      </c>
      <c r="L64" s="90">
        <v>59541</v>
      </c>
      <c r="M64" s="93">
        <v>8.5424309507993517</v>
      </c>
      <c r="N64" s="90">
        <v>238397</v>
      </c>
      <c r="O64" s="92">
        <v>34.203152640662957</v>
      </c>
      <c r="P64" s="90">
        <v>54581</v>
      </c>
      <c r="Q64" s="93">
        <v>7.8308127798589107</v>
      </c>
      <c r="R64" s="26">
        <v>62339</v>
      </c>
      <c r="S64" s="93">
        <v>8.943863943196801</v>
      </c>
    </row>
    <row r="65" spans="1:19" s="25" customFormat="1" ht="17.25" customHeight="1">
      <c r="A65" s="423"/>
      <c r="B65" s="62">
        <v>29</v>
      </c>
      <c r="C65" s="94">
        <v>761876</v>
      </c>
      <c r="D65" s="95">
        <v>469031</v>
      </c>
      <c r="E65" s="96">
        <v>61.6</v>
      </c>
      <c r="F65" s="95">
        <v>168903</v>
      </c>
      <c r="G65" s="97">
        <v>22.2</v>
      </c>
      <c r="H65" s="95">
        <v>92086</v>
      </c>
      <c r="I65" s="98">
        <v>12.1</v>
      </c>
      <c r="J65" s="95">
        <v>61587</v>
      </c>
      <c r="K65" s="98">
        <v>8.1</v>
      </c>
      <c r="L65" s="95">
        <v>61365</v>
      </c>
      <c r="M65" s="98">
        <v>8.1</v>
      </c>
      <c r="N65" s="95">
        <v>231258</v>
      </c>
      <c r="O65" s="97">
        <v>30.3</v>
      </c>
      <c r="P65" s="95">
        <v>54323</v>
      </c>
      <c r="Q65" s="98">
        <v>7.1</v>
      </c>
      <c r="R65" s="94">
        <v>51086</v>
      </c>
      <c r="S65" s="98">
        <v>6.7</v>
      </c>
    </row>
    <row r="66" spans="1:19" ht="17.25" customHeight="1">
      <c r="A66" s="409" t="s">
        <v>61</v>
      </c>
      <c r="B66" s="61">
        <v>25</v>
      </c>
      <c r="C66" s="26">
        <v>1650402</v>
      </c>
      <c r="D66" s="90">
        <v>989885</v>
      </c>
      <c r="E66" s="91">
        <v>59.978381037843484</v>
      </c>
      <c r="F66" s="90">
        <v>209070</v>
      </c>
      <c r="G66" s="92">
        <v>12.667815073045796</v>
      </c>
      <c r="H66" s="90">
        <v>279755</v>
      </c>
      <c r="I66" s="93">
        <v>16.950708402735572</v>
      </c>
      <c r="J66" s="90">
        <v>83723</v>
      </c>
      <c r="K66" s="93">
        <v>5.0728821990750133</v>
      </c>
      <c r="L66" s="90">
        <v>83723</v>
      </c>
      <c r="M66" s="93">
        <v>5.0728821990750133</v>
      </c>
      <c r="N66" s="90">
        <v>576794</v>
      </c>
      <c r="O66" s="92">
        <v>34.948736763081499</v>
      </c>
      <c r="P66" s="90">
        <v>148988</v>
      </c>
      <c r="Q66" s="93">
        <v>9.0273708906248959</v>
      </c>
      <c r="R66" s="26">
        <v>121521</v>
      </c>
      <c r="S66" s="93">
        <v>7.3631107069000725</v>
      </c>
    </row>
    <row r="67" spans="1:19" ht="17.25" customHeight="1">
      <c r="A67" s="421"/>
      <c r="B67" s="61">
        <v>26</v>
      </c>
      <c r="C67" s="26">
        <v>1635843</v>
      </c>
      <c r="D67" s="90">
        <v>990657</v>
      </c>
      <c r="E67" s="91">
        <v>60.6</v>
      </c>
      <c r="F67" s="90">
        <v>207535</v>
      </c>
      <c r="G67" s="92">
        <v>12.7</v>
      </c>
      <c r="H67" s="90">
        <v>265954</v>
      </c>
      <c r="I67" s="93">
        <v>16.3</v>
      </c>
      <c r="J67" s="90">
        <v>101864</v>
      </c>
      <c r="K67" s="93">
        <v>6.2</v>
      </c>
      <c r="L67" s="90">
        <v>101864</v>
      </c>
      <c r="M67" s="93">
        <v>6.2</v>
      </c>
      <c r="N67" s="90">
        <v>543322</v>
      </c>
      <c r="O67" s="92">
        <v>33.200000000000003</v>
      </c>
      <c r="P67" s="90">
        <v>116380</v>
      </c>
      <c r="Q67" s="93">
        <v>7.1</v>
      </c>
      <c r="R67" s="26">
        <v>131443</v>
      </c>
      <c r="S67" s="93">
        <v>8</v>
      </c>
    </row>
    <row r="68" spans="1:19" ht="17.25" customHeight="1">
      <c r="A68" s="421"/>
      <c r="B68" s="61">
        <v>27</v>
      </c>
      <c r="C68" s="26">
        <v>1630073</v>
      </c>
      <c r="D68" s="90">
        <v>1010256</v>
      </c>
      <c r="E68" s="91">
        <v>62.003999999999998</v>
      </c>
      <c r="F68" s="90">
        <v>203645</v>
      </c>
      <c r="G68" s="92">
        <v>12.478</v>
      </c>
      <c r="H68" s="90">
        <v>278423</v>
      </c>
      <c r="I68" s="93">
        <v>17.059999999999999</v>
      </c>
      <c r="J68" s="90">
        <v>100879</v>
      </c>
      <c r="K68" s="93">
        <v>6.181</v>
      </c>
      <c r="L68" s="90">
        <v>100879</v>
      </c>
      <c r="M68" s="93">
        <v>6.181</v>
      </c>
      <c r="N68" s="90">
        <v>518938</v>
      </c>
      <c r="O68" s="92">
        <v>31.797999999999998</v>
      </c>
      <c r="P68" s="90">
        <v>125259</v>
      </c>
      <c r="Q68" s="93">
        <v>7.6749999999999998</v>
      </c>
      <c r="R68" s="26">
        <v>99871</v>
      </c>
      <c r="S68" s="93">
        <v>6.12</v>
      </c>
    </row>
    <row r="69" spans="1:19" ht="17.25" customHeight="1">
      <c r="A69" s="421"/>
      <c r="B69" s="61">
        <v>28</v>
      </c>
      <c r="C69" s="26">
        <v>1572848</v>
      </c>
      <c r="D69" s="90">
        <v>1004160</v>
      </c>
      <c r="E69" s="91">
        <v>63.8</v>
      </c>
      <c r="F69" s="90">
        <v>196519</v>
      </c>
      <c r="G69" s="92">
        <v>12.5</v>
      </c>
      <c r="H69" s="90">
        <v>265961</v>
      </c>
      <c r="I69" s="93">
        <v>16.899999999999999</v>
      </c>
      <c r="J69" s="90">
        <v>100112</v>
      </c>
      <c r="K69" s="93">
        <v>6.4</v>
      </c>
      <c r="L69" s="90">
        <v>100112</v>
      </c>
      <c r="M69" s="93">
        <v>6.4</v>
      </c>
      <c r="N69" s="90">
        <v>468576</v>
      </c>
      <c r="O69" s="92">
        <v>29.8</v>
      </c>
      <c r="P69" s="90">
        <v>116229</v>
      </c>
      <c r="Q69" s="93">
        <v>7.4</v>
      </c>
      <c r="R69" s="26">
        <v>90918</v>
      </c>
      <c r="S69" s="93">
        <v>5.8</v>
      </c>
    </row>
    <row r="70" spans="1:19" s="25" customFormat="1" ht="17.25" customHeight="1">
      <c r="A70" s="423"/>
      <c r="B70" s="62">
        <v>29</v>
      </c>
      <c r="C70" s="94">
        <v>1740813</v>
      </c>
      <c r="D70" s="95">
        <v>1116391</v>
      </c>
      <c r="E70" s="96">
        <v>64.099999999999994</v>
      </c>
      <c r="F70" s="95">
        <v>300874</v>
      </c>
      <c r="G70" s="97">
        <v>17.3</v>
      </c>
      <c r="H70" s="95">
        <v>262980</v>
      </c>
      <c r="I70" s="98">
        <v>15.1</v>
      </c>
      <c r="J70" s="95">
        <v>115757</v>
      </c>
      <c r="K70" s="98">
        <v>6.6</v>
      </c>
      <c r="L70" s="95">
        <v>115757</v>
      </c>
      <c r="M70" s="98">
        <v>6.6</v>
      </c>
      <c r="N70" s="95">
        <v>508665</v>
      </c>
      <c r="O70" s="97">
        <v>29.3</v>
      </c>
      <c r="P70" s="95">
        <v>115484</v>
      </c>
      <c r="Q70" s="98">
        <v>6.6</v>
      </c>
      <c r="R70" s="94">
        <v>89937</v>
      </c>
      <c r="S70" s="98">
        <v>5.2</v>
      </c>
    </row>
    <row r="71" spans="1:19" ht="17.25" customHeight="1">
      <c r="A71" s="409" t="s">
        <v>62</v>
      </c>
      <c r="B71" s="61">
        <v>25</v>
      </c>
      <c r="C71" s="26">
        <v>337369</v>
      </c>
      <c r="D71" s="90">
        <v>191248</v>
      </c>
      <c r="E71" s="91">
        <v>56.7</v>
      </c>
      <c r="F71" s="90">
        <v>49074</v>
      </c>
      <c r="G71" s="92">
        <v>14.6</v>
      </c>
      <c r="H71" s="90">
        <v>33827</v>
      </c>
      <c r="I71" s="93">
        <v>10</v>
      </c>
      <c r="J71" s="90">
        <v>41263</v>
      </c>
      <c r="K71" s="93">
        <v>12.2</v>
      </c>
      <c r="L71" s="90">
        <v>41263</v>
      </c>
      <c r="M71" s="93">
        <v>12.2</v>
      </c>
      <c r="N71" s="90">
        <v>104858</v>
      </c>
      <c r="O71" s="92">
        <v>31.1</v>
      </c>
      <c r="P71" s="90">
        <v>26952</v>
      </c>
      <c r="Q71" s="93">
        <v>8</v>
      </c>
      <c r="R71" s="26">
        <v>5339</v>
      </c>
      <c r="S71" s="93">
        <v>1.6</v>
      </c>
    </row>
    <row r="72" spans="1:19" ht="17.25" customHeight="1">
      <c r="A72" s="421"/>
      <c r="B72" s="61">
        <v>26</v>
      </c>
      <c r="C72" s="26">
        <v>350241</v>
      </c>
      <c r="D72" s="90">
        <v>195577</v>
      </c>
      <c r="E72" s="91">
        <v>55.8</v>
      </c>
      <c r="F72" s="90">
        <v>48667</v>
      </c>
      <c r="G72" s="92">
        <v>13.9</v>
      </c>
      <c r="H72" s="90">
        <v>32907</v>
      </c>
      <c r="I72" s="93">
        <v>9.4</v>
      </c>
      <c r="J72" s="90">
        <v>48250</v>
      </c>
      <c r="K72" s="93">
        <v>13.8</v>
      </c>
      <c r="L72" s="90">
        <v>48250</v>
      </c>
      <c r="M72" s="93">
        <v>13.8</v>
      </c>
      <c r="N72" s="90">
        <v>106414</v>
      </c>
      <c r="O72" s="92">
        <v>30.4</v>
      </c>
      <c r="P72" s="90">
        <v>26746</v>
      </c>
      <c r="Q72" s="93">
        <v>7.6</v>
      </c>
      <c r="R72" s="26">
        <v>5554</v>
      </c>
      <c r="S72" s="93">
        <v>1.6</v>
      </c>
    </row>
    <row r="73" spans="1:19" ht="17.25" customHeight="1">
      <c r="A73" s="421"/>
      <c r="B73" s="61">
        <v>27</v>
      </c>
      <c r="C73" s="26">
        <v>359595</v>
      </c>
      <c r="D73" s="90">
        <v>201375</v>
      </c>
      <c r="E73" s="91">
        <v>56</v>
      </c>
      <c r="F73" s="90">
        <v>50934</v>
      </c>
      <c r="G73" s="92">
        <v>14.2</v>
      </c>
      <c r="H73" s="90">
        <v>34819</v>
      </c>
      <c r="I73" s="93">
        <v>9.6999999999999993</v>
      </c>
      <c r="J73" s="90">
        <v>43647</v>
      </c>
      <c r="K73" s="93">
        <v>12.1</v>
      </c>
      <c r="L73" s="90">
        <v>43647</v>
      </c>
      <c r="M73" s="93">
        <v>12.1</v>
      </c>
      <c r="N73" s="90">
        <v>114573</v>
      </c>
      <c r="O73" s="92">
        <v>31.9</v>
      </c>
      <c r="P73" s="90">
        <v>26639</v>
      </c>
      <c r="Q73" s="93">
        <v>7.4</v>
      </c>
      <c r="R73" s="26">
        <v>4294</v>
      </c>
      <c r="S73" s="93">
        <v>1.2</v>
      </c>
    </row>
    <row r="74" spans="1:19" ht="17.25" customHeight="1">
      <c r="A74" s="421"/>
      <c r="B74" s="61">
        <v>28</v>
      </c>
      <c r="C74" s="26">
        <v>349889</v>
      </c>
      <c r="D74" s="90">
        <v>202161</v>
      </c>
      <c r="E74" s="91">
        <v>57.8</v>
      </c>
      <c r="F74" s="90">
        <v>47972</v>
      </c>
      <c r="G74" s="92">
        <v>13.7</v>
      </c>
      <c r="H74" s="90">
        <v>33838</v>
      </c>
      <c r="I74" s="93">
        <v>9.6999999999999993</v>
      </c>
      <c r="J74" s="90">
        <v>41856</v>
      </c>
      <c r="K74" s="93">
        <v>12</v>
      </c>
      <c r="L74" s="90">
        <v>41856</v>
      </c>
      <c r="M74" s="93">
        <v>12</v>
      </c>
      <c r="N74" s="90">
        <v>105872</v>
      </c>
      <c r="O74" s="92">
        <v>30.2</v>
      </c>
      <c r="P74" s="90">
        <v>25109</v>
      </c>
      <c r="Q74" s="93">
        <v>7.2</v>
      </c>
      <c r="R74" s="26">
        <v>2703</v>
      </c>
      <c r="S74" s="93">
        <v>0.8</v>
      </c>
    </row>
    <row r="75" spans="1:19" s="25" customFormat="1" ht="17.25" customHeight="1">
      <c r="A75" s="423"/>
      <c r="B75" s="62">
        <v>29</v>
      </c>
      <c r="C75" s="94">
        <v>397393</v>
      </c>
      <c r="D75" s="95">
        <v>242772</v>
      </c>
      <c r="E75" s="96">
        <v>61.1</v>
      </c>
      <c r="F75" s="95">
        <v>84079</v>
      </c>
      <c r="G75" s="97">
        <v>21.2</v>
      </c>
      <c r="H75" s="95">
        <v>34207</v>
      </c>
      <c r="I75" s="98">
        <v>8.6</v>
      </c>
      <c r="J75" s="95">
        <v>47030</v>
      </c>
      <c r="K75" s="98">
        <v>11.8</v>
      </c>
      <c r="L75" s="95">
        <v>46923</v>
      </c>
      <c r="M75" s="98">
        <v>11.8</v>
      </c>
      <c r="N75" s="95">
        <v>107591</v>
      </c>
      <c r="O75" s="97">
        <v>27.1</v>
      </c>
      <c r="P75" s="95">
        <v>25289</v>
      </c>
      <c r="Q75" s="98">
        <v>6.4</v>
      </c>
      <c r="R75" s="94">
        <v>2403</v>
      </c>
      <c r="S75" s="98">
        <v>0.6</v>
      </c>
    </row>
    <row r="76" spans="1:19" ht="17.25" customHeight="1">
      <c r="A76" s="409" t="s">
        <v>63</v>
      </c>
      <c r="B76" s="61">
        <v>25</v>
      </c>
      <c r="C76" s="26">
        <v>732586</v>
      </c>
      <c r="D76" s="90">
        <v>407401</v>
      </c>
      <c r="E76" s="91">
        <v>55.6</v>
      </c>
      <c r="F76" s="90">
        <v>115370</v>
      </c>
      <c r="G76" s="92">
        <v>15.7</v>
      </c>
      <c r="H76" s="90">
        <v>114041</v>
      </c>
      <c r="I76" s="93">
        <v>15.6</v>
      </c>
      <c r="J76" s="90">
        <v>98540</v>
      </c>
      <c r="K76" s="93">
        <v>13.5</v>
      </c>
      <c r="L76" s="90">
        <v>98540</v>
      </c>
      <c r="M76" s="93">
        <v>13.5</v>
      </c>
      <c r="N76" s="90">
        <v>226645</v>
      </c>
      <c r="O76" s="92">
        <v>30.9</v>
      </c>
      <c r="P76" s="90">
        <v>52140</v>
      </c>
      <c r="Q76" s="93">
        <v>7.1</v>
      </c>
      <c r="R76" s="26">
        <v>31238</v>
      </c>
      <c r="S76" s="93">
        <v>4.3</v>
      </c>
    </row>
    <row r="77" spans="1:19" ht="17.25" customHeight="1">
      <c r="A77" s="421"/>
      <c r="B77" s="61">
        <v>26</v>
      </c>
      <c r="C77" s="26">
        <v>714158</v>
      </c>
      <c r="D77" s="90">
        <v>415106</v>
      </c>
      <c r="E77" s="91">
        <v>58.1</v>
      </c>
      <c r="F77" s="90">
        <v>116805</v>
      </c>
      <c r="G77" s="92">
        <v>16.399999999999999</v>
      </c>
      <c r="H77" s="90">
        <v>110341</v>
      </c>
      <c r="I77" s="93">
        <v>15.5</v>
      </c>
      <c r="J77" s="90">
        <v>86654</v>
      </c>
      <c r="K77" s="93">
        <v>12.1</v>
      </c>
      <c r="L77" s="90">
        <v>86093</v>
      </c>
      <c r="M77" s="93">
        <v>12</v>
      </c>
      <c r="N77" s="90">
        <v>212398</v>
      </c>
      <c r="O77" s="92">
        <v>29.8</v>
      </c>
      <c r="P77" s="90">
        <v>49014</v>
      </c>
      <c r="Q77" s="93">
        <v>6.9</v>
      </c>
      <c r="R77" s="26">
        <v>23846</v>
      </c>
      <c r="S77" s="93">
        <v>3.3</v>
      </c>
    </row>
    <row r="78" spans="1:19" ht="17.25" customHeight="1">
      <c r="A78" s="421"/>
      <c r="B78" s="61">
        <v>27</v>
      </c>
      <c r="C78" s="26">
        <v>737616</v>
      </c>
      <c r="D78" s="90">
        <v>429156</v>
      </c>
      <c r="E78" s="91">
        <v>58.2</v>
      </c>
      <c r="F78" s="90">
        <v>116770</v>
      </c>
      <c r="G78" s="92">
        <v>15.8</v>
      </c>
      <c r="H78" s="90">
        <v>118240</v>
      </c>
      <c r="I78" s="93">
        <v>16</v>
      </c>
      <c r="J78" s="90">
        <v>82368</v>
      </c>
      <c r="K78" s="93">
        <v>11.1</v>
      </c>
      <c r="L78" s="90">
        <v>80718</v>
      </c>
      <c r="M78" s="93">
        <v>10.9</v>
      </c>
      <c r="N78" s="90">
        <v>226092</v>
      </c>
      <c r="O78" s="92">
        <v>30.7</v>
      </c>
      <c r="P78" s="90">
        <v>49503</v>
      </c>
      <c r="Q78" s="93">
        <v>6.7</v>
      </c>
      <c r="R78" s="26">
        <v>29999</v>
      </c>
      <c r="S78" s="93">
        <v>4.0999999999999996</v>
      </c>
    </row>
    <row r="79" spans="1:19" ht="17.25" customHeight="1">
      <c r="A79" s="421"/>
      <c r="B79" s="61">
        <v>28</v>
      </c>
      <c r="C79" s="26">
        <v>743997</v>
      </c>
      <c r="D79" s="90">
        <v>429882</v>
      </c>
      <c r="E79" s="91">
        <v>57.8</v>
      </c>
      <c r="F79" s="90">
        <v>115160</v>
      </c>
      <c r="G79" s="92">
        <v>15.5</v>
      </c>
      <c r="H79" s="90">
        <v>113360</v>
      </c>
      <c r="I79" s="93">
        <v>15.2</v>
      </c>
      <c r="J79" s="90">
        <v>92183</v>
      </c>
      <c r="K79" s="93">
        <v>12.4</v>
      </c>
      <c r="L79" s="90">
        <v>91417</v>
      </c>
      <c r="M79" s="93">
        <v>12.3</v>
      </c>
      <c r="N79" s="90">
        <v>221932</v>
      </c>
      <c r="O79" s="92">
        <v>29.8</v>
      </c>
      <c r="P79" s="90">
        <v>48083</v>
      </c>
      <c r="Q79" s="93">
        <v>6.5</v>
      </c>
      <c r="R79" s="26">
        <v>31395</v>
      </c>
      <c r="S79" s="93">
        <v>4.2</v>
      </c>
    </row>
    <row r="80" spans="1:19" s="25" customFormat="1" ht="17.25" customHeight="1">
      <c r="A80" s="423"/>
      <c r="B80" s="62">
        <v>29</v>
      </c>
      <c r="C80" s="94">
        <v>825440</v>
      </c>
      <c r="D80" s="95">
        <v>510484</v>
      </c>
      <c r="E80" s="96">
        <v>61.8</v>
      </c>
      <c r="F80" s="95">
        <v>185512</v>
      </c>
      <c r="G80" s="97">
        <v>22.5</v>
      </c>
      <c r="H80" s="95">
        <v>118721</v>
      </c>
      <c r="I80" s="98">
        <v>14.4</v>
      </c>
      <c r="J80" s="95">
        <v>92618</v>
      </c>
      <c r="K80" s="98">
        <v>11.2</v>
      </c>
      <c r="L80" s="95">
        <v>92200</v>
      </c>
      <c r="M80" s="98">
        <v>11.2</v>
      </c>
      <c r="N80" s="95">
        <v>222338</v>
      </c>
      <c r="O80" s="97">
        <v>27</v>
      </c>
      <c r="P80" s="95">
        <v>55051</v>
      </c>
      <c r="Q80" s="98">
        <v>6.7</v>
      </c>
      <c r="R80" s="94">
        <v>25678</v>
      </c>
      <c r="S80" s="98">
        <v>3.1</v>
      </c>
    </row>
    <row r="81" spans="1:19" ht="17.25" customHeight="1">
      <c r="A81" s="409" t="s">
        <v>144</v>
      </c>
      <c r="B81" s="61">
        <v>25</v>
      </c>
      <c r="C81" s="26">
        <v>265070</v>
      </c>
      <c r="D81" s="90">
        <v>147413</v>
      </c>
      <c r="E81" s="91">
        <v>55.6</v>
      </c>
      <c r="F81" s="90">
        <v>43784</v>
      </c>
      <c r="G81" s="92">
        <v>16.5</v>
      </c>
      <c r="H81" s="90">
        <v>35660</v>
      </c>
      <c r="I81" s="93">
        <v>13.5</v>
      </c>
      <c r="J81" s="90">
        <v>32858</v>
      </c>
      <c r="K81" s="93">
        <v>12.4</v>
      </c>
      <c r="L81" s="90">
        <v>32706</v>
      </c>
      <c r="M81" s="93">
        <v>12.3</v>
      </c>
      <c r="N81" s="90">
        <v>84799</v>
      </c>
      <c r="O81" s="92">
        <v>32</v>
      </c>
      <c r="P81" s="90">
        <v>19381</v>
      </c>
      <c r="Q81" s="93">
        <v>7.3</v>
      </c>
      <c r="R81" s="26">
        <v>6578</v>
      </c>
      <c r="S81" s="93">
        <v>2.5</v>
      </c>
    </row>
    <row r="82" spans="1:19" ht="17.25" customHeight="1">
      <c r="A82" s="421"/>
      <c r="B82" s="61">
        <v>26</v>
      </c>
      <c r="C82" s="99">
        <v>282819</v>
      </c>
      <c r="D82" s="90">
        <v>149915</v>
      </c>
      <c r="E82" s="91">
        <v>53</v>
      </c>
      <c r="F82" s="90">
        <v>44234</v>
      </c>
      <c r="G82" s="92">
        <v>15.6</v>
      </c>
      <c r="H82" s="90">
        <v>34182</v>
      </c>
      <c r="I82" s="93">
        <v>12.1</v>
      </c>
      <c r="J82" s="90">
        <v>38702</v>
      </c>
      <c r="K82" s="93">
        <v>13.7</v>
      </c>
      <c r="L82" s="90">
        <v>38571</v>
      </c>
      <c r="M82" s="93">
        <v>13.7</v>
      </c>
      <c r="N82" s="90">
        <v>94202</v>
      </c>
      <c r="O82" s="92">
        <v>33.299999999999997</v>
      </c>
      <c r="P82" s="90">
        <v>18889</v>
      </c>
      <c r="Q82" s="93">
        <v>6.7</v>
      </c>
      <c r="R82" s="26">
        <v>16445</v>
      </c>
      <c r="S82" s="93">
        <v>5.8</v>
      </c>
    </row>
    <row r="83" spans="1:19" ht="17.25" customHeight="1">
      <c r="A83" s="421"/>
      <c r="B83" s="61">
        <v>27</v>
      </c>
      <c r="C83" s="26">
        <v>277861</v>
      </c>
      <c r="D83" s="90">
        <v>150455</v>
      </c>
      <c r="E83" s="91">
        <v>54.2</v>
      </c>
      <c r="F83" s="90">
        <v>44946</v>
      </c>
      <c r="G83" s="92">
        <v>16.2</v>
      </c>
      <c r="H83" s="90">
        <v>32712</v>
      </c>
      <c r="I83" s="93">
        <v>11.8</v>
      </c>
      <c r="J83" s="90">
        <v>40251</v>
      </c>
      <c r="K83" s="93">
        <v>14.5</v>
      </c>
      <c r="L83" s="90">
        <v>40064</v>
      </c>
      <c r="M83" s="93">
        <v>14.4</v>
      </c>
      <c r="N83" s="90">
        <v>87155</v>
      </c>
      <c r="O83" s="92">
        <v>31.3</v>
      </c>
      <c r="P83" s="90">
        <v>20438</v>
      </c>
      <c r="Q83" s="93">
        <v>7.4</v>
      </c>
      <c r="R83" s="26">
        <v>3931</v>
      </c>
      <c r="S83" s="93">
        <v>1.4</v>
      </c>
    </row>
    <row r="84" spans="1:19" ht="17.25" customHeight="1">
      <c r="A84" s="421"/>
      <c r="B84" s="61">
        <v>28</v>
      </c>
      <c r="C84" s="26">
        <v>278931</v>
      </c>
      <c r="D84" s="90">
        <v>153201</v>
      </c>
      <c r="E84" s="91">
        <v>55</v>
      </c>
      <c r="F84" s="90">
        <v>45384</v>
      </c>
      <c r="G84" s="92">
        <v>16.3</v>
      </c>
      <c r="H84" s="90">
        <v>31471</v>
      </c>
      <c r="I84" s="93">
        <v>11.3</v>
      </c>
      <c r="J84" s="90">
        <v>36550</v>
      </c>
      <c r="K84" s="93">
        <v>13.1</v>
      </c>
      <c r="L84" s="90">
        <v>36428</v>
      </c>
      <c r="M84" s="93">
        <v>13.1</v>
      </c>
      <c r="N84" s="90">
        <v>89180</v>
      </c>
      <c r="O84" s="92">
        <v>31.900000000000006</v>
      </c>
      <c r="P84" s="90">
        <v>21254</v>
      </c>
      <c r="Q84" s="93">
        <v>7.6</v>
      </c>
      <c r="R84" s="26">
        <v>3583</v>
      </c>
      <c r="S84" s="93">
        <v>1.3</v>
      </c>
    </row>
    <row r="85" spans="1:19" s="25" customFormat="1" ht="17.25" customHeight="1">
      <c r="A85" s="423"/>
      <c r="B85" s="62">
        <v>29</v>
      </c>
      <c r="C85" s="94">
        <v>318358</v>
      </c>
      <c r="D85" s="95">
        <v>187641</v>
      </c>
      <c r="E85" s="96">
        <v>58.9</v>
      </c>
      <c r="F85" s="95">
        <v>76829</v>
      </c>
      <c r="G85" s="97">
        <v>24.1</v>
      </c>
      <c r="H85" s="95">
        <v>31655</v>
      </c>
      <c r="I85" s="98">
        <v>9.9</v>
      </c>
      <c r="J85" s="95">
        <v>38807</v>
      </c>
      <c r="K85" s="98">
        <v>12.2</v>
      </c>
      <c r="L85" s="95">
        <v>38732</v>
      </c>
      <c r="M85" s="98">
        <v>12.2</v>
      </c>
      <c r="N85" s="95">
        <v>91910</v>
      </c>
      <c r="O85" s="97">
        <v>28.9</v>
      </c>
      <c r="P85" s="95">
        <v>19715</v>
      </c>
      <c r="Q85" s="98">
        <v>6.2</v>
      </c>
      <c r="R85" s="94">
        <v>7226</v>
      </c>
      <c r="S85" s="98">
        <v>2.2999999999999998</v>
      </c>
    </row>
    <row r="86" spans="1:19" ht="17.25" customHeight="1">
      <c r="A86" s="409" t="s">
        <v>64</v>
      </c>
      <c r="B86" s="61">
        <v>25</v>
      </c>
      <c r="C86" s="26">
        <v>551537</v>
      </c>
      <c r="D86" s="90">
        <v>299349</v>
      </c>
      <c r="E86" s="91">
        <v>54.3</v>
      </c>
      <c r="F86" s="90">
        <v>78524</v>
      </c>
      <c r="G86" s="92">
        <v>14.2</v>
      </c>
      <c r="H86" s="90">
        <v>71652</v>
      </c>
      <c r="I86" s="93">
        <v>13</v>
      </c>
      <c r="J86" s="90">
        <v>63027</v>
      </c>
      <c r="K86" s="93">
        <v>11.4</v>
      </c>
      <c r="L86" s="90">
        <v>63027</v>
      </c>
      <c r="M86" s="93">
        <v>11.4</v>
      </c>
      <c r="N86" s="90">
        <v>189161</v>
      </c>
      <c r="O86" s="92">
        <v>34.299999999999997</v>
      </c>
      <c r="P86" s="90">
        <v>40258</v>
      </c>
      <c r="Q86" s="93">
        <v>7.3</v>
      </c>
      <c r="R86" s="26">
        <v>52130</v>
      </c>
      <c r="S86" s="93">
        <v>9.5</v>
      </c>
    </row>
    <row r="87" spans="1:19" ht="17.25" customHeight="1">
      <c r="A87" s="421"/>
      <c r="B87" s="61">
        <v>26</v>
      </c>
      <c r="C87" s="99">
        <v>554127</v>
      </c>
      <c r="D87" s="90">
        <v>306660</v>
      </c>
      <c r="E87" s="91">
        <v>55.3</v>
      </c>
      <c r="F87" s="90">
        <v>82034</v>
      </c>
      <c r="G87" s="92">
        <v>14.8</v>
      </c>
      <c r="H87" s="90">
        <v>70153</v>
      </c>
      <c r="I87" s="93">
        <v>12.7</v>
      </c>
      <c r="J87" s="90">
        <v>58677</v>
      </c>
      <c r="K87" s="93">
        <v>10.6</v>
      </c>
      <c r="L87" s="90">
        <v>53653</v>
      </c>
      <c r="M87" s="93">
        <v>9.6999999999999993</v>
      </c>
      <c r="N87" s="90">
        <v>188790</v>
      </c>
      <c r="O87" s="92">
        <v>34.1</v>
      </c>
      <c r="P87" s="90">
        <v>41302</v>
      </c>
      <c r="Q87" s="93">
        <v>7.5</v>
      </c>
      <c r="R87" s="26">
        <v>45028</v>
      </c>
      <c r="S87" s="93">
        <v>8.1</v>
      </c>
    </row>
    <row r="88" spans="1:19" ht="17.25" customHeight="1">
      <c r="A88" s="421"/>
      <c r="B88" s="61">
        <v>27</v>
      </c>
      <c r="C88" s="26">
        <v>570674</v>
      </c>
      <c r="D88" s="90">
        <v>316734</v>
      </c>
      <c r="E88" s="91">
        <v>55.5</v>
      </c>
      <c r="F88" s="90">
        <v>83402</v>
      </c>
      <c r="G88" s="92">
        <v>14.6</v>
      </c>
      <c r="H88" s="90">
        <v>75879</v>
      </c>
      <c r="I88" s="93">
        <v>13.3</v>
      </c>
      <c r="J88" s="90">
        <v>58137</v>
      </c>
      <c r="K88" s="93">
        <v>10.199999999999999</v>
      </c>
      <c r="L88" s="90">
        <v>55363</v>
      </c>
      <c r="M88" s="93">
        <v>9.6999999999999993</v>
      </c>
      <c r="N88" s="90">
        <v>195803</v>
      </c>
      <c r="O88" s="92">
        <v>34.299999999999997</v>
      </c>
      <c r="P88" s="90">
        <v>43178</v>
      </c>
      <c r="Q88" s="93">
        <v>7.6</v>
      </c>
      <c r="R88" s="26">
        <v>44491</v>
      </c>
      <c r="S88" s="93">
        <v>7.8</v>
      </c>
    </row>
    <row r="89" spans="1:19" ht="17.25" customHeight="1">
      <c r="A89" s="421"/>
      <c r="B89" s="61">
        <v>28</v>
      </c>
      <c r="C89" s="26">
        <v>572855</v>
      </c>
      <c r="D89" s="90">
        <v>319446</v>
      </c>
      <c r="E89" s="91">
        <v>55.8</v>
      </c>
      <c r="F89" s="90">
        <v>83455</v>
      </c>
      <c r="G89" s="92">
        <v>14.6</v>
      </c>
      <c r="H89" s="90">
        <v>74920</v>
      </c>
      <c r="I89" s="93">
        <v>13.1</v>
      </c>
      <c r="J89" s="90">
        <v>67220</v>
      </c>
      <c r="K89" s="93">
        <v>11.7</v>
      </c>
      <c r="L89" s="90">
        <v>66106</v>
      </c>
      <c r="M89" s="93">
        <v>11.5</v>
      </c>
      <c r="N89" s="90">
        <v>186189</v>
      </c>
      <c r="O89" s="92">
        <v>32.5</v>
      </c>
      <c r="P89" s="90">
        <v>44487</v>
      </c>
      <c r="Q89" s="93">
        <v>7.8</v>
      </c>
      <c r="R89" s="26">
        <v>40104</v>
      </c>
      <c r="S89" s="93">
        <v>7</v>
      </c>
    </row>
    <row r="90" spans="1:19" s="25" customFormat="1" ht="17.25" customHeight="1">
      <c r="A90" s="423"/>
      <c r="B90" s="62">
        <v>29</v>
      </c>
      <c r="C90" s="94">
        <v>607656</v>
      </c>
      <c r="D90" s="95">
        <v>368870</v>
      </c>
      <c r="E90" s="96">
        <v>60.7</v>
      </c>
      <c r="F90" s="95">
        <v>135335</v>
      </c>
      <c r="G90" s="97">
        <v>22.3</v>
      </c>
      <c r="H90" s="95">
        <v>74199</v>
      </c>
      <c r="I90" s="98">
        <v>12.2</v>
      </c>
      <c r="J90" s="95">
        <v>55455</v>
      </c>
      <c r="K90" s="98">
        <v>9.1</v>
      </c>
      <c r="L90" s="95">
        <v>54962</v>
      </c>
      <c r="M90" s="98">
        <v>9</v>
      </c>
      <c r="N90" s="95">
        <v>183331</v>
      </c>
      <c r="O90" s="97">
        <v>30.199999999999996</v>
      </c>
      <c r="P90" s="95">
        <v>44666</v>
      </c>
      <c r="Q90" s="98">
        <v>7.4</v>
      </c>
      <c r="R90" s="94">
        <v>38461</v>
      </c>
      <c r="S90" s="98">
        <v>6.3</v>
      </c>
    </row>
    <row r="91" spans="1:19" ht="17.25" customHeight="1">
      <c r="A91" s="409" t="s">
        <v>96</v>
      </c>
      <c r="B91" s="61">
        <v>25</v>
      </c>
      <c r="C91" s="86">
        <v>511684</v>
      </c>
      <c r="D91" s="86">
        <v>251679</v>
      </c>
      <c r="E91" s="87">
        <v>49.2</v>
      </c>
      <c r="F91" s="86">
        <v>63953</v>
      </c>
      <c r="G91" s="88">
        <v>12.5</v>
      </c>
      <c r="H91" s="86">
        <v>68434</v>
      </c>
      <c r="I91" s="89">
        <v>13.4</v>
      </c>
      <c r="J91" s="86">
        <v>67374</v>
      </c>
      <c r="K91" s="89">
        <v>13.2</v>
      </c>
      <c r="L91" s="86">
        <v>67349</v>
      </c>
      <c r="M91" s="89">
        <v>13.2</v>
      </c>
      <c r="N91" s="86">
        <v>192631</v>
      </c>
      <c r="O91" s="88">
        <v>37.6</v>
      </c>
      <c r="P91" s="86">
        <v>27981</v>
      </c>
      <c r="Q91" s="89">
        <v>5.5</v>
      </c>
      <c r="R91" s="24">
        <v>60134</v>
      </c>
      <c r="S91" s="89">
        <v>11.7</v>
      </c>
    </row>
    <row r="92" spans="1:19" ht="17.25" customHeight="1">
      <c r="A92" s="422"/>
      <c r="B92" s="61">
        <v>26</v>
      </c>
      <c r="C92" s="90">
        <v>517273</v>
      </c>
      <c r="D92" s="90">
        <v>257454</v>
      </c>
      <c r="E92" s="91">
        <v>49.7</v>
      </c>
      <c r="F92" s="90">
        <v>65877</v>
      </c>
      <c r="G92" s="92">
        <v>12.7</v>
      </c>
      <c r="H92" s="90">
        <v>66410</v>
      </c>
      <c r="I92" s="93">
        <v>12.8</v>
      </c>
      <c r="J92" s="90">
        <v>72770</v>
      </c>
      <c r="K92" s="93">
        <v>14.1</v>
      </c>
      <c r="L92" s="90">
        <v>72699</v>
      </c>
      <c r="M92" s="93">
        <v>14.1</v>
      </c>
      <c r="N92" s="90">
        <v>187049</v>
      </c>
      <c r="O92" s="92">
        <v>36.200000000000003</v>
      </c>
      <c r="P92" s="90">
        <v>28686</v>
      </c>
      <c r="Q92" s="93">
        <v>5.5</v>
      </c>
      <c r="R92" s="26">
        <v>52661</v>
      </c>
      <c r="S92" s="93">
        <v>10.199999999999999</v>
      </c>
    </row>
    <row r="93" spans="1:19" ht="17.25" customHeight="1">
      <c r="A93" s="422"/>
      <c r="B93" s="61">
        <v>27</v>
      </c>
      <c r="C93" s="90">
        <v>544974</v>
      </c>
      <c r="D93" s="90">
        <v>258314</v>
      </c>
      <c r="E93" s="91">
        <v>47.4</v>
      </c>
      <c r="F93" s="90">
        <v>65315</v>
      </c>
      <c r="G93" s="92">
        <v>12</v>
      </c>
      <c r="H93" s="90">
        <v>65919</v>
      </c>
      <c r="I93" s="93">
        <v>12.1</v>
      </c>
      <c r="J93" s="90">
        <v>67118</v>
      </c>
      <c r="K93" s="93">
        <v>12.3</v>
      </c>
      <c r="L93" s="90">
        <v>67067</v>
      </c>
      <c r="M93" s="93">
        <v>12.3</v>
      </c>
      <c r="N93" s="90">
        <v>219542</v>
      </c>
      <c r="O93" s="92">
        <v>40.299999999999997</v>
      </c>
      <c r="P93" s="90">
        <v>30023</v>
      </c>
      <c r="Q93" s="93">
        <v>5.5</v>
      </c>
      <c r="R93" s="26">
        <v>40037</v>
      </c>
      <c r="S93" s="93">
        <v>7.4</v>
      </c>
    </row>
    <row r="94" spans="1:19" ht="17.25" customHeight="1">
      <c r="A94" s="422"/>
      <c r="B94" s="61">
        <v>28</v>
      </c>
      <c r="C94" s="90">
        <v>515520</v>
      </c>
      <c r="D94" s="90">
        <v>263502</v>
      </c>
      <c r="E94" s="91">
        <v>51.1</v>
      </c>
      <c r="F94" s="90">
        <v>64366</v>
      </c>
      <c r="G94" s="92">
        <v>12.5</v>
      </c>
      <c r="H94" s="90">
        <v>68004</v>
      </c>
      <c r="I94" s="93">
        <v>13.2</v>
      </c>
      <c r="J94" s="90">
        <v>75446</v>
      </c>
      <c r="K94" s="93">
        <v>14.6</v>
      </c>
      <c r="L94" s="90">
        <v>75388</v>
      </c>
      <c r="M94" s="93">
        <v>14.6</v>
      </c>
      <c r="N94" s="90">
        <v>176572</v>
      </c>
      <c r="O94" s="92">
        <v>34.299999999999997</v>
      </c>
      <c r="P94" s="90">
        <v>27793</v>
      </c>
      <c r="Q94" s="93">
        <v>5.4</v>
      </c>
      <c r="R94" s="26">
        <v>37085</v>
      </c>
      <c r="S94" s="93">
        <v>7.2</v>
      </c>
    </row>
    <row r="95" spans="1:19" s="25" customFormat="1" ht="17.25" customHeight="1">
      <c r="A95" s="405"/>
      <c r="B95" s="62">
        <v>29</v>
      </c>
      <c r="C95" s="94">
        <v>551961</v>
      </c>
      <c r="D95" s="95">
        <v>313097</v>
      </c>
      <c r="E95" s="96">
        <v>56.8</v>
      </c>
      <c r="F95" s="95">
        <v>110757</v>
      </c>
      <c r="G95" s="97">
        <v>20.100000000000001</v>
      </c>
      <c r="H95" s="95">
        <v>68145</v>
      </c>
      <c r="I95" s="98">
        <v>12.4</v>
      </c>
      <c r="J95" s="95">
        <v>67532</v>
      </c>
      <c r="K95" s="98">
        <v>12.2</v>
      </c>
      <c r="L95" s="95">
        <v>67380</v>
      </c>
      <c r="M95" s="98">
        <v>12.2</v>
      </c>
      <c r="N95" s="95">
        <v>171332</v>
      </c>
      <c r="O95" s="97">
        <v>31</v>
      </c>
      <c r="P95" s="95">
        <v>28204</v>
      </c>
      <c r="Q95" s="98">
        <v>5.0999999999999996</v>
      </c>
      <c r="R95" s="94">
        <v>31667</v>
      </c>
      <c r="S95" s="98">
        <v>5.7</v>
      </c>
    </row>
    <row r="96" spans="1:19" ht="17.25" customHeight="1">
      <c r="A96" s="409" t="s">
        <v>66</v>
      </c>
      <c r="B96" s="61">
        <v>25</v>
      </c>
      <c r="C96" s="26">
        <v>773633</v>
      </c>
      <c r="D96" s="90">
        <v>360755</v>
      </c>
      <c r="E96" s="91">
        <v>46.6</v>
      </c>
      <c r="F96" s="90">
        <v>74957</v>
      </c>
      <c r="G96" s="92">
        <v>9.6999999999999993</v>
      </c>
      <c r="H96" s="90">
        <v>104677</v>
      </c>
      <c r="I96" s="93">
        <v>13.5</v>
      </c>
      <c r="J96" s="90">
        <v>86762</v>
      </c>
      <c r="K96" s="93">
        <v>11.2</v>
      </c>
      <c r="L96" s="90">
        <v>86750</v>
      </c>
      <c r="M96" s="93">
        <v>11.2</v>
      </c>
      <c r="N96" s="90">
        <v>326116</v>
      </c>
      <c r="O96" s="92">
        <v>42.2</v>
      </c>
      <c r="P96" s="90">
        <v>48462</v>
      </c>
      <c r="Q96" s="93">
        <v>6.3</v>
      </c>
      <c r="R96" s="26">
        <v>127424</v>
      </c>
      <c r="S96" s="93">
        <v>16.5</v>
      </c>
    </row>
    <row r="97" spans="1:19" ht="17.25" customHeight="1">
      <c r="A97" s="421"/>
      <c r="B97" s="61">
        <v>26</v>
      </c>
      <c r="C97" s="26">
        <v>779107.07799999998</v>
      </c>
      <c r="D97" s="90">
        <v>373809.49200000003</v>
      </c>
      <c r="E97" s="91">
        <v>48.1</v>
      </c>
      <c r="F97" s="90">
        <v>76011.941999999995</v>
      </c>
      <c r="G97" s="92">
        <v>9.8000000000000007</v>
      </c>
      <c r="H97" s="90">
        <v>105558.803</v>
      </c>
      <c r="I97" s="93">
        <v>13.6</v>
      </c>
      <c r="J97" s="90">
        <v>83731.543999999994</v>
      </c>
      <c r="K97" s="93">
        <v>10.7</v>
      </c>
      <c r="L97" s="90">
        <v>83730.554000000004</v>
      </c>
      <c r="M97" s="93">
        <v>10.7</v>
      </c>
      <c r="N97" s="90">
        <v>321566.04199999996</v>
      </c>
      <c r="O97" s="92">
        <v>41.2</v>
      </c>
      <c r="P97" s="90">
        <v>50818.682000000001</v>
      </c>
      <c r="Q97" s="93">
        <v>6.5</v>
      </c>
      <c r="R97" s="26">
        <v>120797.52099999999</v>
      </c>
      <c r="S97" s="93">
        <v>15.5</v>
      </c>
    </row>
    <row r="98" spans="1:19" ht="17.25" customHeight="1">
      <c r="A98" s="421"/>
      <c r="B98" s="61">
        <v>27</v>
      </c>
      <c r="C98" s="26">
        <v>784393</v>
      </c>
      <c r="D98" s="90">
        <v>377441</v>
      </c>
      <c r="E98" s="91">
        <v>48.1</v>
      </c>
      <c r="F98" s="90">
        <v>75642</v>
      </c>
      <c r="G98" s="92">
        <v>9.6</v>
      </c>
      <c r="H98" s="90">
        <v>101829</v>
      </c>
      <c r="I98" s="93">
        <v>13</v>
      </c>
      <c r="J98" s="90">
        <v>84449</v>
      </c>
      <c r="K98" s="93">
        <v>10.8</v>
      </c>
      <c r="L98" s="90">
        <v>84445</v>
      </c>
      <c r="M98" s="93">
        <v>10.8</v>
      </c>
      <c r="N98" s="90">
        <v>322503</v>
      </c>
      <c r="O98" s="92">
        <v>41.1</v>
      </c>
      <c r="P98" s="90">
        <v>54265</v>
      </c>
      <c r="Q98" s="93">
        <v>6.9</v>
      </c>
      <c r="R98" s="26">
        <v>111349</v>
      </c>
      <c r="S98" s="93">
        <v>14.2</v>
      </c>
    </row>
    <row r="99" spans="1:19" ht="17.25" customHeight="1">
      <c r="A99" s="421"/>
      <c r="B99" s="61">
        <v>28</v>
      </c>
      <c r="C99" s="26">
        <v>793768.95900000003</v>
      </c>
      <c r="D99" s="90">
        <v>384782.413</v>
      </c>
      <c r="E99" s="91">
        <v>48.5</v>
      </c>
      <c r="F99" s="90">
        <v>75417.347999999998</v>
      </c>
      <c r="G99" s="92">
        <v>9.5</v>
      </c>
      <c r="H99" s="90">
        <v>102984.84</v>
      </c>
      <c r="I99" s="93">
        <v>13</v>
      </c>
      <c r="J99" s="90">
        <v>87805.971000000005</v>
      </c>
      <c r="K99" s="93">
        <v>11</v>
      </c>
      <c r="L99" s="90">
        <v>87765.993000000002</v>
      </c>
      <c r="M99" s="93">
        <v>11</v>
      </c>
      <c r="N99" s="90">
        <v>321180.57500000001</v>
      </c>
      <c r="O99" s="92">
        <v>40.5</v>
      </c>
      <c r="P99" s="90">
        <v>58713.873</v>
      </c>
      <c r="Q99" s="93">
        <v>7.4</v>
      </c>
      <c r="R99" s="26">
        <v>101405.883</v>
      </c>
      <c r="S99" s="93">
        <v>12.8</v>
      </c>
    </row>
    <row r="100" spans="1:19" s="25" customFormat="1" ht="17.25" customHeight="1">
      <c r="A100" s="423"/>
      <c r="B100" s="62">
        <v>29</v>
      </c>
      <c r="C100" s="94">
        <v>854727</v>
      </c>
      <c r="D100" s="95">
        <v>454201.93099999998</v>
      </c>
      <c r="E100" s="96">
        <v>53.2</v>
      </c>
      <c r="F100" s="95">
        <v>139006.318</v>
      </c>
      <c r="G100" s="97">
        <v>16.3</v>
      </c>
      <c r="H100" s="95">
        <v>100539.359</v>
      </c>
      <c r="I100" s="98">
        <v>11.8</v>
      </c>
      <c r="J100" s="95">
        <v>89031.307000000001</v>
      </c>
      <c r="K100" s="98">
        <v>10.3</v>
      </c>
      <c r="L100" s="95">
        <v>89024.244000000006</v>
      </c>
      <c r="M100" s="98">
        <v>10.3</v>
      </c>
      <c r="N100" s="95">
        <v>311493.804</v>
      </c>
      <c r="O100" s="97">
        <v>36.5</v>
      </c>
      <c r="P100" s="95">
        <v>55258.784</v>
      </c>
      <c r="Q100" s="98">
        <v>6.5</v>
      </c>
      <c r="R100" s="94">
        <v>96478.933000000005</v>
      </c>
      <c r="S100" s="98">
        <v>11.3</v>
      </c>
    </row>
    <row r="101" spans="1:19" ht="17.25" customHeight="1">
      <c r="A101" s="409" t="s">
        <v>154</v>
      </c>
      <c r="B101" s="61">
        <v>25</v>
      </c>
      <c r="C101" s="26">
        <v>294386</v>
      </c>
      <c r="D101" s="90">
        <v>159464</v>
      </c>
      <c r="E101" s="91">
        <v>54.1</v>
      </c>
      <c r="F101" s="90">
        <v>45927</v>
      </c>
      <c r="G101" s="92">
        <v>15.6</v>
      </c>
      <c r="H101" s="90">
        <v>32498</v>
      </c>
      <c r="I101" s="93">
        <v>11</v>
      </c>
      <c r="J101" s="90">
        <v>46346</v>
      </c>
      <c r="K101" s="93">
        <v>15.7</v>
      </c>
      <c r="L101" s="90">
        <v>46155</v>
      </c>
      <c r="M101" s="93">
        <v>15.7</v>
      </c>
      <c r="N101" s="90">
        <v>88576</v>
      </c>
      <c r="O101" s="92">
        <v>30.2</v>
      </c>
      <c r="P101" s="90">
        <v>19622</v>
      </c>
      <c r="Q101" s="93">
        <v>6.7</v>
      </c>
      <c r="R101" s="26">
        <v>5606</v>
      </c>
      <c r="S101" s="93">
        <v>1.9</v>
      </c>
    </row>
    <row r="102" spans="1:19" ht="17.25" customHeight="1">
      <c r="A102" s="421"/>
      <c r="B102" s="61">
        <v>26</v>
      </c>
      <c r="C102" s="26">
        <v>297383</v>
      </c>
      <c r="D102" s="90">
        <v>166967</v>
      </c>
      <c r="E102" s="91">
        <v>56.145442073016952</v>
      </c>
      <c r="F102" s="90">
        <v>48487</v>
      </c>
      <c r="G102" s="92">
        <v>16.304563475383596</v>
      </c>
      <c r="H102" s="90">
        <v>32117</v>
      </c>
      <c r="I102" s="93">
        <v>10.799877598921256</v>
      </c>
      <c r="J102" s="90">
        <v>43874</v>
      </c>
      <c r="K102" s="93">
        <v>14.753365188998698</v>
      </c>
      <c r="L102" s="90">
        <v>43797</v>
      </c>
      <c r="M102" s="93">
        <v>14.727472653110635</v>
      </c>
      <c r="N102" s="90">
        <v>86542</v>
      </c>
      <c r="O102" s="92">
        <v>29.101192737984348</v>
      </c>
      <c r="P102" s="90">
        <v>20148</v>
      </c>
      <c r="Q102" s="93">
        <v>6.7751014684766782</v>
      </c>
      <c r="R102" s="26">
        <v>5480</v>
      </c>
      <c r="S102" s="93">
        <v>1.842741515150496</v>
      </c>
    </row>
    <row r="103" spans="1:19" ht="17.25" customHeight="1">
      <c r="A103" s="421"/>
      <c r="B103" s="61">
        <v>27</v>
      </c>
      <c r="C103" s="26">
        <v>308162</v>
      </c>
      <c r="D103" s="90">
        <v>171129</v>
      </c>
      <c r="E103" s="91">
        <v>55.5</v>
      </c>
      <c r="F103" s="90">
        <v>49686</v>
      </c>
      <c r="G103" s="92">
        <v>16.100000000000001</v>
      </c>
      <c r="H103" s="90">
        <v>31670</v>
      </c>
      <c r="I103" s="93">
        <v>10.3</v>
      </c>
      <c r="J103" s="90">
        <v>48978</v>
      </c>
      <c r="K103" s="93">
        <v>15.9</v>
      </c>
      <c r="L103" s="90">
        <v>48499</v>
      </c>
      <c r="M103" s="93">
        <v>15.7</v>
      </c>
      <c r="N103" s="90">
        <v>88055</v>
      </c>
      <c r="O103" s="92">
        <v>28.6</v>
      </c>
      <c r="P103" s="90">
        <v>18974</v>
      </c>
      <c r="Q103" s="93">
        <v>6.2</v>
      </c>
      <c r="R103" s="26">
        <v>5926</v>
      </c>
      <c r="S103" s="93">
        <v>1.9</v>
      </c>
    </row>
    <row r="104" spans="1:19" ht="17.25" customHeight="1">
      <c r="A104" s="421"/>
      <c r="B104" s="61">
        <v>28</v>
      </c>
      <c r="C104" s="26">
        <v>364822</v>
      </c>
      <c r="D104" s="90">
        <v>177316</v>
      </c>
      <c r="E104" s="91">
        <v>48.6</v>
      </c>
      <c r="F104" s="90">
        <v>50189</v>
      </c>
      <c r="G104" s="92">
        <v>13.8</v>
      </c>
      <c r="H104" s="90">
        <v>31842</v>
      </c>
      <c r="I104" s="93">
        <v>8.6999999999999993</v>
      </c>
      <c r="J104" s="90">
        <v>48536</v>
      </c>
      <c r="K104" s="93">
        <v>13.3</v>
      </c>
      <c r="L104" s="90">
        <v>35216</v>
      </c>
      <c r="M104" s="93">
        <v>9.6999999999999993</v>
      </c>
      <c r="N104" s="90">
        <v>138970</v>
      </c>
      <c r="O104" s="92">
        <v>38.1</v>
      </c>
      <c r="P104" s="90">
        <v>24606</v>
      </c>
      <c r="Q104" s="93">
        <v>6.7</v>
      </c>
      <c r="R104" s="26">
        <v>92012</v>
      </c>
      <c r="S104" s="93">
        <v>2.5</v>
      </c>
    </row>
    <row r="105" spans="1:19" s="25" customFormat="1" ht="17.25" customHeight="1">
      <c r="A105" s="415"/>
      <c r="B105" s="62">
        <v>29</v>
      </c>
      <c r="C105" s="94">
        <v>410086</v>
      </c>
      <c r="D105" s="95">
        <v>207401</v>
      </c>
      <c r="E105" s="96">
        <v>50.6</v>
      </c>
      <c r="F105" s="95">
        <v>79628</v>
      </c>
      <c r="G105" s="97">
        <v>19.399999999999999</v>
      </c>
      <c r="H105" s="95">
        <v>31681</v>
      </c>
      <c r="I105" s="98">
        <v>7.7</v>
      </c>
      <c r="J105" s="95">
        <v>62188</v>
      </c>
      <c r="K105" s="98">
        <v>15.2</v>
      </c>
      <c r="L105" s="95">
        <v>46692</v>
      </c>
      <c r="M105" s="98">
        <v>11.4</v>
      </c>
      <c r="N105" s="95">
        <v>347898</v>
      </c>
      <c r="O105" s="97">
        <v>34.200000000000003</v>
      </c>
      <c r="P105" s="95">
        <v>20249</v>
      </c>
      <c r="Q105" s="98">
        <v>5</v>
      </c>
      <c r="R105" s="94">
        <v>8485</v>
      </c>
      <c r="S105" s="98">
        <v>2.1</v>
      </c>
    </row>
    <row r="106" spans="1:19" ht="19.5" customHeight="1">
      <c r="A106" s="21" t="s">
        <v>199</v>
      </c>
      <c r="E106" s="102"/>
    </row>
    <row r="107" spans="1:19">
      <c r="E107" s="102"/>
    </row>
    <row r="108" spans="1:19">
      <c r="E108" s="102"/>
    </row>
    <row r="109" spans="1:19">
      <c r="E109" s="102"/>
    </row>
    <row r="110" spans="1:19">
      <c r="E110" s="102"/>
    </row>
    <row r="111" spans="1:19">
      <c r="E111" s="102"/>
    </row>
    <row r="112" spans="1:19">
      <c r="E112" s="102"/>
    </row>
    <row r="113" spans="5:5">
      <c r="E113" s="102"/>
    </row>
    <row r="114" spans="5:5">
      <c r="E114" s="102"/>
    </row>
    <row r="115" spans="5:5">
      <c r="E115" s="102"/>
    </row>
    <row r="116" spans="5:5">
      <c r="E116" s="102"/>
    </row>
    <row r="117" spans="5:5">
      <c r="E117" s="102"/>
    </row>
    <row r="118" spans="5:5">
      <c r="E118" s="102"/>
    </row>
    <row r="119" spans="5:5">
      <c r="E119" s="102"/>
    </row>
    <row r="120" spans="5:5">
      <c r="E120" s="102"/>
    </row>
    <row r="121" spans="5:5">
      <c r="E121" s="102"/>
    </row>
    <row r="122" spans="5:5">
      <c r="E122" s="102"/>
    </row>
    <row r="123" spans="5:5">
      <c r="E123" s="102"/>
    </row>
    <row r="124" spans="5:5">
      <c r="E124" s="102"/>
    </row>
    <row r="125" spans="5:5">
      <c r="E125" s="102"/>
    </row>
    <row r="126" spans="5:5">
      <c r="E126" s="102"/>
    </row>
    <row r="127" spans="5:5">
      <c r="E127" s="102"/>
    </row>
    <row r="128" spans="5:5">
      <c r="E128" s="102"/>
    </row>
    <row r="129" spans="1:5">
      <c r="E129" s="102"/>
    </row>
    <row r="130" spans="1:5">
      <c r="E130" s="102"/>
    </row>
    <row r="131" spans="1:5">
      <c r="E131" s="102"/>
    </row>
    <row r="132" spans="1:5">
      <c r="E132" s="102"/>
    </row>
    <row r="133" spans="1:5">
      <c r="E133" s="102"/>
    </row>
    <row r="134" spans="1:5">
      <c r="E134" s="102"/>
    </row>
    <row r="135" spans="1:5">
      <c r="A135" s="63" t="s">
        <v>50</v>
      </c>
      <c r="E135" s="102"/>
    </row>
    <row r="136" spans="1:5">
      <c r="A136" s="64" t="s">
        <v>51</v>
      </c>
      <c r="E136" s="102"/>
    </row>
    <row r="137" spans="1:5">
      <c r="A137" s="65" t="s">
        <v>52</v>
      </c>
      <c r="E137" s="102"/>
    </row>
    <row r="138" spans="1:5">
      <c r="A138" s="64" t="s">
        <v>53</v>
      </c>
      <c r="E138" s="102"/>
    </row>
    <row r="139" spans="1:5">
      <c r="A139" s="64" t="s">
        <v>54</v>
      </c>
      <c r="E139" s="102"/>
    </row>
    <row r="140" spans="1:5">
      <c r="A140" s="64" t="s">
        <v>55</v>
      </c>
      <c r="E140" s="102"/>
    </row>
    <row r="141" spans="1:5">
      <c r="A141" s="64" t="s">
        <v>59</v>
      </c>
      <c r="E141" s="102"/>
    </row>
    <row r="142" spans="1:5">
      <c r="A142" s="64" t="s">
        <v>60</v>
      </c>
      <c r="E142" s="102"/>
    </row>
    <row r="143" spans="1:5">
      <c r="A143" s="64" t="s">
        <v>61</v>
      </c>
      <c r="E143" s="102"/>
    </row>
    <row r="144" spans="1:5">
      <c r="A144" s="64" t="s">
        <v>63</v>
      </c>
      <c r="E144" s="102"/>
    </row>
    <row r="145" spans="1:5">
      <c r="A145" s="64" t="s">
        <v>64</v>
      </c>
      <c r="E145" s="102"/>
    </row>
    <row r="146" spans="1:5">
      <c r="A146" s="64" t="s">
        <v>65</v>
      </c>
      <c r="E146" s="102"/>
    </row>
    <row r="147" spans="1:5">
      <c r="A147" s="66" t="s">
        <v>66</v>
      </c>
      <c r="E147" s="102"/>
    </row>
    <row r="148" spans="1:5">
      <c r="A148" s="19" t="s">
        <v>67</v>
      </c>
      <c r="E148" s="102"/>
    </row>
    <row r="149" spans="1:5">
      <c r="E149" s="102"/>
    </row>
    <row r="150" spans="1:5">
      <c r="E150" s="102"/>
    </row>
    <row r="151" spans="1:5">
      <c r="E151" s="102"/>
    </row>
    <row r="152" spans="1:5">
      <c r="E152" s="102"/>
    </row>
    <row r="153" spans="1:5">
      <c r="E153" s="102"/>
    </row>
    <row r="154" spans="1:5">
      <c r="E154" s="102"/>
    </row>
    <row r="155" spans="1:5">
      <c r="E155" s="102"/>
    </row>
    <row r="156" spans="1:5">
      <c r="E156" s="102"/>
    </row>
    <row r="157" spans="1:5">
      <c r="E157" s="102"/>
    </row>
    <row r="158" spans="1:5">
      <c r="E158" s="102"/>
    </row>
    <row r="159" spans="1:5">
      <c r="E159" s="102"/>
    </row>
    <row r="160" spans="1:5">
      <c r="E160" s="102"/>
    </row>
    <row r="161" spans="5:5">
      <c r="E161" s="102"/>
    </row>
    <row r="162" spans="5:5">
      <c r="E162" s="102"/>
    </row>
    <row r="163" spans="5:5">
      <c r="E163" s="102"/>
    </row>
    <row r="164" spans="5:5">
      <c r="E164" s="102"/>
    </row>
    <row r="165" spans="5:5">
      <c r="E165" s="102"/>
    </row>
    <row r="166" spans="5:5">
      <c r="E166" s="102"/>
    </row>
    <row r="167" spans="5:5">
      <c r="E167" s="102"/>
    </row>
    <row r="168" spans="5:5">
      <c r="E168" s="102"/>
    </row>
    <row r="169" spans="5:5">
      <c r="E169" s="102"/>
    </row>
    <row r="170" spans="5:5">
      <c r="E170" s="102"/>
    </row>
    <row r="171" spans="5:5">
      <c r="E171" s="102"/>
    </row>
    <row r="172" spans="5:5">
      <c r="E172" s="102"/>
    </row>
    <row r="173" spans="5:5">
      <c r="E173" s="102"/>
    </row>
    <row r="174" spans="5:5">
      <c r="E174" s="102"/>
    </row>
    <row r="175" spans="5:5">
      <c r="E175" s="102"/>
    </row>
    <row r="176" spans="5:5">
      <c r="E176" s="102"/>
    </row>
    <row r="177" spans="5:5">
      <c r="E177" s="102"/>
    </row>
    <row r="178" spans="5:5">
      <c r="E178" s="102"/>
    </row>
    <row r="179" spans="5:5">
      <c r="E179" s="102"/>
    </row>
    <row r="180" spans="5:5">
      <c r="E180" s="102"/>
    </row>
    <row r="181" spans="5:5">
      <c r="E181" s="102"/>
    </row>
    <row r="182" spans="5:5">
      <c r="E182" s="102"/>
    </row>
    <row r="183" spans="5:5">
      <c r="E183" s="102"/>
    </row>
    <row r="184" spans="5:5">
      <c r="E184" s="102"/>
    </row>
    <row r="185" spans="5:5">
      <c r="E185" s="102"/>
    </row>
    <row r="186" spans="5:5">
      <c r="E186" s="102"/>
    </row>
    <row r="187" spans="5:5">
      <c r="E187" s="102"/>
    </row>
    <row r="188" spans="5:5">
      <c r="E188" s="102"/>
    </row>
    <row r="189" spans="5:5">
      <c r="E189" s="102"/>
    </row>
    <row r="190" spans="5:5">
      <c r="E190" s="102"/>
    </row>
    <row r="191" spans="5:5">
      <c r="E191" s="102"/>
    </row>
    <row r="192" spans="5:5">
      <c r="E192" s="102"/>
    </row>
    <row r="193" spans="5:5">
      <c r="E193" s="102"/>
    </row>
    <row r="194" spans="5:5">
      <c r="E194" s="102"/>
    </row>
    <row r="195" spans="5:5">
      <c r="E195" s="102"/>
    </row>
    <row r="196" spans="5:5">
      <c r="E196" s="102"/>
    </row>
    <row r="197" spans="5:5">
      <c r="E197" s="102"/>
    </row>
    <row r="198" spans="5:5">
      <c r="E198" s="102"/>
    </row>
    <row r="199" spans="5:5">
      <c r="E199" s="102"/>
    </row>
    <row r="200" spans="5:5">
      <c r="E200" s="102"/>
    </row>
    <row r="201" spans="5:5">
      <c r="E201" s="102"/>
    </row>
    <row r="202" spans="5:5">
      <c r="E202" s="102"/>
    </row>
    <row r="203" spans="5:5">
      <c r="E203" s="102"/>
    </row>
    <row r="204" spans="5:5">
      <c r="E204" s="102"/>
    </row>
    <row r="205" spans="5:5">
      <c r="E205" s="102"/>
    </row>
    <row r="206" spans="5:5">
      <c r="E206" s="102"/>
    </row>
    <row r="207" spans="5:5">
      <c r="E207" s="102"/>
    </row>
    <row r="208" spans="5:5">
      <c r="E208" s="102"/>
    </row>
    <row r="209" spans="5:5">
      <c r="E209" s="102"/>
    </row>
    <row r="210" spans="5:5">
      <c r="E210" s="102"/>
    </row>
    <row r="211" spans="5:5">
      <c r="E211" s="102"/>
    </row>
    <row r="212" spans="5:5">
      <c r="E212" s="102"/>
    </row>
    <row r="213" spans="5:5">
      <c r="E213" s="102"/>
    </row>
    <row r="214" spans="5:5">
      <c r="E214" s="102"/>
    </row>
    <row r="215" spans="5:5">
      <c r="E215" s="102"/>
    </row>
    <row r="216" spans="5:5">
      <c r="E216" s="102"/>
    </row>
    <row r="217" spans="5:5">
      <c r="E217" s="102"/>
    </row>
    <row r="218" spans="5:5">
      <c r="E218" s="102"/>
    </row>
    <row r="219" spans="5:5">
      <c r="E219" s="102"/>
    </row>
    <row r="220" spans="5:5">
      <c r="E220" s="102"/>
    </row>
    <row r="221" spans="5:5">
      <c r="E221" s="102"/>
    </row>
    <row r="222" spans="5:5">
      <c r="E222" s="102"/>
    </row>
    <row r="223" spans="5:5">
      <c r="E223" s="102"/>
    </row>
    <row r="224" spans="5:5">
      <c r="E224" s="102"/>
    </row>
    <row r="225" spans="5:5">
      <c r="E225" s="102"/>
    </row>
    <row r="226" spans="5:5">
      <c r="E226" s="102"/>
    </row>
    <row r="227" spans="5:5">
      <c r="E227" s="102"/>
    </row>
    <row r="228" spans="5:5">
      <c r="E228" s="102"/>
    </row>
    <row r="229" spans="5:5">
      <c r="E229" s="102"/>
    </row>
    <row r="230" spans="5:5">
      <c r="E230" s="102"/>
    </row>
    <row r="231" spans="5:5">
      <c r="E231" s="102"/>
    </row>
    <row r="232" spans="5:5">
      <c r="E232" s="102"/>
    </row>
    <row r="233" spans="5:5">
      <c r="E233" s="102"/>
    </row>
    <row r="234" spans="5:5">
      <c r="E234" s="102"/>
    </row>
    <row r="235" spans="5:5">
      <c r="E235" s="102"/>
    </row>
    <row r="236" spans="5:5">
      <c r="E236" s="102"/>
    </row>
    <row r="237" spans="5:5">
      <c r="E237" s="102"/>
    </row>
    <row r="238" spans="5:5">
      <c r="E238" s="102"/>
    </row>
    <row r="239" spans="5:5">
      <c r="E239" s="102"/>
    </row>
    <row r="240" spans="5:5">
      <c r="E240" s="102"/>
    </row>
    <row r="241" spans="5:5">
      <c r="E241" s="102"/>
    </row>
    <row r="242" spans="5:5">
      <c r="E242" s="102"/>
    </row>
    <row r="243" spans="5:5">
      <c r="E243" s="102"/>
    </row>
    <row r="244" spans="5:5">
      <c r="E244" s="102"/>
    </row>
    <row r="245" spans="5:5">
      <c r="E245" s="102"/>
    </row>
    <row r="246" spans="5:5">
      <c r="E246" s="102"/>
    </row>
    <row r="247" spans="5:5">
      <c r="E247" s="102"/>
    </row>
    <row r="248" spans="5:5">
      <c r="E248" s="102"/>
    </row>
    <row r="249" spans="5:5">
      <c r="E249" s="102"/>
    </row>
    <row r="250" spans="5:5">
      <c r="E250" s="102"/>
    </row>
    <row r="251" spans="5:5">
      <c r="E251" s="102"/>
    </row>
    <row r="252" spans="5:5">
      <c r="E252" s="102"/>
    </row>
    <row r="253" spans="5:5">
      <c r="E253" s="102"/>
    </row>
    <row r="254" spans="5:5">
      <c r="E254" s="102"/>
    </row>
    <row r="255" spans="5:5">
      <c r="E255" s="102"/>
    </row>
    <row r="256" spans="5:5">
      <c r="E256" s="102"/>
    </row>
    <row r="257" spans="5:5">
      <c r="E257" s="102"/>
    </row>
    <row r="258" spans="5:5">
      <c r="E258" s="102"/>
    </row>
  </sheetData>
  <customSheetViews>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3"/>
      <headerFooter alignWithMargins="0"/>
    </customSheetView>
  </customSheetViews>
  <mergeCells count="24">
    <mergeCell ref="R4:S4"/>
    <mergeCell ref="L4:M4"/>
    <mergeCell ref="B2:B5"/>
    <mergeCell ref="A36:A40"/>
    <mergeCell ref="A11:A15"/>
    <mergeCell ref="A2:A5"/>
    <mergeCell ref="A6:A10"/>
    <mergeCell ref="A26:A30"/>
    <mergeCell ref="A16:A20"/>
    <mergeCell ref="A21:A25"/>
    <mergeCell ref="A31:A35"/>
    <mergeCell ref="A41:A45"/>
    <mergeCell ref="A51:A55"/>
    <mergeCell ref="A96:A100"/>
    <mergeCell ref="A66:A70"/>
    <mergeCell ref="A76:A80"/>
    <mergeCell ref="A86:A90"/>
    <mergeCell ref="A91:A95"/>
    <mergeCell ref="A81:A85"/>
    <mergeCell ref="A101:A105"/>
    <mergeCell ref="A71:A75"/>
    <mergeCell ref="A56:A60"/>
    <mergeCell ref="A61:A65"/>
    <mergeCell ref="A46:A50"/>
  </mergeCells>
  <phoneticPr fontId="2"/>
  <pageMargins left="0.59055118110236227" right="0.39370078740157483" top="0.78740157480314965" bottom="0.39370078740157483" header="0.51181102362204722" footer="0.51181102362204722"/>
  <pageSetup paperSize="9" scale="50" orientation="landscape" r:id="rId4"/>
  <headerFooter alignWithMargins="0"/>
  <rowBreaks count="2" manualBreakCount="2">
    <brk id="55" max="18" man="1"/>
    <brk id="11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K232"/>
  <sheetViews>
    <sheetView showGridLines="0" view="pageBreakPreview" zoomScaleNormal="100" zoomScaleSheetLayoutView="100" workbookViewId="0">
      <pane xSplit="2" ySplit="4" topLeftCell="C5" activePane="bottomRight" state="frozen"/>
      <selection activeCell="N21" sqref="N21"/>
      <selection pane="topRight" activeCell="N21" sqref="N21"/>
      <selection pane="bottomLeft" activeCell="N21" sqref="N21"/>
      <selection pane="bottomRight" activeCell="C5" sqref="C5"/>
    </sheetView>
  </sheetViews>
  <sheetFormatPr defaultRowHeight="13.5"/>
  <cols>
    <col min="1" max="1" width="12.625" style="347" customWidth="1"/>
    <col min="2" max="2" width="8.625" style="347" customWidth="1"/>
    <col min="3" max="12" width="12.625" style="347" customWidth="1"/>
    <col min="13" max="13" width="12.625" style="348" customWidth="1"/>
    <col min="14" max="14" width="12.625" style="21" customWidth="1"/>
    <col min="15" max="19" width="12.625" style="347" customWidth="1"/>
    <col min="20" max="20" width="12.625" style="21" customWidth="1"/>
    <col min="21" max="21" width="9.125" style="347" bestFit="1" customWidth="1"/>
    <col min="22" max="22" width="10.25" style="347" bestFit="1" customWidth="1"/>
    <col min="23" max="30" width="9.125" style="347" bestFit="1" customWidth="1"/>
    <col min="31" max="31" width="10.25" style="347" bestFit="1" customWidth="1"/>
    <col min="32" max="32" width="9.25" style="347" bestFit="1" customWidth="1"/>
    <col min="33" max="35" width="9.125" style="347" bestFit="1" customWidth="1"/>
    <col min="36" max="16384" width="9" style="347"/>
  </cols>
  <sheetData>
    <row r="1" spans="1:37" ht="20.25" customHeight="1">
      <c r="A1" s="56" t="s">
        <v>273</v>
      </c>
    </row>
    <row r="2" spans="1:37" ht="14.25" customHeight="1">
      <c r="A2" s="68" t="s">
        <v>1</v>
      </c>
      <c r="K2" s="69"/>
      <c r="O2" s="69"/>
      <c r="P2" s="69"/>
      <c r="Q2" s="69"/>
      <c r="R2" s="69"/>
      <c r="S2" s="442" t="s">
        <v>11</v>
      </c>
      <c r="T2" s="442"/>
    </row>
    <row r="3" spans="1:37" ht="18.75" customHeight="1">
      <c r="A3" s="437" t="s">
        <v>12</v>
      </c>
      <c r="B3" s="433" t="s">
        <v>80</v>
      </c>
      <c r="C3" s="425" t="s">
        <v>98</v>
      </c>
      <c r="D3" s="425" t="s">
        <v>99</v>
      </c>
      <c r="E3" s="425" t="s">
        <v>100</v>
      </c>
      <c r="F3" s="425" t="s">
        <v>101</v>
      </c>
      <c r="G3" s="425" t="s">
        <v>102</v>
      </c>
      <c r="H3" s="425" t="s">
        <v>103</v>
      </c>
      <c r="I3" s="425" t="s">
        <v>104</v>
      </c>
      <c r="J3" s="425" t="s">
        <v>105</v>
      </c>
      <c r="K3" s="425" t="s">
        <v>106</v>
      </c>
      <c r="L3" s="425" t="s">
        <v>107</v>
      </c>
      <c r="M3" s="443" t="s">
        <v>108</v>
      </c>
      <c r="N3" s="445" t="s">
        <v>109</v>
      </c>
      <c r="O3" s="447" t="s">
        <v>110</v>
      </c>
      <c r="P3" s="449" t="s">
        <v>111</v>
      </c>
      <c r="Q3" s="430" t="s">
        <v>112</v>
      </c>
      <c r="R3" s="27"/>
      <c r="S3" s="27"/>
      <c r="T3" s="28"/>
    </row>
    <row r="4" spans="1:37" ht="18.75" customHeight="1">
      <c r="A4" s="438"/>
      <c r="B4" s="434"/>
      <c r="C4" s="426"/>
      <c r="D4" s="426"/>
      <c r="E4" s="426"/>
      <c r="F4" s="426"/>
      <c r="G4" s="426"/>
      <c r="H4" s="426"/>
      <c r="I4" s="426"/>
      <c r="J4" s="426"/>
      <c r="K4" s="426"/>
      <c r="L4" s="432"/>
      <c r="M4" s="444"/>
      <c r="N4" s="446"/>
      <c r="O4" s="448"/>
      <c r="P4" s="450"/>
      <c r="Q4" s="431"/>
      <c r="R4" s="29" t="s">
        <v>113</v>
      </c>
      <c r="S4" s="30" t="s">
        <v>114</v>
      </c>
      <c r="T4" s="31" t="s">
        <v>115</v>
      </c>
    </row>
    <row r="5" spans="1:37" ht="18.75" customHeight="1">
      <c r="A5" s="435" t="s">
        <v>24</v>
      </c>
      <c r="B5" s="70">
        <v>25</v>
      </c>
      <c r="C5" s="71">
        <v>8702</v>
      </c>
      <c r="D5" s="72">
        <v>2847</v>
      </c>
      <c r="E5" s="71">
        <v>2575</v>
      </c>
      <c r="F5" s="72">
        <v>8192</v>
      </c>
      <c r="G5" s="297">
        <v>1421929</v>
      </c>
      <c r="H5" s="298">
        <v>0.38900000000000001</v>
      </c>
      <c r="I5" s="299"/>
      <c r="J5" s="299"/>
      <c r="K5" s="299">
        <v>21.3</v>
      </c>
      <c r="L5" s="299">
        <v>320.60000000000002</v>
      </c>
      <c r="M5" s="301">
        <v>95</v>
      </c>
      <c r="N5" s="349">
        <v>36.799999999999997</v>
      </c>
      <c r="O5" s="303">
        <v>192433</v>
      </c>
      <c r="P5" s="303">
        <v>5839733</v>
      </c>
      <c r="Q5" s="24">
        <v>160384</v>
      </c>
      <c r="R5" s="86">
        <v>3023</v>
      </c>
      <c r="S5" s="304">
        <v>34785</v>
      </c>
      <c r="T5" s="305">
        <v>122576</v>
      </c>
    </row>
    <row r="6" spans="1:37" ht="18.75" customHeight="1">
      <c r="A6" s="436"/>
      <c r="B6" s="73">
        <v>26</v>
      </c>
      <c r="C6" s="74">
        <v>8106</v>
      </c>
      <c r="D6" s="75">
        <v>2885</v>
      </c>
      <c r="E6" s="75">
        <v>-15</v>
      </c>
      <c r="F6" s="75">
        <v>6973</v>
      </c>
      <c r="G6" s="310">
        <v>1413567</v>
      </c>
      <c r="H6" s="311">
        <v>0.39800000000000002</v>
      </c>
      <c r="I6" s="312"/>
      <c r="J6" s="312"/>
      <c r="K6" s="312">
        <v>20.8</v>
      </c>
      <c r="L6" s="312">
        <v>317.39999999999998</v>
      </c>
      <c r="M6" s="314">
        <v>96.4</v>
      </c>
      <c r="N6" s="350">
        <v>38.799999999999997</v>
      </c>
      <c r="O6" s="99">
        <v>200954</v>
      </c>
      <c r="P6" s="99">
        <v>5819827</v>
      </c>
      <c r="Q6" s="26">
        <v>126723</v>
      </c>
      <c r="R6" s="90">
        <v>4234</v>
      </c>
      <c r="S6" s="316">
        <v>48335</v>
      </c>
      <c r="T6" s="317">
        <v>74154</v>
      </c>
    </row>
    <row r="7" spans="1:37" ht="18.75" customHeight="1">
      <c r="A7" s="436"/>
      <c r="B7" s="73">
        <v>27</v>
      </c>
      <c r="C7" s="74">
        <v>11473</v>
      </c>
      <c r="D7" s="75">
        <v>4596</v>
      </c>
      <c r="E7" s="75">
        <v>1711</v>
      </c>
      <c r="F7" s="75">
        <v>11611</v>
      </c>
      <c r="G7" s="310">
        <v>1435138</v>
      </c>
      <c r="H7" s="311">
        <v>0.41899999999999998</v>
      </c>
      <c r="I7" s="312"/>
      <c r="J7" s="312"/>
      <c r="K7" s="312">
        <v>20.6</v>
      </c>
      <c r="L7" s="312">
        <v>307.7</v>
      </c>
      <c r="M7" s="314">
        <v>96.3</v>
      </c>
      <c r="N7" s="350">
        <v>39.6</v>
      </c>
      <c r="O7" s="99">
        <v>182087</v>
      </c>
      <c r="P7" s="99">
        <v>5815903</v>
      </c>
      <c r="Q7" s="26">
        <v>133220</v>
      </c>
      <c r="R7" s="90">
        <v>14134</v>
      </c>
      <c r="S7" s="316">
        <v>47114</v>
      </c>
      <c r="T7" s="317">
        <v>71972</v>
      </c>
    </row>
    <row r="8" spans="1:37" ht="18.75" customHeight="1">
      <c r="A8" s="436"/>
      <c r="B8" s="73">
        <v>28</v>
      </c>
      <c r="C8" s="74">
        <v>9297</v>
      </c>
      <c r="D8" s="75">
        <v>3759</v>
      </c>
      <c r="E8" s="75">
        <v>-836</v>
      </c>
      <c r="F8" s="75">
        <v>-4353</v>
      </c>
      <c r="G8" s="310">
        <v>1413218</v>
      </c>
      <c r="H8" s="311">
        <v>0.435</v>
      </c>
      <c r="I8" s="312"/>
      <c r="J8" s="312"/>
      <c r="K8" s="312">
        <v>20.5</v>
      </c>
      <c r="L8" s="312">
        <v>315.7</v>
      </c>
      <c r="M8" s="314">
        <v>98.4</v>
      </c>
      <c r="N8" s="350">
        <v>39.799999999999997</v>
      </c>
      <c r="O8" s="99">
        <v>143135</v>
      </c>
      <c r="P8" s="99">
        <v>5815770</v>
      </c>
      <c r="Q8" s="26">
        <v>119951</v>
      </c>
      <c r="R8" s="90">
        <v>10616</v>
      </c>
      <c r="S8" s="316">
        <v>38130</v>
      </c>
      <c r="T8" s="317">
        <v>71205</v>
      </c>
    </row>
    <row r="9" spans="1:37" s="26" customFormat="1" ht="18.75" customHeight="1">
      <c r="A9" s="429"/>
      <c r="B9" s="73">
        <v>29</v>
      </c>
      <c r="C9" s="74">
        <v>10506</v>
      </c>
      <c r="D9" s="75">
        <v>6005</v>
      </c>
      <c r="E9" s="75">
        <v>2245</v>
      </c>
      <c r="F9" s="75">
        <v>9503</v>
      </c>
      <c r="G9" s="310">
        <v>1361869</v>
      </c>
      <c r="H9" s="311">
        <v>0.45</v>
      </c>
      <c r="I9" s="312"/>
      <c r="J9" s="312"/>
      <c r="K9" s="312">
        <v>21.1</v>
      </c>
      <c r="L9" s="312">
        <v>322.2</v>
      </c>
      <c r="M9" s="314">
        <v>98.3</v>
      </c>
      <c r="N9" s="350">
        <v>40.4</v>
      </c>
      <c r="O9" s="99">
        <v>150024</v>
      </c>
      <c r="P9" s="99">
        <v>5805084</v>
      </c>
      <c r="Q9" s="26">
        <v>113282</v>
      </c>
      <c r="R9" s="90">
        <v>9875</v>
      </c>
      <c r="S9" s="316">
        <v>25132</v>
      </c>
      <c r="T9" s="317">
        <v>78275</v>
      </c>
      <c r="U9" s="347"/>
      <c r="V9" s="347"/>
      <c r="W9" s="347"/>
      <c r="X9" s="347"/>
      <c r="Y9" s="347"/>
      <c r="Z9" s="347"/>
      <c r="AA9" s="347"/>
      <c r="AB9" s="347"/>
      <c r="AC9" s="347"/>
      <c r="AD9" s="347"/>
      <c r="AE9" s="347"/>
      <c r="AF9" s="347"/>
      <c r="AG9" s="347"/>
      <c r="AH9" s="347"/>
      <c r="AI9" s="347"/>
      <c r="AJ9" s="347"/>
      <c r="AK9" s="347"/>
    </row>
    <row r="10" spans="1:37" ht="18.75" customHeight="1">
      <c r="A10" s="427" t="s">
        <v>25</v>
      </c>
      <c r="B10" s="70">
        <v>25</v>
      </c>
      <c r="C10" s="71">
        <v>159088</v>
      </c>
      <c r="D10" s="72">
        <v>28245</v>
      </c>
      <c r="E10" s="71">
        <v>-2277</v>
      </c>
      <c r="F10" s="72">
        <v>2741</v>
      </c>
      <c r="G10" s="297">
        <v>483606</v>
      </c>
      <c r="H10" s="298">
        <v>0.52561999999999998</v>
      </c>
      <c r="I10" s="299"/>
      <c r="J10" s="299"/>
      <c r="K10" s="299">
        <v>14.4</v>
      </c>
      <c r="L10" s="299">
        <v>210.3</v>
      </c>
      <c r="M10" s="301">
        <v>96.1</v>
      </c>
      <c r="N10" s="349">
        <v>55.3</v>
      </c>
      <c r="O10" s="303">
        <v>523276</v>
      </c>
      <c r="P10" s="303">
        <v>1647491</v>
      </c>
      <c r="Q10" s="24">
        <v>454628</v>
      </c>
      <c r="R10" s="86">
        <v>34440</v>
      </c>
      <c r="S10" s="304">
        <v>21298</v>
      </c>
      <c r="T10" s="305">
        <v>398890</v>
      </c>
    </row>
    <row r="11" spans="1:37" ht="18.75" customHeight="1">
      <c r="A11" s="428"/>
      <c r="B11" s="73">
        <v>26</v>
      </c>
      <c r="C11" s="74">
        <v>143636</v>
      </c>
      <c r="D11" s="75">
        <v>39280</v>
      </c>
      <c r="E11" s="75">
        <v>11035</v>
      </c>
      <c r="F11" s="75">
        <v>6847</v>
      </c>
      <c r="G11" s="310">
        <v>494171</v>
      </c>
      <c r="H11" s="311">
        <v>0.55900000000000005</v>
      </c>
      <c r="I11" s="312"/>
      <c r="J11" s="312"/>
      <c r="K11" s="312">
        <v>14.1</v>
      </c>
      <c r="L11" s="312">
        <v>187.2</v>
      </c>
      <c r="M11" s="314">
        <v>98.6</v>
      </c>
      <c r="N11" s="350">
        <v>55.1</v>
      </c>
      <c r="O11" s="99">
        <v>760227</v>
      </c>
      <c r="P11" s="99">
        <v>1621249</v>
      </c>
      <c r="Q11" s="26">
        <v>398866</v>
      </c>
      <c r="R11" s="90">
        <v>29972</v>
      </c>
      <c r="S11" s="316">
        <v>21321</v>
      </c>
      <c r="T11" s="317">
        <v>347573</v>
      </c>
    </row>
    <row r="12" spans="1:37" ht="18.75" customHeight="1">
      <c r="A12" s="428"/>
      <c r="B12" s="73">
        <v>27</v>
      </c>
      <c r="C12" s="74">
        <v>134453</v>
      </c>
      <c r="D12" s="75">
        <v>17894</v>
      </c>
      <c r="E12" s="75">
        <v>-21386</v>
      </c>
      <c r="F12" s="75">
        <v>-23680</v>
      </c>
      <c r="G12" s="310">
        <v>507145</v>
      </c>
      <c r="H12" s="311">
        <v>0.59599999999999997</v>
      </c>
      <c r="I12" s="312"/>
      <c r="J12" s="312"/>
      <c r="K12" s="312">
        <v>14.5</v>
      </c>
      <c r="L12" s="312">
        <v>171.8</v>
      </c>
      <c r="M12" s="314">
        <v>96.3</v>
      </c>
      <c r="N12" s="350">
        <v>56.2</v>
      </c>
      <c r="O12" s="99">
        <v>464842</v>
      </c>
      <c r="P12" s="99">
        <v>1594749</v>
      </c>
      <c r="Q12" s="26">
        <v>344716</v>
      </c>
      <c r="R12" s="90">
        <v>22277</v>
      </c>
      <c r="S12" s="316">
        <v>19731</v>
      </c>
      <c r="T12" s="317">
        <v>302708</v>
      </c>
    </row>
    <row r="13" spans="1:37" ht="18.75" customHeight="1">
      <c r="A13" s="428"/>
      <c r="B13" s="73">
        <v>28</v>
      </c>
      <c r="C13" s="74">
        <v>121160</v>
      </c>
      <c r="D13" s="75">
        <v>15282</v>
      </c>
      <c r="E13" s="75">
        <v>-2612</v>
      </c>
      <c r="F13" s="75">
        <v>5956</v>
      </c>
      <c r="G13" s="310">
        <v>501639</v>
      </c>
      <c r="H13" s="311">
        <v>0.61399999999999999</v>
      </c>
      <c r="I13" s="312"/>
      <c r="J13" s="312"/>
      <c r="K13" s="312">
        <v>14.9</v>
      </c>
      <c r="L13" s="312">
        <v>169.9</v>
      </c>
      <c r="M13" s="314">
        <v>96</v>
      </c>
      <c r="N13" s="314">
        <v>52</v>
      </c>
      <c r="O13" s="99">
        <v>428251</v>
      </c>
      <c r="P13" s="99">
        <v>1569899</v>
      </c>
      <c r="Q13" s="26">
        <v>295253</v>
      </c>
      <c r="R13" s="90">
        <v>20423</v>
      </c>
      <c r="S13" s="316">
        <v>19735</v>
      </c>
      <c r="T13" s="317">
        <v>255095</v>
      </c>
    </row>
    <row r="14" spans="1:37" s="26" customFormat="1" ht="18.75" customHeight="1">
      <c r="A14" s="429"/>
      <c r="B14" s="73">
        <v>29</v>
      </c>
      <c r="C14" s="74">
        <v>116735</v>
      </c>
      <c r="D14" s="75">
        <v>14870</v>
      </c>
      <c r="E14" s="75">
        <v>-411</v>
      </c>
      <c r="F14" s="75">
        <v>3163</v>
      </c>
      <c r="G14" s="310">
        <v>470515</v>
      </c>
      <c r="H14" s="311">
        <v>0.628</v>
      </c>
      <c r="I14" s="312"/>
      <c r="J14" s="312"/>
      <c r="K14" s="312">
        <v>14.5</v>
      </c>
      <c r="L14" s="312">
        <v>171.7</v>
      </c>
      <c r="M14" s="314">
        <v>97.2</v>
      </c>
      <c r="N14" s="350">
        <v>53.1</v>
      </c>
      <c r="O14" s="99">
        <v>368103</v>
      </c>
      <c r="P14" s="99">
        <v>1551050</v>
      </c>
      <c r="Q14" s="26">
        <v>241147</v>
      </c>
      <c r="R14" s="90">
        <v>23369</v>
      </c>
      <c r="S14" s="316">
        <v>19739</v>
      </c>
      <c r="T14" s="317">
        <v>198039</v>
      </c>
      <c r="U14" s="347"/>
      <c r="V14" s="347"/>
      <c r="W14" s="347"/>
      <c r="X14" s="347"/>
      <c r="Y14" s="347"/>
      <c r="Z14" s="347"/>
      <c r="AA14" s="347"/>
      <c r="AB14" s="347"/>
      <c r="AC14" s="347"/>
      <c r="AD14" s="347"/>
      <c r="AE14" s="347"/>
      <c r="AF14" s="347"/>
      <c r="AG14" s="347"/>
      <c r="AH14" s="347"/>
      <c r="AI14" s="347"/>
      <c r="AJ14" s="347"/>
      <c r="AK14" s="347"/>
    </row>
    <row r="15" spans="1:37" ht="18.75" customHeight="1">
      <c r="A15" s="435" t="s">
        <v>203</v>
      </c>
      <c r="B15" s="70">
        <v>25</v>
      </c>
      <c r="C15" s="71">
        <v>11251</v>
      </c>
      <c r="D15" s="72">
        <v>785</v>
      </c>
      <c r="E15" s="71">
        <v>-4127</v>
      </c>
      <c r="F15" s="72">
        <v>-694</v>
      </c>
      <c r="G15" s="297">
        <v>330177</v>
      </c>
      <c r="H15" s="298">
        <v>0.27300000000000002</v>
      </c>
      <c r="I15" s="299"/>
      <c r="J15" s="299"/>
      <c r="K15" s="299">
        <v>15.4</v>
      </c>
      <c r="L15" s="299">
        <v>238.4</v>
      </c>
      <c r="M15" s="301">
        <v>91.1</v>
      </c>
      <c r="N15" s="349">
        <v>38.5</v>
      </c>
      <c r="O15" s="303">
        <v>31180</v>
      </c>
      <c r="P15" s="303">
        <v>1293313</v>
      </c>
      <c r="Q15" s="24">
        <v>95428</v>
      </c>
      <c r="R15" s="86">
        <v>16195</v>
      </c>
      <c r="S15" s="304">
        <v>22484</v>
      </c>
      <c r="T15" s="305">
        <v>56749</v>
      </c>
    </row>
    <row r="16" spans="1:37" ht="18.75" customHeight="1">
      <c r="A16" s="439"/>
      <c r="B16" s="73">
        <v>26</v>
      </c>
      <c r="C16" s="74">
        <v>9508</v>
      </c>
      <c r="D16" s="75">
        <v>1370</v>
      </c>
      <c r="E16" s="75">
        <v>585</v>
      </c>
      <c r="F16" s="75">
        <v>1151</v>
      </c>
      <c r="G16" s="310">
        <v>331012</v>
      </c>
      <c r="H16" s="311">
        <v>0.28000000000000003</v>
      </c>
      <c r="I16" s="312"/>
      <c r="J16" s="312"/>
      <c r="K16" s="312">
        <v>14.6</v>
      </c>
      <c r="L16" s="312">
        <v>241.2</v>
      </c>
      <c r="M16" s="314">
        <v>91.2</v>
      </c>
      <c r="N16" s="350">
        <v>41.3</v>
      </c>
      <c r="O16" s="99">
        <v>26127</v>
      </c>
      <c r="P16" s="99">
        <v>1290694</v>
      </c>
      <c r="Q16" s="26">
        <v>81346</v>
      </c>
      <c r="R16" s="90">
        <v>16761</v>
      </c>
      <c r="S16" s="316">
        <v>20293</v>
      </c>
      <c r="T16" s="317">
        <v>44292</v>
      </c>
    </row>
    <row r="17" spans="1:37" ht="18.75" customHeight="1">
      <c r="A17" s="439"/>
      <c r="B17" s="73">
        <v>27</v>
      </c>
      <c r="C17" s="74">
        <v>9675</v>
      </c>
      <c r="D17" s="75">
        <v>4327</v>
      </c>
      <c r="E17" s="75">
        <v>2957</v>
      </c>
      <c r="F17" s="75">
        <v>3151</v>
      </c>
      <c r="G17" s="310">
        <v>334603</v>
      </c>
      <c r="H17" s="311">
        <v>0.29899999999999999</v>
      </c>
      <c r="I17" s="312"/>
      <c r="J17" s="312"/>
      <c r="K17" s="312">
        <v>14.1</v>
      </c>
      <c r="L17" s="312">
        <v>238.3</v>
      </c>
      <c r="M17" s="314">
        <v>92.2</v>
      </c>
      <c r="N17" s="350">
        <v>40.299999999999997</v>
      </c>
      <c r="O17" s="99">
        <v>36706</v>
      </c>
      <c r="P17" s="99">
        <v>1282318</v>
      </c>
      <c r="Q17" s="26">
        <v>74439</v>
      </c>
      <c r="R17" s="90">
        <v>16955</v>
      </c>
      <c r="S17" s="316">
        <v>19160</v>
      </c>
      <c r="T17" s="317">
        <v>38324</v>
      </c>
    </row>
    <row r="18" spans="1:37" ht="18.75" customHeight="1">
      <c r="A18" s="439"/>
      <c r="B18" s="73">
        <v>28</v>
      </c>
      <c r="C18" s="74">
        <v>9181</v>
      </c>
      <c r="D18" s="75">
        <v>5940</v>
      </c>
      <c r="E18" s="75">
        <v>300</v>
      </c>
      <c r="F18" s="75">
        <v>-523</v>
      </c>
      <c r="G18" s="310">
        <v>329274</v>
      </c>
      <c r="H18" s="311">
        <v>0.309</v>
      </c>
      <c r="I18" s="312"/>
      <c r="J18" s="312"/>
      <c r="K18" s="312">
        <v>13.6</v>
      </c>
      <c r="L18" s="312">
        <v>294.3</v>
      </c>
      <c r="M18" s="314">
        <v>93.3</v>
      </c>
      <c r="N18" s="314">
        <v>39.5</v>
      </c>
      <c r="O18" s="99">
        <v>37891</v>
      </c>
      <c r="P18" s="99">
        <v>1282318</v>
      </c>
      <c r="Q18" s="26">
        <v>61576</v>
      </c>
      <c r="R18" s="90">
        <v>16132</v>
      </c>
      <c r="S18" s="316">
        <v>16467</v>
      </c>
      <c r="T18" s="317">
        <v>28977</v>
      </c>
    </row>
    <row r="19" spans="1:37" s="26" customFormat="1" ht="18.75" customHeight="1">
      <c r="A19" s="440"/>
      <c r="B19" s="73">
        <v>29</v>
      </c>
      <c r="C19" s="74">
        <v>9796</v>
      </c>
      <c r="D19" s="75">
        <v>5455</v>
      </c>
      <c r="E19" s="75">
        <v>-485</v>
      </c>
      <c r="F19" s="75">
        <v>-5000</v>
      </c>
      <c r="G19" s="310">
        <v>280054</v>
      </c>
      <c r="H19" s="311">
        <v>0.318</v>
      </c>
      <c r="I19" s="312"/>
      <c r="J19" s="312"/>
      <c r="K19" s="312">
        <v>13</v>
      </c>
      <c r="L19" s="312">
        <v>254.4</v>
      </c>
      <c r="M19" s="314">
        <v>92.322561118718383</v>
      </c>
      <c r="N19" s="350">
        <v>38.700000000000003</v>
      </c>
      <c r="O19" s="99">
        <v>37910</v>
      </c>
      <c r="P19" s="99">
        <v>1260289</v>
      </c>
      <c r="Q19" s="26">
        <v>54176</v>
      </c>
      <c r="R19" s="90">
        <v>10891</v>
      </c>
      <c r="S19" s="316">
        <v>16470</v>
      </c>
      <c r="T19" s="317">
        <v>26815</v>
      </c>
      <c r="U19" s="347"/>
      <c r="V19" s="347"/>
      <c r="W19" s="347"/>
      <c r="X19" s="347"/>
      <c r="Y19" s="347"/>
      <c r="Z19" s="347"/>
      <c r="AA19" s="347"/>
      <c r="AB19" s="347"/>
      <c r="AC19" s="347"/>
      <c r="AD19" s="347"/>
      <c r="AE19" s="347"/>
      <c r="AF19" s="347"/>
      <c r="AG19" s="347"/>
      <c r="AH19" s="347"/>
      <c r="AI19" s="347"/>
      <c r="AJ19" s="347"/>
      <c r="AK19" s="347"/>
    </row>
    <row r="20" spans="1:37" ht="18.75" customHeight="1">
      <c r="A20" s="427" t="s">
        <v>27</v>
      </c>
      <c r="B20" s="70">
        <v>25</v>
      </c>
      <c r="C20" s="71">
        <v>148897</v>
      </c>
      <c r="D20" s="72">
        <v>10406</v>
      </c>
      <c r="E20" s="71">
        <v>4454</v>
      </c>
      <c r="F20" s="72">
        <v>8559</v>
      </c>
      <c r="G20" s="297">
        <v>482087</v>
      </c>
      <c r="H20" s="298">
        <v>0.434</v>
      </c>
      <c r="I20" s="299"/>
      <c r="J20" s="299"/>
      <c r="K20" s="299">
        <v>13.5</v>
      </c>
      <c r="L20" s="299">
        <v>143.5</v>
      </c>
      <c r="M20" s="301">
        <v>95.7</v>
      </c>
      <c r="N20" s="349">
        <v>47.9</v>
      </c>
      <c r="O20" s="303">
        <v>293093</v>
      </c>
      <c r="P20" s="303">
        <v>1403394</v>
      </c>
      <c r="Q20" s="24">
        <v>944842</v>
      </c>
      <c r="R20" s="86">
        <v>43195</v>
      </c>
      <c r="S20" s="304">
        <v>12608</v>
      </c>
      <c r="T20" s="305">
        <v>889039</v>
      </c>
    </row>
    <row r="21" spans="1:37" ht="18.75" customHeight="1">
      <c r="A21" s="428"/>
      <c r="B21" s="73">
        <v>26</v>
      </c>
      <c r="C21" s="74">
        <v>124152</v>
      </c>
      <c r="D21" s="75">
        <v>7083</v>
      </c>
      <c r="E21" s="75">
        <v>-3323</v>
      </c>
      <c r="F21" s="75">
        <v>-9697</v>
      </c>
      <c r="G21" s="310">
        <v>486062</v>
      </c>
      <c r="H21" s="311">
        <v>0.46899999999999997</v>
      </c>
      <c r="I21" s="312"/>
      <c r="J21" s="312"/>
      <c r="K21" s="312">
        <v>12.7</v>
      </c>
      <c r="L21" s="312">
        <v>140</v>
      </c>
      <c r="M21" s="314">
        <v>96.7</v>
      </c>
      <c r="N21" s="315">
        <v>50</v>
      </c>
      <c r="O21" s="99">
        <v>395903</v>
      </c>
      <c r="P21" s="99">
        <v>1414415</v>
      </c>
      <c r="Q21" s="26">
        <v>899879</v>
      </c>
      <c r="R21" s="90">
        <v>36821</v>
      </c>
      <c r="S21" s="316">
        <v>20800</v>
      </c>
      <c r="T21" s="317">
        <v>842258</v>
      </c>
    </row>
    <row r="22" spans="1:37" ht="18.75" customHeight="1">
      <c r="A22" s="428"/>
      <c r="B22" s="73">
        <v>27</v>
      </c>
      <c r="C22" s="74">
        <v>110150</v>
      </c>
      <c r="D22" s="75">
        <v>7780</v>
      </c>
      <c r="E22" s="75">
        <v>697</v>
      </c>
      <c r="F22" s="75">
        <v>-2709</v>
      </c>
      <c r="G22" s="310">
        <v>498553</v>
      </c>
      <c r="H22" s="311">
        <v>0.50900000000000001</v>
      </c>
      <c r="I22" s="312"/>
      <c r="J22" s="312"/>
      <c r="K22" s="312">
        <v>11.7</v>
      </c>
      <c r="L22" s="312">
        <v>137.5</v>
      </c>
      <c r="M22" s="314">
        <v>95.9</v>
      </c>
      <c r="N22" s="315">
        <v>51</v>
      </c>
      <c r="O22" s="99">
        <v>309916</v>
      </c>
      <c r="P22" s="99">
        <v>1423730</v>
      </c>
      <c r="Q22" s="26">
        <v>784080</v>
      </c>
      <c r="R22" s="90">
        <v>33415</v>
      </c>
      <c r="S22" s="316">
        <v>28121</v>
      </c>
      <c r="T22" s="317">
        <v>722544</v>
      </c>
    </row>
    <row r="23" spans="1:37" ht="18.75" customHeight="1">
      <c r="A23" s="428"/>
      <c r="B23" s="73">
        <v>28</v>
      </c>
      <c r="C23" s="74">
        <v>92741</v>
      </c>
      <c r="D23" s="75">
        <v>8341</v>
      </c>
      <c r="E23" s="75">
        <v>561</v>
      </c>
      <c r="F23" s="75">
        <v>-4652</v>
      </c>
      <c r="G23" s="310">
        <v>494472</v>
      </c>
      <c r="H23" s="311">
        <v>0.53300000000000003</v>
      </c>
      <c r="I23" s="312"/>
      <c r="J23" s="312"/>
      <c r="K23" s="312">
        <v>10.6</v>
      </c>
      <c r="L23" s="312">
        <v>139.19999999999999</v>
      </c>
      <c r="M23" s="314">
        <v>97.6</v>
      </c>
      <c r="N23" s="315">
        <v>52</v>
      </c>
      <c r="O23" s="99">
        <v>297800</v>
      </c>
      <c r="P23" s="99">
        <v>1431061</v>
      </c>
      <c r="Q23" s="26">
        <v>797520</v>
      </c>
      <c r="R23" s="90">
        <v>28202</v>
      </c>
      <c r="S23" s="316">
        <v>27629</v>
      </c>
      <c r="T23" s="317">
        <v>741689</v>
      </c>
    </row>
    <row r="24" spans="1:37" s="26" customFormat="1" ht="18.75" customHeight="1">
      <c r="A24" s="429"/>
      <c r="B24" s="73">
        <v>29</v>
      </c>
      <c r="C24" s="74">
        <v>68070</v>
      </c>
      <c r="D24" s="75">
        <v>7229</v>
      </c>
      <c r="E24" s="75">
        <v>-1112</v>
      </c>
      <c r="F24" s="75">
        <v>-815</v>
      </c>
      <c r="G24" s="310">
        <v>490561</v>
      </c>
      <c r="H24" s="311">
        <v>0.54500000000000004</v>
      </c>
      <c r="I24" s="312"/>
      <c r="J24" s="312"/>
      <c r="K24" s="312">
        <v>9.5</v>
      </c>
      <c r="L24" s="312">
        <v>136.5</v>
      </c>
      <c r="M24" s="314">
        <v>96.6</v>
      </c>
      <c r="N24" s="350">
        <v>48.4</v>
      </c>
      <c r="O24" s="99">
        <v>227490</v>
      </c>
      <c r="P24" s="99">
        <v>1438645</v>
      </c>
      <c r="Q24" s="26">
        <v>749729</v>
      </c>
      <c r="R24" s="90">
        <v>28498</v>
      </c>
      <c r="S24" s="316">
        <v>27632</v>
      </c>
      <c r="T24" s="317">
        <v>693599</v>
      </c>
      <c r="U24" s="347"/>
      <c r="V24" s="347"/>
      <c r="W24" s="347"/>
      <c r="X24" s="347"/>
      <c r="Y24" s="347"/>
      <c r="Z24" s="347"/>
      <c r="AA24" s="347"/>
      <c r="AB24" s="347"/>
      <c r="AC24" s="347"/>
      <c r="AD24" s="347"/>
      <c r="AE24" s="347"/>
      <c r="AF24" s="347"/>
      <c r="AG24" s="347"/>
      <c r="AH24" s="347"/>
      <c r="AI24" s="347"/>
      <c r="AJ24" s="347"/>
      <c r="AK24" s="347"/>
    </row>
    <row r="25" spans="1:37" ht="18.75" customHeight="1">
      <c r="A25" s="427" t="s">
        <v>28</v>
      </c>
      <c r="B25" s="70">
        <v>25</v>
      </c>
      <c r="C25" s="71">
        <v>18568</v>
      </c>
      <c r="D25" s="72">
        <v>3713</v>
      </c>
      <c r="E25" s="71">
        <v>-3826</v>
      </c>
      <c r="F25" s="72">
        <v>-1198</v>
      </c>
      <c r="G25" s="297">
        <v>616027</v>
      </c>
      <c r="H25" s="298">
        <v>0.60699999999999998</v>
      </c>
      <c r="I25" s="299"/>
      <c r="J25" s="299"/>
      <c r="K25" s="299">
        <v>13.9</v>
      </c>
      <c r="L25" s="299">
        <v>250.1</v>
      </c>
      <c r="M25" s="301">
        <v>90.7</v>
      </c>
      <c r="N25" s="349">
        <v>48.5</v>
      </c>
      <c r="O25" s="303">
        <v>102083</v>
      </c>
      <c r="P25" s="303">
        <v>2122440</v>
      </c>
      <c r="Q25" s="24">
        <v>113576</v>
      </c>
      <c r="R25" s="340">
        <v>2628</v>
      </c>
      <c r="S25" s="304">
        <v>22083</v>
      </c>
      <c r="T25" s="305">
        <v>88865</v>
      </c>
    </row>
    <row r="26" spans="1:37" ht="18.75" customHeight="1">
      <c r="A26" s="428"/>
      <c r="B26" s="73">
        <v>26</v>
      </c>
      <c r="C26" s="74">
        <v>21585</v>
      </c>
      <c r="D26" s="75">
        <v>5701</v>
      </c>
      <c r="E26" s="74">
        <v>1987</v>
      </c>
      <c r="F26" s="75">
        <v>17634</v>
      </c>
      <c r="G26" s="310">
        <v>621520</v>
      </c>
      <c r="H26" s="311">
        <v>0.61856999999999995</v>
      </c>
      <c r="I26" s="312"/>
      <c r="J26" s="312"/>
      <c r="K26" s="312">
        <v>13.3</v>
      </c>
      <c r="L26" s="312">
        <v>237.1</v>
      </c>
      <c r="M26" s="314">
        <v>90.4</v>
      </c>
      <c r="N26" s="315">
        <v>51</v>
      </c>
      <c r="O26" s="99">
        <v>83972</v>
      </c>
      <c r="P26" s="99">
        <v>2162734</v>
      </c>
      <c r="Q26" s="26">
        <v>94271</v>
      </c>
      <c r="R26" s="339">
        <v>18274</v>
      </c>
      <c r="S26" s="316">
        <v>33782</v>
      </c>
      <c r="T26" s="317">
        <v>42215</v>
      </c>
    </row>
    <row r="27" spans="1:37" ht="18.75" customHeight="1">
      <c r="A27" s="428"/>
      <c r="B27" s="73">
        <v>27</v>
      </c>
      <c r="C27" s="74">
        <v>33270</v>
      </c>
      <c r="D27" s="75">
        <v>9264</v>
      </c>
      <c r="E27" s="75">
        <v>3563</v>
      </c>
      <c r="F27" s="75">
        <v>3587</v>
      </c>
      <c r="G27" s="310">
        <v>634990</v>
      </c>
      <c r="H27" s="311">
        <v>0.63300000000000001</v>
      </c>
      <c r="I27" s="312"/>
      <c r="J27" s="312"/>
      <c r="K27" s="312">
        <v>12.1</v>
      </c>
      <c r="L27" s="312">
        <v>224.9</v>
      </c>
      <c r="M27" s="314">
        <v>92.7</v>
      </c>
      <c r="N27" s="350">
        <v>52.3</v>
      </c>
      <c r="O27" s="99">
        <v>86550</v>
      </c>
      <c r="P27" s="99">
        <v>2196144</v>
      </c>
      <c r="Q27" s="26">
        <v>96807</v>
      </c>
      <c r="R27" s="339">
        <v>18299</v>
      </c>
      <c r="S27" s="316">
        <v>41241</v>
      </c>
      <c r="T27" s="317">
        <v>37267</v>
      </c>
    </row>
    <row r="28" spans="1:37" ht="18.75" customHeight="1">
      <c r="A28" s="428"/>
      <c r="B28" s="73">
        <v>28</v>
      </c>
      <c r="C28" s="74">
        <v>25019</v>
      </c>
      <c r="D28" s="75">
        <v>6685</v>
      </c>
      <c r="E28" s="75">
        <v>-2579</v>
      </c>
      <c r="F28" s="75">
        <v>56</v>
      </c>
      <c r="G28" s="310">
        <v>633232</v>
      </c>
      <c r="H28" s="311">
        <v>0.63700000000000001</v>
      </c>
      <c r="I28" s="312"/>
      <c r="J28" s="312"/>
      <c r="K28" s="312">
        <v>11</v>
      </c>
      <c r="L28" s="312">
        <v>221</v>
      </c>
      <c r="M28" s="314">
        <v>94.3</v>
      </c>
      <c r="N28" s="350">
        <v>53.8</v>
      </c>
      <c r="O28" s="99">
        <v>72844</v>
      </c>
      <c r="P28" s="99">
        <v>2191445</v>
      </c>
      <c r="Q28" s="26">
        <v>114519</v>
      </c>
      <c r="R28" s="339">
        <v>18303</v>
      </c>
      <c r="S28" s="316">
        <v>47194</v>
      </c>
      <c r="T28" s="317">
        <v>49022</v>
      </c>
    </row>
    <row r="29" spans="1:37" s="26" customFormat="1" ht="18.75" customHeight="1">
      <c r="A29" s="429"/>
      <c r="B29" s="73">
        <v>29</v>
      </c>
      <c r="C29" s="74">
        <v>26648</v>
      </c>
      <c r="D29" s="75">
        <v>7020</v>
      </c>
      <c r="E29" s="75">
        <v>335</v>
      </c>
      <c r="F29" s="75">
        <v>5537</v>
      </c>
      <c r="G29" s="310">
        <v>637229</v>
      </c>
      <c r="H29" s="311">
        <v>0.64500000000000002</v>
      </c>
      <c r="I29" s="312"/>
      <c r="J29" s="312"/>
      <c r="K29" s="312">
        <v>10.199999999999999</v>
      </c>
      <c r="L29" s="312">
        <v>213.3</v>
      </c>
      <c r="M29" s="314">
        <v>93.5</v>
      </c>
      <c r="N29" s="350">
        <v>53.6</v>
      </c>
      <c r="O29" s="99">
        <v>78487</v>
      </c>
      <c r="P29" s="99">
        <v>2181112</v>
      </c>
      <c r="Q29" s="26">
        <v>117461</v>
      </c>
      <c r="R29" s="90">
        <v>18305</v>
      </c>
      <c r="S29" s="316">
        <v>47203</v>
      </c>
      <c r="T29" s="317">
        <v>51953</v>
      </c>
      <c r="U29" s="347"/>
      <c r="V29" s="347"/>
      <c r="W29" s="347"/>
      <c r="X29" s="347"/>
      <c r="Y29" s="347"/>
      <c r="Z29" s="347"/>
      <c r="AA29" s="347"/>
      <c r="AB29" s="347"/>
      <c r="AC29" s="347"/>
      <c r="AD29" s="347"/>
      <c r="AE29" s="347"/>
      <c r="AF29" s="347"/>
      <c r="AG29" s="347"/>
      <c r="AH29" s="347"/>
      <c r="AI29" s="347"/>
      <c r="AJ29" s="347"/>
      <c r="AK29" s="347"/>
    </row>
    <row r="30" spans="1:37" ht="18.75" customHeight="1">
      <c r="A30" s="427" t="s">
        <v>81</v>
      </c>
      <c r="B30" s="70">
        <v>25</v>
      </c>
      <c r="C30" s="71">
        <v>16802</v>
      </c>
      <c r="D30" s="72">
        <v>8078</v>
      </c>
      <c r="E30" s="71">
        <v>-827</v>
      </c>
      <c r="F30" s="72">
        <v>3368</v>
      </c>
      <c r="G30" s="297">
        <v>427123</v>
      </c>
      <c r="H30" s="298">
        <v>0.57399999999999995</v>
      </c>
      <c r="I30" s="299"/>
      <c r="J30" s="299"/>
      <c r="K30" s="299">
        <v>11.5</v>
      </c>
      <c r="L30" s="299">
        <v>118.7</v>
      </c>
      <c r="M30" s="301">
        <v>92.8</v>
      </c>
      <c r="N30" s="349">
        <v>52.3</v>
      </c>
      <c r="O30" s="303">
        <v>51060</v>
      </c>
      <c r="P30" s="303">
        <v>1109407</v>
      </c>
      <c r="Q30" s="24">
        <v>133818</v>
      </c>
      <c r="R30" s="86">
        <v>20313</v>
      </c>
      <c r="S30" s="304">
        <v>36245</v>
      </c>
      <c r="T30" s="305">
        <v>77260</v>
      </c>
    </row>
    <row r="31" spans="1:37" ht="18.75" customHeight="1">
      <c r="A31" s="428"/>
      <c r="B31" s="73">
        <v>26</v>
      </c>
      <c r="C31" s="74">
        <v>16896</v>
      </c>
      <c r="D31" s="75">
        <v>8279</v>
      </c>
      <c r="E31" s="75">
        <v>201</v>
      </c>
      <c r="F31" s="75">
        <v>124</v>
      </c>
      <c r="G31" s="310">
        <v>431699</v>
      </c>
      <c r="H31" s="311">
        <v>0.59399999999999997</v>
      </c>
      <c r="I31" s="312"/>
      <c r="J31" s="312"/>
      <c r="K31" s="312">
        <v>11.6</v>
      </c>
      <c r="L31" s="312">
        <v>106.2</v>
      </c>
      <c r="M31" s="314">
        <v>93</v>
      </c>
      <c r="N31" s="350">
        <v>54.5</v>
      </c>
      <c r="O31" s="99">
        <v>49463</v>
      </c>
      <c r="P31" s="99">
        <v>1109025</v>
      </c>
      <c r="Q31" s="26">
        <v>127672</v>
      </c>
      <c r="R31" s="90">
        <v>20237</v>
      </c>
      <c r="S31" s="316">
        <v>36300</v>
      </c>
      <c r="T31" s="317">
        <v>71135</v>
      </c>
    </row>
    <row r="32" spans="1:37" ht="18.75" customHeight="1">
      <c r="A32" s="428"/>
      <c r="B32" s="73">
        <v>27</v>
      </c>
      <c r="C32" s="74">
        <v>16402</v>
      </c>
      <c r="D32" s="75">
        <v>8945</v>
      </c>
      <c r="E32" s="75">
        <v>666</v>
      </c>
      <c r="F32" s="75">
        <v>-315</v>
      </c>
      <c r="G32" s="310">
        <v>445291</v>
      </c>
      <c r="H32" s="311">
        <v>0.622</v>
      </c>
      <c r="I32" s="312"/>
      <c r="J32" s="312"/>
      <c r="K32" s="312">
        <v>11.5</v>
      </c>
      <c r="L32" s="312">
        <v>99.8</v>
      </c>
      <c r="M32" s="314">
        <v>95.1</v>
      </c>
      <c r="N32" s="350">
        <v>56.8</v>
      </c>
      <c r="O32" s="99">
        <v>45236</v>
      </c>
      <c r="P32" s="99">
        <v>1100834</v>
      </c>
      <c r="Q32" s="26">
        <v>119042</v>
      </c>
      <c r="R32" s="90">
        <v>19256</v>
      </c>
      <c r="S32" s="316">
        <v>36479</v>
      </c>
      <c r="T32" s="317">
        <v>63307</v>
      </c>
    </row>
    <row r="33" spans="1:37" ht="18.75" customHeight="1">
      <c r="A33" s="428"/>
      <c r="B33" s="73">
        <v>28</v>
      </c>
      <c r="C33" s="74">
        <v>10238</v>
      </c>
      <c r="D33" s="75">
        <v>4967</v>
      </c>
      <c r="E33" s="75">
        <v>-3978</v>
      </c>
      <c r="F33" s="75">
        <v>-2668</v>
      </c>
      <c r="G33" s="310">
        <v>442247</v>
      </c>
      <c r="H33" s="311">
        <v>0.64</v>
      </c>
      <c r="I33" s="312"/>
      <c r="J33" s="312"/>
      <c r="K33" s="312">
        <v>11.1</v>
      </c>
      <c r="L33" s="312">
        <v>100.5</v>
      </c>
      <c r="M33" s="314">
        <v>97.7</v>
      </c>
      <c r="N33" s="350">
        <v>55.2</v>
      </c>
      <c r="O33" s="99">
        <v>73816</v>
      </c>
      <c r="P33" s="99">
        <v>1100976</v>
      </c>
      <c r="Q33" s="26">
        <v>113203</v>
      </c>
      <c r="R33" s="90">
        <v>20566</v>
      </c>
      <c r="S33" s="316">
        <v>36499</v>
      </c>
      <c r="T33" s="317">
        <v>56138</v>
      </c>
    </row>
    <row r="34" spans="1:37" s="26" customFormat="1" ht="18.75" customHeight="1">
      <c r="A34" s="429"/>
      <c r="B34" s="73">
        <v>29</v>
      </c>
      <c r="C34" s="74">
        <v>14206</v>
      </c>
      <c r="D34" s="75">
        <v>6583</v>
      </c>
      <c r="E34" s="75">
        <v>1616</v>
      </c>
      <c r="F34" s="75">
        <v>-3711</v>
      </c>
      <c r="G34" s="310">
        <v>443259</v>
      </c>
      <c r="H34" s="311">
        <v>0.65100000000000002</v>
      </c>
      <c r="I34" s="312"/>
      <c r="J34" s="312"/>
      <c r="K34" s="312">
        <v>10.6</v>
      </c>
      <c r="L34" s="312">
        <v>98.4</v>
      </c>
      <c r="M34" s="314">
        <v>95.7</v>
      </c>
      <c r="N34" s="350">
        <v>56.1</v>
      </c>
      <c r="O34" s="99">
        <v>83250</v>
      </c>
      <c r="P34" s="99">
        <v>1097778</v>
      </c>
      <c r="Q34" s="26">
        <v>102544</v>
      </c>
      <c r="R34" s="90">
        <v>14529</v>
      </c>
      <c r="S34" s="316">
        <v>36518</v>
      </c>
      <c r="T34" s="317">
        <v>51497</v>
      </c>
      <c r="U34" s="347"/>
      <c r="V34" s="347"/>
      <c r="W34" s="347"/>
      <c r="X34" s="347"/>
      <c r="Y34" s="347"/>
      <c r="Z34" s="347"/>
      <c r="AA34" s="347"/>
      <c r="AB34" s="347"/>
      <c r="AC34" s="347"/>
      <c r="AD34" s="347"/>
      <c r="AE34" s="347"/>
      <c r="AF34" s="347"/>
      <c r="AG34" s="347"/>
      <c r="AH34" s="347"/>
      <c r="AI34" s="347"/>
      <c r="AJ34" s="347"/>
      <c r="AK34" s="347"/>
    </row>
    <row r="35" spans="1:37" ht="18.75" customHeight="1">
      <c r="A35" s="427" t="s">
        <v>29</v>
      </c>
      <c r="B35" s="70">
        <v>25</v>
      </c>
      <c r="C35" s="71">
        <v>10575</v>
      </c>
      <c r="D35" s="72">
        <v>3649</v>
      </c>
      <c r="E35" s="71">
        <v>863</v>
      </c>
      <c r="F35" s="72">
        <v>721</v>
      </c>
      <c r="G35" s="297">
        <v>418774</v>
      </c>
      <c r="H35" s="298">
        <v>0.56399999999999995</v>
      </c>
      <c r="I35" s="299"/>
      <c r="J35" s="299"/>
      <c r="K35" s="299">
        <v>12</v>
      </c>
      <c r="L35" s="299">
        <v>169</v>
      </c>
      <c r="M35" s="301">
        <v>95.6</v>
      </c>
      <c r="N35" s="301">
        <v>48.3</v>
      </c>
      <c r="O35" s="303">
        <v>55485</v>
      </c>
      <c r="P35" s="303">
        <v>1170964</v>
      </c>
      <c r="Q35" s="24">
        <v>72862</v>
      </c>
      <c r="R35" s="86">
        <v>13942</v>
      </c>
      <c r="S35" s="304">
        <v>13410</v>
      </c>
      <c r="T35" s="305">
        <v>45510</v>
      </c>
    </row>
    <row r="36" spans="1:37" ht="18.75" customHeight="1">
      <c r="A36" s="428"/>
      <c r="B36" s="73">
        <v>26</v>
      </c>
      <c r="C36" s="74">
        <v>17128</v>
      </c>
      <c r="D36" s="75">
        <v>4620</v>
      </c>
      <c r="E36" s="74">
        <v>971</v>
      </c>
      <c r="F36" s="75">
        <v>867</v>
      </c>
      <c r="G36" s="310">
        <v>423318</v>
      </c>
      <c r="H36" s="311">
        <v>0.57499999999999996</v>
      </c>
      <c r="I36" s="312"/>
      <c r="J36" s="312"/>
      <c r="K36" s="312">
        <v>12.2</v>
      </c>
      <c r="L36" s="312">
        <v>162.80000000000001</v>
      </c>
      <c r="M36" s="314">
        <v>93.7</v>
      </c>
      <c r="N36" s="351">
        <v>50.9</v>
      </c>
      <c r="O36" s="99">
        <v>60394</v>
      </c>
      <c r="P36" s="99">
        <v>1189017</v>
      </c>
      <c r="Q36" s="26">
        <v>57469</v>
      </c>
      <c r="R36" s="90">
        <v>13837</v>
      </c>
      <c r="S36" s="316">
        <v>13415</v>
      </c>
      <c r="T36" s="317">
        <v>30217</v>
      </c>
    </row>
    <row r="37" spans="1:37" ht="18.75" customHeight="1">
      <c r="A37" s="428"/>
      <c r="B37" s="73">
        <v>27</v>
      </c>
      <c r="C37" s="74">
        <v>9710</v>
      </c>
      <c r="D37" s="75">
        <v>4324</v>
      </c>
      <c r="E37" s="75">
        <v>-297</v>
      </c>
      <c r="F37" s="75">
        <v>-1412</v>
      </c>
      <c r="G37" s="310">
        <v>441768</v>
      </c>
      <c r="H37" s="311">
        <v>0.60299999999999998</v>
      </c>
      <c r="I37" s="312"/>
      <c r="J37" s="312"/>
      <c r="K37" s="312">
        <v>12.1</v>
      </c>
      <c r="L37" s="312">
        <v>155.19999999999999</v>
      </c>
      <c r="M37" s="314">
        <v>95.8</v>
      </c>
      <c r="N37" s="350">
        <v>53.4</v>
      </c>
      <c r="O37" s="99">
        <v>56084</v>
      </c>
      <c r="P37" s="99">
        <v>1199713</v>
      </c>
      <c r="Q37" s="26">
        <v>46709</v>
      </c>
      <c r="R37" s="90">
        <v>12722</v>
      </c>
      <c r="S37" s="316">
        <v>12920</v>
      </c>
      <c r="T37" s="317">
        <v>21067</v>
      </c>
    </row>
    <row r="38" spans="1:37" ht="18.75" customHeight="1">
      <c r="A38" s="428"/>
      <c r="B38" s="73">
        <v>28</v>
      </c>
      <c r="C38" s="74">
        <v>10264</v>
      </c>
      <c r="D38" s="75">
        <v>4150</v>
      </c>
      <c r="E38" s="75">
        <v>-174</v>
      </c>
      <c r="F38" s="75">
        <v>-3873</v>
      </c>
      <c r="G38" s="310">
        <v>439444</v>
      </c>
      <c r="H38" s="311">
        <v>0.625</v>
      </c>
      <c r="I38" s="312"/>
      <c r="J38" s="312"/>
      <c r="K38" s="312">
        <v>11.7</v>
      </c>
      <c r="L38" s="312">
        <v>160.19999999999999</v>
      </c>
      <c r="M38" s="314">
        <v>98.2</v>
      </c>
      <c r="N38" s="350">
        <v>53.5</v>
      </c>
      <c r="O38" s="99">
        <v>61270</v>
      </c>
      <c r="P38" s="99">
        <v>1204508</v>
      </c>
      <c r="Q38" s="26">
        <v>40071</v>
      </c>
      <c r="R38" s="90">
        <v>9022</v>
      </c>
      <c r="S38" s="316">
        <v>6924</v>
      </c>
      <c r="T38" s="317">
        <v>24125</v>
      </c>
    </row>
    <row r="39" spans="1:37" s="26" customFormat="1" ht="18.75" customHeight="1">
      <c r="A39" s="429"/>
      <c r="B39" s="73">
        <v>29</v>
      </c>
      <c r="C39" s="74">
        <v>9138</v>
      </c>
      <c r="D39" s="75">
        <v>4072</v>
      </c>
      <c r="E39" s="75">
        <v>-78</v>
      </c>
      <c r="F39" s="75">
        <v>1569</v>
      </c>
      <c r="G39" s="310">
        <v>443456</v>
      </c>
      <c r="H39" s="311">
        <v>0.64900000000000002</v>
      </c>
      <c r="I39" s="312"/>
      <c r="J39" s="312"/>
      <c r="K39" s="312">
        <v>11.5</v>
      </c>
      <c r="L39" s="312">
        <v>159.4</v>
      </c>
      <c r="M39" s="314">
        <v>96.6</v>
      </c>
      <c r="N39" s="315">
        <v>51</v>
      </c>
      <c r="O39" s="99">
        <v>81637</v>
      </c>
      <c r="P39" s="99">
        <v>1230422</v>
      </c>
      <c r="Q39" s="26">
        <v>38010</v>
      </c>
      <c r="R39" s="90">
        <v>10669</v>
      </c>
      <c r="S39" s="316">
        <v>2328</v>
      </c>
      <c r="T39" s="317">
        <v>25013</v>
      </c>
      <c r="U39" s="347"/>
      <c r="V39" s="347"/>
      <c r="W39" s="347"/>
      <c r="X39" s="347"/>
      <c r="Y39" s="347"/>
      <c r="Z39" s="347"/>
      <c r="AA39" s="347"/>
      <c r="AB39" s="347"/>
      <c r="AC39" s="347"/>
      <c r="AD39" s="347"/>
      <c r="AE39" s="347"/>
      <c r="AF39" s="347"/>
      <c r="AG39" s="347"/>
      <c r="AH39" s="347"/>
      <c r="AI39" s="347"/>
      <c r="AJ39" s="347"/>
      <c r="AK39" s="347"/>
    </row>
    <row r="40" spans="1:37" ht="18.75" customHeight="1">
      <c r="A40" s="427" t="s">
        <v>30</v>
      </c>
      <c r="B40" s="70">
        <v>25</v>
      </c>
      <c r="C40" s="71">
        <v>7856</v>
      </c>
      <c r="D40" s="72">
        <v>2896</v>
      </c>
      <c r="E40" s="71">
        <v>-693</v>
      </c>
      <c r="F40" s="72">
        <v>21304</v>
      </c>
      <c r="G40" s="297">
        <v>1127329</v>
      </c>
      <c r="H40" s="298">
        <v>0.746</v>
      </c>
      <c r="I40" s="299"/>
      <c r="J40" s="299"/>
      <c r="K40" s="299">
        <v>12.7</v>
      </c>
      <c r="L40" s="299">
        <v>213</v>
      </c>
      <c r="M40" s="301">
        <v>94.8</v>
      </c>
      <c r="N40" s="349">
        <v>52.8</v>
      </c>
      <c r="O40" s="303">
        <v>41142</v>
      </c>
      <c r="P40" s="303">
        <v>3677603</v>
      </c>
      <c r="Q40" s="24">
        <v>182446</v>
      </c>
      <c r="R40" s="86">
        <v>6512</v>
      </c>
      <c r="S40" s="304">
        <v>68917</v>
      </c>
      <c r="T40" s="305">
        <v>107017</v>
      </c>
    </row>
    <row r="41" spans="1:37" ht="18.75" customHeight="1">
      <c r="A41" s="428"/>
      <c r="B41" s="73">
        <v>26</v>
      </c>
      <c r="C41" s="74">
        <v>13124</v>
      </c>
      <c r="D41" s="75">
        <v>6380</v>
      </c>
      <c r="E41" s="76">
        <v>3483</v>
      </c>
      <c r="F41" s="75">
        <v>16477</v>
      </c>
      <c r="G41" s="310">
        <v>1147840</v>
      </c>
      <c r="H41" s="311">
        <v>0.755</v>
      </c>
      <c r="I41" s="312"/>
      <c r="J41" s="312"/>
      <c r="K41" s="312">
        <v>12.3</v>
      </c>
      <c r="L41" s="312">
        <v>203.5</v>
      </c>
      <c r="M41" s="314">
        <v>94.6</v>
      </c>
      <c r="N41" s="315">
        <v>52</v>
      </c>
      <c r="O41" s="99">
        <v>37407</v>
      </c>
      <c r="P41" s="99">
        <v>3796255</v>
      </c>
      <c r="Q41" s="26">
        <v>182919</v>
      </c>
      <c r="R41" s="90">
        <v>12006</v>
      </c>
      <c r="S41" s="316">
        <v>68897</v>
      </c>
      <c r="T41" s="317">
        <v>102016</v>
      </c>
    </row>
    <row r="42" spans="1:37" ht="18.75" customHeight="1">
      <c r="A42" s="428"/>
      <c r="B42" s="73">
        <v>27</v>
      </c>
      <c r="C42" s="74">
        <v>11298</v>
      </c>
      <c r="D42" s="75">
        <v>5553</v>
      </c>
      <c r="E42" s="75">
        <v>-827</v>
      </c>
      <c r="F42" s="75">
        <v>7233</v>
      </c>
      <c r="G42" s="310">
        <v>1183350</v>
      </c>
      <c r="H42" s="311">
        <v>0.76500000000000001</v>
      </c>
      <c r="I42" s="312"/>
      <c r="J42" s="312"/>
      <c r="K42" s="312">
        <v>12</v>
      </c>
      <c r="L42" s="312">
        <v>192.9</v>
      </c>
      <c r="M42" s="314">
        <v>94.9</v>
      </c>
      <c r="N42" s="351">
        <v>56.6</v>
      </c>
      <c r="O42" s="99">
        <v>32897</v>
      </c>
      <c r="P42" s="99">
        <v>3810146</v>
      </c>
      <c r="Q42" s="26">
        <v>174186</v>
      </c>
      <c r="R42" s="90">
        <v>12066</v>
      </c>
      <c r="S42" s="316">
        <v>69241</v>
      </c>
      <c r="T42" s="317">
        <v>92879</v>
      </c>
    </row>
    <row r="43" spans="1:37" ht="18.75" customHeight="1">
      <c r="A43" s="428"/>
      <c r="B43" s="73">
        <v>28</v>
      </c>
      <c r="C43" s="74">
        <v>9898</v>
      </c>
      <c r="D43" s="75">
        <v>4521</v>
      </c>
      <c r="E43" s="75">
        <v>-1032</v>
      </c>
      <c r="F43" s="75">
        <v>-979</v>
      </c>
      <c r="G43" s="310">
        <v>1191190</v>
      </c>
      <c r="H43" s="311">
        <v>0.76600000000000001</v>
      </c>
      <c r="I43" s="312"/>
      <c r="J43" s="312"/>
      <c r="K43" s="312">
        <v>11.8</v>
      </c>
      <c r="L43" s="312">
        <v>192.3</v>
      </c>
      <c r="M43" s="314">
        <v>96.9</v>
      </c>
      <c r="N43" s="315">
        <v>58.4</v>
      </c>
      <c r="O43" s="99">
        <v>37001</v>
      </c>
      <c r="P43" s="99">
        <v>3821800</v>
      </c>
      <c r="Q43" s="26">
        <v>165289</v>
      </c>
      <c r="R43" s="90">
        <v>12119</v>
      </c>
      <c r="S43" s="316">
        <v>56305</v>
      </c>
      <c r="T43" s="317">
        <v>96865</v>
      </c>
    </row>
    <row r="44" spans="1:37" s="26" customFormat="1" ht="18.75" customHeight="1">
      <c r="A44" s="429"/>
      <c r="B44" s="73">
        <v>29</v>
      </c>
      <c r="C44" s="74">
        <v>9574</v>
      </c>
      <c r="D44" s="75">
        <v>4868</v>
      </c>
      <c r="E44" s="75">
        <v>348</v>
      </c>
      <c r="F44" s="75">
        <v>12398</v>
      </c>
      <c r="G44" s="310">
        <v>1175584</v>
      </c>
      <c r="H44" s="311">
        <v>0.7661</v>
      </c>
      <c r="I44" s="312"/>
      <c r="J44" s="312"/>
      <c r="K44" s="390">
        <v>11.7</v>
      </c>
      <c r="L44" s="390">
        <v>191</v>
      </c>
      <c r="M44" s="314">
        <v>96.8</v>
      </c>
      <c r="N44" s="350">
        <v>58.7</v>
      </c>
      <c r="O44" s="99">
        <v>30847</v>
      </c>
      <c r="P44" s="99">
        <v>3843783</v>
      </c>
      <c r="Q44" s="26">
        <v>169202</v>
      </c>
      <c r="R44" s="90">
        <v>12169</v>
      </c>
      <c r="S44" s="316">
        <v>50225</v>
      </c>
      <c r="T44" s="317">
        <v>106808</v>
      </c>
      <c r="U44" s="347"/>
      <c r="V44" s="347"/>
      <c r="W44" s="347"/>
      <c r="X44" s="347"/>
      <c r="Y44" s="347"/>
      <c r="Z44" s="347"/>
      <c r="AA44" s="347"/>
      <c r="AB44" s="347"/>
      <c r="AC44" s="347"/>
      <c r="AD44" s="347"/>
      <c r="AE44" s="347"/>
      <c r="AF44" s="347"/>
      <c r="AG44" s="347"/>
      <c r="AH44" s="347"/>
      <c r="AI44" s="347"/>
      <c r="AJ44" s="347"/>
      <c r="AK44" s="347"/>
    </row>
    <row r="45" spans="1:37" ht="18.75" customHeight="1">
      <c r="A45" s="427" t="s">
        <v>31</v>
      </c>
      <c r="B45" s="70">
        <v>25</v>
      </c>
      <c r="C45" s="71">
        <v>26941</v>
      </c>
      <c r="D45" s="72">
        <v>14379</v>
      </c>
      <c r="E45" s="71">
        <v>4407</v>
      </c>
      <c r="F45" s="72">
        <v>7842</v>
      </c>
      <c r="G45" s="297">
        <v>1001241</v>
      </c>
      <c r="H45" s="298">
        <v>0.75485000000000002</v>
      </c>
      <c r="I45" s="299"/>
      <c r="J45" s="299"/>
      <c r="K45" s="299">
        <v>11.3</v>
      </c>
      <c r="L45" s="299">
        <v>179.3</v>
      </c>
      <c r="M45" s="301">
        <v>91.7</v>
      </c>
      <c r="N45" s="349">
        <v>58.4</v>
      </c>
      <c r="O45" s="303">
        <v>91358</v>
      </c>
      <c r="P45" s="303">
        <v>2963409.9</v>
      </c>
      <c r="Q45" s="24">
        <v>148131</v>
      </c>
      <c r="R45" s="338">
        <v>18819.900000000001</v>
      </c>
      <c r="S45" s="330">
        <v>10000</v>
      </c>
      <c r="T45" s="305">
        <v>119311</v>
      </c>
    </row>
    <row r="46" spans="1:37" ht="18.75" customHeight="1">
      <c r="A46" s="428"/>
      <c r="B46" s="73">
        <v>26</v>
      </c>
      <c r="C46" s="74">
        <v>27414</v>
      </c>
      <c r="D46" s="75">
        <v>9827</v>
      </c>
      <c r="E46" s="74">
        <v>-4552</v>
      </c>
      <c r="F46" s="75">
        <v>15574</v>
      </c>
      <c r="G46" s="310">
        <v>1020593</v>
      </c>
      <c r="H46" s="311">
        <v>0.76446999999999998</v>
      </c>
      <c r="I46" s="312"/>
      <c r="J46" s="312"/>
      <c r="K46" s="312">
        <v>11.2</v>
      </c>
      <c r="L46" s="312">
        <v>164.6</v>
      </c>
      <c r="M46" s="314">
        <v>92.7</v>
      </c>
      <c r="N46" s="350">
        <v>59.3</v>
      </c>
      <c r="O46" s="99">
        <v>90911</v>
      </c>
      <c r="P46" s="99">
        <v>3044061</v>
      </c>
      <c r="Q46" s="26">
        <v>189951</v>
      </c>
      <c r="R46" s="337">
        <v>38933</v>
      </c>
      <c r="S46" s="192">
        <v>35064</v>
      </c>
      <c r="T46" s="317">
        <v>115954</v>
      </c>
    </row>
    <row r="47" spans="1:37" ht="18.75" customHeight="1">
      <c r="A47" s="428"/>
      <c r="B47" s="73">
        <v>27</v>
      </c>
      <c r="C47" s="74">
        <v>16532</v>
      </c>
      <c r="D47" s="75">
        <v>5429</v>
      </c>
      <c r="E47" s="75">
        <v>-4398</v>
      </c>
      <c r="F47" s="75">
        <v>3865</v>
      </c>
      <c r="G47" s="310">
        <v>1055846</v>
      </c>
      <c r="H47" s="311">
        <v>0.77700000000000002</v>
      </c>
      <c r="I47" s="312"/>
      <c r="J47" s="312"/>
      <c r="K47" s="312">
        <v>10.9</v>
      </c>
      <c r="L47" s="312">
        <v>155.69999999999999</v>
      </c>
      <c r="M47" s="314">
        <v>96.3</v>
      </c>
      <c r="N47" s="350">
        <v>62.4</v>
      </c>
      <c r="O47" s="99">
        <v>111797</v>
      </c>
      <c r="P47" s="99">
        <v>3077286</v>
      </c>
      <c r="Q47" s="26">
        <v>208775</v>
      </c>
      <c r="R47" s="337">
        <v>47155</v>
      </c>
      <c r="S47" s="192">
        <v>35289</v>
      </c>
      <c r="T47" s="317">
        <v>126331</v>
      </c>
    </row>
    <row r="48" spans="1:37" ht="18.75" customHeight="1">
      <c r="A48" s="428"/>
      <c r="B48" s="73">
        <v>28</v>
      </c>
      <c r="C48" s="74">
        <v>25770</v>
      </c>
      <c r="D48" s="75">
        <v>14599</v>
      </c>
      <c r="E48" s="75">
        <v>9170</v>
      </c>
      <c r="F48" s="75">
        <v>8993</v>
      </c>
      <c r="G48" s="310">
        <v>1060922</v>
      </c>
      <c r="H48" s="311">
        <v>0.77800000000000002</v>
      </c>
      <c r="I48" s="312"/>
      <c r="J48" s="312"/>
      <c r="K48" s="312">
        <v>10.4</v>
      </c>
      <c r="L48" s="312">
        <v>154.19999999999999</v>
      </c>
      <c r="M48" s="314">
        <v>97.1</v>
      </c>
      <c r="N48" s="350">
        <v>63.1</v>
      </c>
      <c r="O48" s="99">
        <v>125328</v>
      </c>
      <c r="P48" s="99">
        <v>3082334</v>
      </c>
      <c r="Q48" s="26">
        <v>202228</v>
      </c>
      <c r="R48" s="90">
        <v>46964</v>
      </c>
      <c r="S48" s="192">
        <v>35517</v>
      </c>
      <c r="T48" s="317">
        <v>119747</v>
      </c>
    </row>
    <row r="49" spans="1:37" s="26" customFormat="1" ht="18.75" customHeight="1">
      <c r="A49" s="429"/>
      <c r="B49" s="73">
        <v>29</v>
      </c>
      <c r="C49" s="74">
        <v>25842</v>
      </c>
      <c r="D49" s="75">
        <v>15826</v>
      </c>
      <c r="E49" s="75">
        <v>1227</v>
      </c>
      <c r="F49" s="75">
        <v>1247</v>
      </c>
      <c r="G49" s="310">
        <v>1046376</v>
      </c>
      <c r="H49" s="311">
        <v>0.77900000000000003</v>
      </c>
      <c r="I49" s="312"/>
      <c r="J49" s="312"/>
      <c r="K49" s="312">
        <v>9.8000000000000007</v>
      </c>
      <c r="L49" s="312">
        <v>151.30000000000001</v>
      </c>
      <c r="M49" s="314">
        <v>96.3</v>
      </c>
      <c r="N49" s="350">
        <v>63.8</v>
      </c>
      <c r="O49" s="99">
        <v>124074</v>
      </c>
      <c r="P49" s="99">
        <v>3089149</v>
      </c>
      <c r="Q49" s="26">
        <v>212637</v>
      </c>
      <c r="R49" s="90">
        <v>46973</v>
      </c>
      <c r="S49" s="316">
        <v>35737</v>
      </c>
      <c r="T49" s="317">
        <v>129927</v>
      </c>
      <c r="U49" s="347"/>
      <c r="V49" s="347"/>
      <c r="W49" s="347"/>
      <c r="X49" s="347"/>
      <c r="Y49" s="347"/>
      <c r="Z49" s="347"/>
      <c r="AA49" s="347"/>
      <c r="AB49" s="347"/>
      <c r="AC49" s="347"/>
      <c r="AD49" s="347"/>
      <c r="AE49" s="347"/>
      <c r="AF49" s="347"/>
      <c r="AG49" s="347"/>
      <c r="AH49" s="347"/>
      <c r="AI49" s="347"/>
      <c r="AJ49" s="347"/>
      <c r="AK49" s="347"/>
    </row>
    <row r="50" spans="1:37" ht="18.75" customHeight="1">
      <c r="A50" s="427" t="s">
        <v>32</v>
      </c>
      <c r="B50" s="70">
        <v>25</v>
      </c>
      <c r="C50" s="71">
        <v>252926</v>
      </c>
      <c r="D50" s="72">
        <v>641</v>
      </c>
      <c r="E50" s="71">
        <v>85</v>
      </c>
      <c r="F50" s="72">
        <v>37333</v>
      </c>
      <c r="G50" s="297">
        <v>3050967</v>
      </c>
      <c r="H50" s="298">
        <v>0.871</v>
      </c>
      <c r="I50" s="299"/>
      <c r="J50" s="299"/>
      <c r="K50" s="299">
        <v>0.6</v>
      </c>
      <c r="L50" s="299">
        <v>73.2</v>
      </c>
      <c r="M50" s="301">
        <v>86.2</v>
      </c>
      <c r="N50" s="349">
        <v>85.2</v>
      </c>
      <c r="O50" s="303">
        <v>769804</v>
      </c>
      <c r="P50" s="303">
        <v>5510470</v>
      </c>
      <c r="Q50" s="24">
        <v>1500379</v>
      </c>
      <c r="R50" s="86">
        <v>455171</v>
      </c>
      <c r="S50" s="330" t="s">
        <v>26</v>
      </c>
      <c r="T50" s="305">
        <v>1045208</v>
      </c>
    </row>
    <row r="51" spans="1:37" ht="18.75" customHeight="1">
      <c r="A51" s="428"/>
      <c r="B51" s="73">
        <v>26</v>
      </c>
      <c r="C51" s="74">
        <v>299411</v>
      </c>
      <c r="D51" s="75">
        <v>518</v>
      </c>
      <c r="E51" s="76">
        <v>-123</v>
      </c>
      <c r="F51" s="75">
        <v>111024</v>
      </c>
      <c r="G51" s="310">
        <v>3411288</v>
      </c>
      <c r="H51" s="311">
        <v>0.92500000000000004</v>
      </c>
      <c r="I51" s="312"/>
      <c r="J51" s="312"/>
      <c r="K51" s="312">
        <v>0.7</v>
      </c>
      <c r="L51" s="312">
        <v>49.7</v>
      </c>
      <c r="M51" s="314">
        <v>84.8</v>
      </c>
      <c r="N51" s="350">
        <v>86.5</v>
      </c>
      <c r="O51" s="99">
        <v>781096</v>
      </c>
      <c r="P51" s="99">
        <v>5185797</v>
      </c>
      <c r="Q51" s="26">
        <v>1805072</v>
      </c>
      <c r="R51" s="90">
        <v>566318</v>
      </c>
      <c r="S51" s="192" t="s">
        <v>26</v>
      </c>
      <c r="T51" s="317">
        <v>1238754</v>
      </c>
    </row>
    <row r="52" spans="1:37" ht="18.75" customHeight="1">
      <c r="A52" s="428"/>
      <c r="B52" s="73">
        <v>27</v>
      </c>
      <c r="C52" s="74">
        <v>251542</v>
      </c>
      <c r="D52" s="75">
        <v>552</v>
      </c>
      <c r="E52" s="75">
        <v>34</v>
      </c>
      <c r="F52" s="75">
        <v>58490</v>
      </c>
      <c r="G52" s="310">
        <v>3642202</v>
      </c>
      <c r="H52" s="311">
        <v>1.0032099999999999</v>
      </c>
      <c r="I52" s="312"/>
      <c r="J52" s="312"/>
      <c r="K52" s="312">
        <v>1.3</v>
      </c>
      <c r="L52" s="312">
        <v>32.1</v>
      </c>
      <c r="M52" s="314">
        <v>81.5</v>
      </c>
      <c r="N52" s="350">
        <v>88.7</v>
      </c>
      <c r="O52" s="99">
        <v>987411</v>
      </c>
      <c r="P52" s="99">
        <v>4899832</v>
      </c>
      <c r="Q52" s="26">
        <v>2267333</v>
      </c>
      <c r="R52" s="90">
        <v>624774</v>
      </c>
      <c r="S52" s="192" t="s">
        <v>26</v>
      </c>
      <c r="T52" s="317">
        <v>1642559</v>
      </c>
    </row>
    <row r="53" spans="1:37" ht="18.75" customHeight="1">
      <c r="A53" s="428"/>
      <c r="B53" s="73">
        <v>28</v>
      </c>
      <c r="C53" s="74">
        <v>378614</v>
      </c>
      <c r="D53" s="75">
        <v>129171</v>
      </c>
      <c r="E53" s="75">
        <v>128619</v>
      </c>
      <c r="F53" s="75">
        <v>131273</v>
      </c>
      <c r="G53" s="310">
        <v>3843487</v>
      </c>
      <c r="H53" s="311">
        <v>1.101</v>
      </c>
      <c r="I53" s="312"/>
      <c r="J53" s="312"/>
      <c r="K53" s="312">
        <v>1.5</v>
      </c>
      <c r="L53" s="312">
        <v>19.8</v>
      </c>
      <c r="M53" s="314">
        <v>79.599999999999994</v>
      </c>
      <c r="N53" s="350">
        <v>89.5</v>
      </c>
      <c r="O53" s="99">
        <v>1167704</v>
      </c>
      <c r="P53" s="99">
        <v>4654683</v>
      </c>
      <c r="Q53" s="26">
        <v>2577859</v>
      </c>
      <c r="R53" s="90">
        <v>627429</v>
      </c>
      <c r="S53" s="192" t="s">
        <v>26</v>
      </c>
      <c r="T53" s="317">
        <v>1950430</v>
      </c>
    </row>
    <row r="54" spans="1:37" s="26" customFormat="1" ht="18.75" customHeight="1">
      <c r="A54" s="429"/>
      <c r="B54" s="73">
        <v>29</v>
      </c>
      <c r="C54" s="74">
        <v>476886</v>
      </c>
      <c r="D54" s="75">
        <v>125270</v>
      </c>
      <c r="E54" s="75">
        <v>-3901</v>
      </c>
      <c r="F54" s="75">
        <v>85187</v>
      </c>
      <c r="G54" s="310">
        <v>3883591</v>
      </c>
      <c r="H54" s="311">
        <v>1.1619999999999999</v>
      </c>
      <c r="I54" s="312"/>
      <c r="J54" s="312"/>
      <c r="K54" s="312">
        <v>1.6</v>
      </c>
      <c r="L54" s="312">
        <v>12.5</v>
      </c>
      <c r="M54" s="314">
        <v>82.2</v>
      </c>
      <c r="N54" s="350">
        <v>89.3</v>
      </c>
      <c r="O54" s="99">
        <v>1192502</v>
      </c>
      <c r="P54" s="99">
        <v>4305024</v>
      </c>
      <c r="Q54" s="26">
        <v>2755649</v>
      </c>
      <c r="R54" s="90">
        <v>716516</v>
      </c>
      <c r="S54" s="192" t="s">
        <v>26</v>
      </c>
      <c r="T54" s="317">
        <v>2039132</v>
      </c>
      <c r="U54" s="347"/>
      <c r="V54" s="347"/>
      <c r="W54" s="347"/>
      <c r="X54" s="347"/>
      <c r="Y54" s="347"/>
      <c r="Z54" s="347"/>
      <c r="AA54" s="347"/>
      <c r="AB54" s="347"/>
      <c r="AC54" s="347"/>
      <c r="AD54" s="347"/>
      <c r="AE54" s="347"/>
      <c r="AF54" s="347"/>
      <c r="AG54" s="347"/>
      <c r="AH54" s="347"/>
      <c r="AI54" s="347"/>
      <c r="AJ54" s="347"/>
      <c r="AK54" s="347"/>
    </row>
    <row r="55" spans="1:37" ht="18.75" customHeight="1">
      <c r="A55" s="427" t="s">
        <v>33</v>
      </c>
      <c r="B55" s="70">
        <v>25</v>
      </c>
      <c r="C55" s="71">
        <v>19169</v>
      </c>
      <c r="D55" s="72">
        <v>7019</v>
      </c>
      <c r="E55" s="71">
        <v>3140</v>
      </c>
      <c r="F55" s="72">
        <v>64219</v>
      </c>
      <c r="G55" s="297">
        <v>1344526</v>
      </c>
      <c r="H55" s="298">
        <v>0.91339999999999999</v>
      </c>
      <c r="I55" s="299"/>
      <c r="J55" s="299"/>
      <c r="K55" s="299">
        <v>11.1</v>
      </c>
      <c r="L55" s="299">
        <v>161.4</v>
      </c>
      <c r="M55" s="301">
        <v>92.3</v>
      </c>
      <c r="N55" s="302">
        <v>64.3</v>
      </c>
      <c r="O55" s="303">
        <v>304445</v>
      </c>
      <c r="P55" s="303">
        <v>3727963</v>
      </c>
      <c r="Q55" s="24">
        <v>156793</v>
      </c>
      <c r="R55" s="86">
        <v>67528</v>
      </c>
      <c r="S55" s="304">
        <v>15145</v>
      </c>
      <c r="T55" s="305">
        <v>74121</v>
      </c>
    </row>
    <row r="56" spans="1:37" ht="18.75" customHeight="1">
      <c r="A56" s="428"/>
      <c r="B56" s="73">
        <v>26</v>
      </c>
      <c r="C56" s="74">
        <v>26725</v>
      </c>
      <c r="D56" s="75">
        <v>7548</v>
      </c>
      <c r="E56" s="76">
        <v>529</v>
      </c>
      <c r="F56" s="75">
        <v>4922</v>
      </c>
      <c r="G56" s="310">
        <v>1371079</v>
      </c>
      <c r="H56" s="311">
        <v>0.91700000000000004</v>
      </c>
      <c r="I56" s="312"/>
      <c r="J56" s="312"/>
      <c r="K56" s="312">
        <v>11.9</v>
      </c>
      <c r="L56" s="312">
        <v>142.9</v>
      </c>
      <c r="M56" s="314">
        <v>93.1</v>
      </c>
      <c r="N56" s="315">
        <v>64.7</v>
      </c>
      <c r="O56" s="99">
        <v>337414</v>
      </c>
      <c r="P56" s="99">
        <v>3753772</v>
      </c>
      <c r="Q56" s="26">
        <v>219617</v>
      </c>
      <c r="R56" s="90">
        <v>71921</v>
      </c>
      <c r="S56" s="316">
        <v>73271</v>
      </c>
      <c r="T56" s="317">
        <v>74425</v>
      </c>
    </row>
    <row r="57" spans="1:37" ht="18.75" customHeight="1">
      <c r="A57" s="428"/>
      <c r="B57" s="73">
        <v>27</v>
      </c>
      <c r="C57" s="74">
        <v>20972</v>
      </c>
      <c r="D57" s="75">
        <v>7113</v>
      </c>
      <c r="E57" s="75">
        <v>-434</v>
      </c>
      <c r="F57" s="75">
        <v>149</v>
      </c>
      <c r="G57" s="310">
        <v>1418897</v>
      </c>
      <c r="H57" s="311">
        <v>0.91700000000000004</v>
      </c>
      <c r="I57" s="312"/>
      <c r="J57" s="312"/>
      <c r="K57" s="312">
        <v>12</v>
      </c>
      <c r="L57" s="312">
        <v>132.30000000000001</v>
      </c>
      <c r="M57" s="314">
        <v>97.1</v>
      </c>
      <c r="N57" s="315">
        <v>69.599999999999994</v>
      </c>
      <c r="O57" s="99">
        <v>355960</v>
      </c>
      <c r="P57" s="99">
        <v>3700173</v>
      </c>
      <c r="Q57" s="26">
        <v>221341</v>
      </c>
      <c r="R57" s="90">
        <v>72504</v>
      </c>
      <c r="S57" s="316">
        <v>72646</v>
      </c>
      <c r="T57" s="317">
        <v>76191</v>
      </c>
    </row>
    <row r="58" spans="1:37" ht="18.75" customHeight="1">
      <c r="A58" s="428"/>
      <c r="B58" s="73">
        <v>28</v>
      </c>
      <c r="C58" s="74">
        <v>19649</v>
      </c>
      <c r="D58" s="75">
        <v>5176</v>
      </c>
      <c r="E58" s="75">
        <v>-1937</v>
      </c>
      <c r="F58" s="75">
        <v>-3631</v>
      </c>
      <c r="G58" s="310">
        <v>1433235</v>
      </c>
      <c r="H58" s="311">
        <v>0.90800000000000003</v>
      </c>
      <c r="I58" s="312"/>
      <c r="J58" s="312"/>
      <c r="K58" s="312">
        <v>11.4</v>
      </c>
      <c r="L58" s="312">
        <v>127</v>
      </c>
      <c r="M58" s="314">
        <v>98.7</v>
      </c>
      <c r="N58" s="315">
        <v>69.7</v>
      </c>
      <c r="O58" s="99">
        <v>339420</v>
      </c>
      <c r="P58" s="99">
        <v>3658645</v>
      </c>
      <c r="Q58" s="26">
        <v>194659</v>
      </c>
      <c r="R58" s="90">
        <v>70810</v>
      </c>
      <c r="S58" s="316">
        <v>50850</v>
      </c>
      <c r="T58" s="317">
        <v>72999</v>
      </c>
    </row>
    <row r="59" spans="1:37" s="26" customFormat="1" ht="18.75" customHeight="1">
      <c r="A59" s="429"/>
      <c r="B59" s="77">
        <v>29</v>
      </c>
      <c r="C59" s="78">
        <v>28387</v>
      </c>
      <c r="D59" s="79">
        <v>6399</v>
      </c>
      <c r="E59" s="79">
        <v>1222</v>
      </c>
      <c r="F59" s="79">
        <v>-13974</v>
      </c>
      <c r="G59" s="321">
        <v>1286649</v>
      </c>
      <c r="H59" s="322">
        <v>0.90200000000000002</v>
      </c>
      <c r="I59" s="323"/>
      <c r="J59" s="323"/>
      <c r="K59" s="323">
        <v>10.5</v>
      </c>
      <c r="L59" s="323">
        <v>126.2</v>
      </c>
      <c r="M59" s="326">
        <v>98.2</v>
      </c>
      <c r="N59" s="327">
        <v>73</v>
      </c>
      <c r="O59" s="100">
        <v>457851</v>
      </c>
      <c r="P59" s="100">
        <v>3589521</v>
      </c>
      <c r="Q59" s="94">
        <v>191199</v>
      </c>
      <c r="R59" s="95">
        <v>55614</v>
      </c>
      <c r="S59" s="328">
        <v>50853</v>
      </c>
      <c r="T59" s="329">
        <v>84732</v>
      </c>
      <c r="U59" s="347"/>
      <c r="V59" s="347"/>
      <c r="W59" s="347"/>
      <c r="X59" s="347"/>
      <c r="Y59" s="347"/>
      <c r="Z59" s="347"/>
      <c r="AA59" s="347"/>
      <c r="AB59" s="347"/>
      <c r="AC59" s="347"/>
      <c r="AD59" s="347"/>
      <c r="AE59" s="347"/>
      <c r="AF59" s="347"/>
      <c r="AG59" s="347"/>
      <c r="AH59" s="347"/>
      <c r="AI59" s="347"/>
      <c r="AJ59" s="347"/>
      <c r="AK59" s="347"/>
    </row>
    <row r="60" spans="1:37" ht="18.75" customHeight="1">
      <c r="A60" s="427" t="s">
        <v>34</v>
      </c>
      <c r="B60" s="70">
        <v>25</v>
      </c>
      <c r="C60" s="71">
        <v>46448</v>
      </c>
      <c r="D60" s="72">
        <v>6303</v>
      </c>
      <c r="E60" s="71">
        <v>11</v>
      </c>
      <c r="F60" s="72">
        <v>370</v>
      </c>
      <c r="G60" s="297">
        <v>597466</v>
      </c>
      <c r="H60" s="298">
        <v>0.39822000000000002</v>
      </c>
      <c r="I60" s="299"/>
      <c r="J60" s="299"/>
      <c r="K60" s="299">
        <v>17.5</v>
      </c>
      <c r="L60" s="299">
        <v>282.89999999999998</v>
      </c>
      <c r="M60" s="301">
        <v>95.3</v>
      </c>
      <c r="N60" s="349">
        <v>37.700000000000003</v>
      </c>
      <c r="O60" s="303">
        <v>89124</v>
      </c>
      <c r="P60" s="303">
        <v>2739260</v>
      </c>
      <c r="Q60" s="24">
        <v>143172</v>
      </c>
      <c r="R60" s="86">
        <v>5405</v>
      </c>
      <c r="S60" s="304">
        <v>79748</v>
      </c>
      <c r="T60" s="305">
        <v>58019</v>
      </c>
    </row>
    <row r="61" spans="1:37" ht="18.75" customHeight="1">
      <c r="A61" s="428"/>
      <c r="B61" s="73">
        <v>26</v>
      </c>
      <c r="C61" s="74">
        <v>54730</v>
      </c>
      <c r="D61" s="75">
        <v>6332</v>
      </c>
      <c r="E61" s="74">
        <v>29</v>
      </c>
      <c r="F61" s="75">
        <v>442</v>
      </c>
      <c r="G61" s="310">
        <v>600543</v>
      </c>
      <c r="H61" s="311">
        <v>0.41310000000000002</v>
      </c>
      <c r="I61" s="312"/>
      <c r="J61" s="312"/>
      <c r="K61" s="312">
        <v>16.8</v>
      </c>
      <c r="L61" s="312">
        <v>288.60000000000002</v>
      </c>
      <c r="M61" s="314">
        <v>94</v>
      </c>
      <c r="N61" s="350">
        <v>54.6</v>
      </c>
      <c r="O61" s="99">
        <v>77025</v>
      </c>
      <c r="P61" s="99">
        <v>2447454</v>
      </c>
      <c r="Q61" s="26">
        <v>105153</v>
      </c>
      <c r="R61" s="90">
        <v>5818</v>
      </c>
      <c r="S61" s="316">
        <v>47788</v>
      </c>
      <c r="T61" s="317">
        <v>51547</v>
      </c>
    </row>
    <row r="62" spans="1:37" ht="18.75" customHeight="1">
      <c r="A62" s="428"/>
      <c r="B62" s="73">
        <v>27</v>
      </c>
      <c r="C62" s="74">
        <v>36079</v>
      </c>
      <c r="D62" s="75">
        <v>6847</v>
      </c>
      <c r="E62" s="75">
        <v>515</v>
      </c>
      <c r="F62" s="75">
        <v>982</v>
      </c>
      <c r="G62" s="310">
        <v>609544</v>
      </c>
      <c r="H62" s="311">
        <v>0.435</v>
      </c>
      <c r="I62" s="312"/>
      <c r="J62" s="312"/>
      <c r="K62" s="312">
        <v>15.8</v>
      </c>
      <c r="L62" s="312">
        <v>286.5</v>
      </c>
      <c r="M62" s="314">
        <v>92.7</v>
      </c>
      <c r="N62" s="350">
        <v>43.5</v>
      </c>
      <c r="O62" s="99">
        <v>88951</v>
      </c>
      <c r="P62" s="99">
        <v>2446749</v>
      </c>
      <c r="Q62" s="26">
        <v>116632</v>
      </c>
      <c r="R62" s="90">
        <v>6285</v>
      </c>
      <c r="S62" s="316">
        <v>57657</v>
      </c>
      <c r="T62" s="317">
        <v>52690</v>
      </c>
    </row>
    <row r="63" spans="1:37" ht="18.75" customHeight="1">
      <c r="A63" s="428"/>
      <c r="B63" s="73">
        <v>28</v>
      </c>
      <c r="C63" s="74">
        <v>36798</v>
      </c>
      <c r="D63" s="75">
        <v>5796</v>
      </c>
      <c r="E63" s="75">
        <v>-1052</v>
      </c>
      <c r="F63" s="75">
        <v>-939</v>
      </c>
      <c r="G63" s="310">
        <v>597362</v>
      </c>
      <c r="H63" s="311">
        <v>0.45100000000000001</v>
      </c>
      <c r="I63" s="312"/>
      <c r="J63" s="312"/>
      <c r="K63" s="312">
        <v>14.6</v>
      </c>
      <c r="L63" s="312">
        <v>298.10000000000002</v>
      </c>
      <c r="M63" s="314">
        <v>94.6</v>
      </c>
      <c r="N63" s="350">
        <v>42.1</v>
      </c>
      <c r="O63" s="99">
        <v>78426</v>
      </c>
      <c r="P63" s="99">
        <v>2450514</v>
      </c>
      <c r="Q63" s="26">
        <v>109381</v>
      </c>
      <c r="R63" s="90">
        <v>6398</v>
      </c>
      <c r="S63" s="316">
        <v>51330</v>
      </c>
      <c r="T63" s="317">
        <v>51653</v>
      </c>
    </row>
    <row r="64" spans="1:37" s="26" customFormat="1" ht="18.75" customHeight="1">
      <c r="A64" s="429"/>
      <c r="B64" s="73">
        <v>29</v>
      </c>
      <c r="C64" s="74">
        <v>36879</v>
      </c>
      <c r="D64" s="75">
        <v>5653</v>
      </c>
      <c r="E64" s="75">
        <v>-143</v>
      </c>
      <c r="F64" s="75">
        <v>339</v>
      </c>
      <c r="G64" s="310">
        <v>558840</v>
      </c>
      <c r="H64" s="311">
        <v>0.46100000000000002</v>
      </c>
      <c r="I64" s="312"/>
      <c r="J64" s="312"/>
      <c r="K64" s="312">
        <v>14.9</v>
      </c>
      <c r="L64" s="312">
        <v>315</v>
      </c>
      <c r="M64" s="314">
        <v>96.4</v>
      </c>
      <c r="N64" s="350">
        <v>42.8</v>
      </c>
      <c r="O64" s="99">
        <v>72268</v>
      </c>
      <c r="P64" s="99">
        <v>2450852</v>
      </c>
      <c r="Q64" s="26">
        <v>104882</v>
      </c>
      <c r="R64" s="90">
        <v>6880</v>
      </c>
      <c r="S64" s="316">
        <v>43581</v>
      </c>
      <c r="T64" s="317">
        <v>54421</v>
      </c>
      <c r="U64" s="347"/>
      <c r="V64" s="347"/>
      <c r="W64" s="347"/>
      <c r="X64" s="347"/>
      <c r="Y64" s="347"/>
      <c r="Z64" s="347"/>
      <c r="AA64" s="347"/>
      <c r="AB64" s="347"/>
      <c r="AC64" s="347"/>
      <c r="AD64" s="347"/>
      <c r="AE64" s="347"/>
      <c r="AF64" s="347"/>
      <c r="AG64" s="347"/>
      <c r="AH64" s="347"/>
      <c r="AI64" s="347"/>
      <c r="AJ64" s="347"/>
      <c r="AK64" s="347"/>
    </row>
    <row r="65" spans="1:37" ht="18.75" customHeight="1">
      <c r="A65" s="427" t="s">
        <v>143</v>
      </c>
      <c r="B65" s="70">
        <v>25</v>
      </c>
      <c r="C65" s="80">
        <v>8139</v>
      </c>
      <c r="D65" s="72">
        <v>3733</v>
      </c>
      <c r="E65" s="71">
        <v>149</v>
      </c>
      <c r="F65" s="72">
        <v>8830</v>
      </c>
      <c r="G65" s="297">
        <v>257064</v>
      </c>
      <c r="H65" s="298">
        <v>0.36620000000000003</v>
      </c>
      <c r="I65" s="299"/>
      <c r="J65" s="299"/>
      <c r="K65" s="299">
        <v>16.7</v>
      </c>
      <c r="L65" s="299">
        <v>182.7</v>
      </c>
      <c r="M65" s="301">
        <v>93.5</v>
      </c>
      <c r="N65" s="352">
        <v>36.4</v>
      </c>
      <c r="O65" s="303">
        <v>25912</v>
      </c>
      <c r="P65" s="303">
        <v>877823</v>
      </c>
      <c r="Q65" s="24">
        <v>64482</v>
      </c>
      <c r="R65" s="86">
        <v>15176</v>
      </c>
      <c r="S65" s="304">
        <v>2912</v>
      </c>
      <c r="T65" s="353">
        <v>46394</v>
      </c>
    </row>
    <row r="66" spans="1:37" ht="18.75" customHeight="1">
      <c r="A66" s="428"/>
      <c r="B66" s="73">
        <v>26</v>
      </c>
      <c r="C66" s="81">
        <v>9307</v>
      </c>
      <c r="D66" s="75">
        <v>3909</v>
      </c>
      <c r="E66" s="74">
        <v>176</v>
      </c>
      <c r="F66" s="75">
        <v>6967</v>
      </c>
      <c r="G66" s="310">
        <v>257270</v>
      </c>
      <c r="H66" s="311">
        <v>0.36929000000000001</v>
      </c>
      <c r="I66" s="312"/>
      <c r="J66" s="312"/>
      <c r="K66" s="312">
        <v>15.3</v>
      </c>
      <c r="L66" s="312">
        <v>171.1</v>
      </c>
      <c r="M66" s="314">
        <v>92.1</v>
      </c>
      <c r="N66" s="351">
        <v>35.799999999999997</v>
      </c>
      <c r="O66" s="99">
        <v>33237</v>
      </c>
      <c r="P66" s="99">
        <v>862692</v>
      </c>
      <c r="Q66" s="26">
        <v>57454</v>
      </c>
      <c r="R66" s="90">
        <v>15198</v>
      </c>
      <c r="S66" s="316">
        <v>2927</v>
      </c>
      <c r="T66" s="354">
        <v>39329</v>
      </c>
    </row>
    <row r="67" spans="1:37" ht="18.75" customHeight="1">
      <c r="A67" s="428"/>
      <c r="B67" s="73">
        <v>27</v>
      </c>
      <c r="C67" s="81">
        <v>8853</v>
      </c>
      <c r="D67" s="75">
        <v>4102</v>
      </c>
      <c r="E67" s="75">
        <v>193</v>
      </c>
      <c r="F67" s="75">
        <v>5756</v>
      </c>
      <c r="G67" s="310">
        <v>260729</v>
      </c>
      <c r="H67" s="311">
        <v>0.378</v>
      </c>
      <c r="I67" s="312"/>
      <c r="J67" s="312"/>
      <c r="K67" s="312">
        <v>14.5</v>
      </c>
      <c r="L67" s="312">
        <v>163.4</v>
      </c>
      <c r="M67" s="314">
        <v>93</v>
      </c>
      <c r="N67" s="350">
        <v>37.9</v>
      </c>
      <c r="O67" s="99">
        <v>24934</v>
      </c>
      <c r="P67" s="99">
        <v>847408</v>
      </c>
      <c r="Q67" s="26">
        <v>54032</v>
      </c>
      <c r="R67" s="90">
        <v>15218</v>
      </c>
      <c r="S67" s="316">
        <v>2946</v>
      </c>
      <c r="T67" s="317">
        <v>35868</v>
      </c>
    </row>
    <row r="68" spans="1:37" ht="18.75" customHeight="1">
      <c r="A68" s="428"/>
      <c r="B68" s="73">
        <v>28</v>
      </c>
      <c r="C68" s="81">
        <v>23826</v>
      </c>
      <c r="D68" s="75">
        <v>3756</v>
      </c>
      <c r="E68" s="75">
        <v>-346</v>
      </c>
      <c r="F68" s="75">
        <v>-2876</v>
      </c>
      <c r="G68" s="310">
        <v>259902</v>
      </c>
      <c r="H68" s="311">
        <v>0.39400000000000002</v>
      </c>
      <c r="I68" s="312"/>
      <c r="J68" s="312"/>
      <c r="K68" s="312">
        <v>13.8</v>
      </c>
      <c r="L68" s="312">
        <v>164.9</v>
      </c>
      <c r="M68" s="314">
        <v>95.7</v>
      </c>
      <c r="N68" s="312">
        <v>38.6</v>
      </c>
      <c r="O68" s="99">
        <v>23523</v>
      </c>
      <c r="P68" s="99">
        <v>834659</v>
      </c>
      <c r="Q68" s="26">
        <v>49845</v>
      </c>
      <c r="R68" s="90">
        <v>12688</v>
      </c>
      <c r="S68" s="316">
        <v>2950</v>
      </c>
      <c r="T68" s="317">
        <v>34207</v>
      </c>
    </row>
    <row r="69" spans="1:37" s="26" customFormat="1" ht="18.75" customHeight="1">
      <c r="A69" s="429"/>
      <c r="B69" s="77">
        <v>29</v>
      </c>
      <c r="C69" s="78">
        <v>26684</v>
      </c>
      <c r="D69" s="79">
        <v>3765</v>
      </c>
      <c r="E69" s="79">
        <v>9</v>
      </c>
      <c r="F69" s="79">
        <v>-4289</v>
      </c>
      <c r="G69" s="321">
        <v>256056</v>
      </c>
      <c r="H69" s="322">
        <v>0.40699999999999997</v>
      </c>
      <c r="I69" s="323"/>
      <c r="J69" s="323"/>
      <c r="K69" s="323">
        <v>13.3</v>
      </c>
      <c r="L69" s="323">
        <v>169.2</v>
      </c>
      <c r="M69" s="326">
        <v>96.1</v>
      </c>
      <c r="N69" s="355">
        <v>39.4</v>
      </c>
      <c r="O69" s="100">
        <v>23943</v>
      </c>
      <c r="P69" s="100">
        <v>819459</v>
      </c>
      <c r="Q69" s="94">
        <v>38701</v>
      </c>
      <c r="R69" s="95">
        <v>8390</v>
      </c>
      <c r="S69" s="328">
        <v>2964</v>
      </c>
      <c r="T69" s="329">
        <v>27347</v>
      </c>
      <c r="U69" s="347"/>
      <c r="V69" s="347"/>
      <c r="W69" s="347"/>
      <c r="X69" s="347"/>
      <c r="Y69" s="347"/>
      <c r="Z69" s="347"/>
      <c r="AA69" s="347"/>
      <c r="AB69" s="347"/>
      <c r="AC69" s="347"/>
      <c r="AD69" s="347"/>
      <c r="AE69" s="347"/>
      <c r="AF69" s="347"/>
      <c r="AG69" s="347"/>
      <c r="AH69" s="347"/>
      <c r="AI69" s="347"/>
      <c r="AJ69" s="347"/>
      <c r="AK69" s="347"/>
    </row>
    <row r="70" spans="1:37" ht="18.75" customHeight="1">
      <c r="A70" s="441" t="s">
        <v>35</v>
      </c>
      <c r="B70" s="73">
        <v>25</v>
      </c>
      <c r="C70" s="74">
        <v>25300</v>
      </c>
      <c r="D70" s="75">
        <v>4216</v>
      </c>
      <c r="E70" s="74">
        <v>-1352</v>
      </c>
      <c r="F70" s="75">
        <v>2983</v>
      </c>
      <c r="G70" s="310">
        <v>260864</v>
      </c>
      <c r="H70" s="311">
        <v>0.37267</v>
      </c>
      <c r="I70" s="312"/>
      <c r="J70" s="312"/>
      <c r="K70" s="312">
        <v>16.5</v>
      </c>
      <c r="L70" s="312">
        <v>215.8</v>
      </c>
      <c r="M70" s="314">
        <v>93.4</v>
      </c>
      <c r="N70" s="356">
        <v>39.299999999999997</v>
      </c>
      <c r="O70" s="99">
        <v>40666</v>
      </c>
      <c r="P70" s="99">
        <v>989769</v>
      </c>
      <c r="Q70" s="26">
        <v>90157</v>
      </c>
      <c r="R70" s="90">
        <v>26112</v>
      </c>
      <c r="S70" s="316">
        <v>17466</v>
      </c>
      <c r="T70" s="354">
        <v>46579</v>
      </c>
    </row>
    <row r="71" spans="1:37" ht="18.75" customHeight="1">
      <c r="A71" s="428"/>
      <c r="B71" s="73">
        <v>26</v>
      </c>
      <c r="C71" s="74">
        <v>20074</v>
      </c>
      <c r="D71" s="75">
        <v>5048</v>
      </c>
      <c r="E71" s="74">
        <v>832</v>
      </c>
      <c r="F71" s="75">
        <v>847</v>
      </c>
      <c r="G71" s="310">
        <v>260067</v>
      </c>
      <c r="H71" s="311">
        <v>0.372</v>
      </c>
      <c r="I71" s="312"/>
      <c r="J71" s="312"/>
      <c r="K71" s="312">
        <v>16.2</v>
      </c>
      <c r="L71" s="312">
        <v>213.2</v>
      </c>
      <c r="M71" s="314">
        <v>93.4</v>
      </c>
      <c r="N71" s="333">
        <v>42</v>
      </c>
      <c r="O71" s="99">
        <v>35694</v>
      </c>
      <c r="P71" s="99">
        <v>985390</v>
      </c>
      <c r="Q71" s="26">
        <v>80133</v>
      </c>
      <c r="R71" s="90">
        <v>26127</v>
      </c>
      <c r="S71" s="316">
        <v>17566</v>
      </c>
      <c r="T71" s="354">
        <v>36440</v>
      </c>
    </row>
    <row r="72" spans="1:37" ht="18.75" customHeight="1">
      <c r="A72" s="428"/>
      <c r="B72" s="73">
        <v>27</v>
      </c>
      <c r="C72" s="74">
        <v>16356</v>
      </c>
      <c r="D72" s="75">
        <v>5651</v>
      </c>
      <c r="E72" s="75">
        <v>603</v>
      </c>
      <c r="F72" s="75">
        <v>631</v>
      </c>
      <c r="G72" s="310">
        <v>264906</v>
      </c>
      <c r="H72" s="311">
        <v>0.379</v>
      </c>
      <c r="I72" s="312"/>
      <c r="J72" s="312"/>
      <c r="K72" s="312">
        <v>15.9</v>
      </c>
      <c r="L72" s="312">
        <v>202.4</v>
      </c>
      <c r="M72" s="314">
        <v>92.3</v>
      </c>
      <c r="N72" s="356">
        <v>43.9</v>
      </c>
      <c r="O72" s="99">
        <v>30363</v>
      </c>
      <c r="P72" s="99">
        <v>970518</v>
      </c>
      <c r="Q72" s="26">
        <v>87223</v>
      </c>
      <c r="R72" s="90">
        <v>26155</v>
      </c>
      <c r="S72" s="316">
        <v>17694</v>
      </c>
      <c r="T72" s="317">
        <v>43374</v>
      </c>
    </row>
    <row r="73" spans="1:37" ht="18.75" customHeight="1">
      <c r="A73" s="428"/>
      <c r="B73" s="73">
        <v>28</v>
      </c>
      <c r="C73" s="74">
        <v>15314</v>
      </c>
      <c r="D73" s="75">
        <v>4603</v>
      </c>
      <c r="E73" s="75">
        <v>-1048</v>
      </c>
      <c r="F73" s="75">
        <v>-4035</v>
      </c>
      <c r="G73" s="310">
        <v>263483</v>
      </c>
      <c r="H73" s="311">
        <v>0.39624999999999999</v>
      </c>
      <c r="I73" s="312"/>
      <c r="J73" s="312"/>
      <c r="K73" s="312">
        <v>15.5</v>
      </c>
      <c r="L73" s="312">
        <v>202.6</v>
      </c>
      <c r="M73" s="314">
        <v>96.7</v>
      </c>
      <c r="N73" s="356">
        <v>42.9</v>
      </c>
      <c r="O73" s="99">
        <v>31731</v>
      </c>
      <c r="P73" s="99">
        <v>962708</v>
      </c>
      <c r="Q73" s="26">
        <v>85058</v>
      </c>
      <c r="R73" s="90">
        <v>23168</v>
      </c>
      <c r="S73" s="316">
        <v>16815</v>
      </c>
      <c r="T73" s="317">
        <v>45075</v>
      </c>
    </row>
    <row r="74" spans="1:37" s="26" customFormat="1" ht="18.75" customHeight="1">
      <c r="A74" s="429"/>
      <c r="B74" s="73">
        <v>29</v>
      </c>
      <c r="C74" s="74">
        <v>16865</v>
      </c>
      <c r="D74" s="75">
        <v>4810</v>
      </c>
      <c r="E74" s="75">
        <v>207</v>
      </c>
      <c r="F74" s="75">
        <v>219</v>
      </c>
      <c r="G74" s="310">
        <v>261115</v>
      </c>
      <c r="H74" s="311">
        <v>0.41383999999999999</v>
      </c>
      <c r="I74" s="312"/>
      <c r="J74" s="312"/>
      <c r="K74" s="312">
        <v>15.2</v>
      </c>
      <c r="L74" s="312">
        <v>203.6</v>
      </c>
      <c r="M74" s="314">
        <v>96.5</v>
      </c>
      <c r="N74" s="350">
        <v>43.3</v>
      </c>
      <c r="O74" s="99">
        <v>25031</v>
      </c>
      <c r="P74" s="99">
        <v>952296</v>
      </c>
      <c r="Q74" s="26">
        <v>81009</v>
      </c>
      <c r="R74" s="90">
        <v>23180</v>
      </c>
      <c r="S74" s="316">
        <v>15824</v>
      </c>
      <c r="T74" s="317">
        <v>42005</v>
      </c>
      <c r="U74" s="347"/>
      <c r="V74" s="347"/>
      <c r="W74" s="347"/>
      <c r="X74" s="347"/>
      <c r="Y74" s="347"/>
      <c r="Z74" s="347"/>
      <c r="AA74" s="347"/>
      <c r="AB74" s="347"/>
      <c r="AC74" s="347"/>
      <c r="AD74" s="347"/>
      <c r="AE74" s="347"/>
      <c r="AF74" s="347"/>
      <c r="AG74" s="347"/>
      <c r="AH74" s="347"/>
      <c r="AI74" s="347"/>
      <c r="AJ74" s="347"/>
      <c r="AK74" s="347"/>
    </row>
    <row r="75" spans="1:37" ht="18.75" customHeight="1">
      <c r="A75" s="427" t="s">
        <v>36</v>
      </c>
      <c r="B75" s="70">
        <v>25</v>
      </c>
      <c r="C75" s="80">
        <v>17748</v>
      </c>
      <c r="D75" s="72">
        <v>4765</v>
      </c>
      <c r="E75" s="71">
        <v>-443</v>
      </c>
      <c r="F75" s="72">
        <v>-390</v>
      </c>
      <c r="G75" s="297">
        <v>511274</v>
      </c>
      <c r="H75" s="298">
        <v>0.44400000000000001</v>
      </c>
      <c r="I75" s="299"/>
      <c r="J75" s="299"/>
      <c r="K75" s="299">
        <v>14.2</v>
      </c>
      <c r="L75" s="299">
        <v>185</v>
      </c>
      <c r="M75" s="301">
        <v>92.5</v>
      </c>
      <c r="N75" s="349">
        <v>40.1</v>
      </c>
      <c r="O75" s="303">
        <v>53464</v>
      </c>
      <c r="P75" s="303">
        <v>1594259</v>
      </c>
      <c r="Q75" s="24">
        <v>114438</v>
      </c>
      <c r="R75" s="86">
        <v>27652</v>
      </c>
      <c r="S75" s="304">
        <v>23643</v>
      </c>
      <c r="T75" s="305">
        <v>63143</v>
      </c>
    </row>
    <row r="76" spans="1:37" ht="18.75" customHeight="1">
      <c r="A76" s="428"/>
      <c r="B76" s="73">
        <v>26</v>
      </c>
      <c r="C76" s="81">
        <v>18199.120999999999</v>
      </c>
      <c r="D76" s="75">
        <v>6336.1090000000004</v>
      </c>
      <c r="E76" s="74">
        <v>1570.78</v>
      </c>
      <c r="F76" s="75">
        <v>1623.777</v>
      </c>
      <c r="G76" s="310">
        <v>510776.10399999999</v>
      </c>
      <c r="H76" s="311">
        <v>0.45400000000000001</v>
      </c>
      <c r="I76" s="312"/>
      <c r="J76" s="312"/>
      <c r="K76" s="312">
        <v>13.5</v>
      </c>
      <c r="L76" s="312">
        <v>179.6</v>
      </c>
      <c r="M76" s="314">
        <v>92.1</v>
      </c>
      <c r="N76" s="357">
        <v>42.3</v>
      </c>
      <c r="O76" s="99">
        <v>45294</v>
      </c>
      <c r="P76" s="99">
        <v>1592163</v>
      </c>
      <c r="Q76" s="26">
        <v>100766</v>
      </c>
      <c r="R76" s="90">
        <v>29989</v>
      </c>
      <c r="S76" s="316">
        <v>23714</v>
      </c>
      <c r="T76" s="317">
        <v>47063</v>
      </c>
    </row>
    <row r="77" spans="1:37" ht="18.75" customHeight="1">
      <c r="A77" s="428"/>
      <c r="B77" s="73">
        <v>27</v>
      </c>
      <c r="C77" s="81">
        <v>14950</v>
      </c>
      <c r="D77" s="75">
        <v>6947</v>
      </c>
      <c r="E77" s="75">
        <v>611</v>
      </c>
      <c r="F77" s="75">
        <v>636</v>
      </c>
      <c r="G77" s="310">
        <v>522947</v>
      </c>
      <c r="H77" s="311">
        <v>0.47599999999999998</v>
      </c>
      <c r="I77" s="312"/>
      <c r="J77" s="312"/>
      <c r="K77" s="312">
        <v>12.7</v>
      </c>
      <c r="L77" s="312">
        <v>170.1</v>
      </c>
      <c r="M77" s="314">
        <v>92.7</v>
      </c>
      <c r="N77" s="358">
        <v>45.2</v>
      </c>
      <c r="O77" s="99">
        <v>53530</v>
      </c>
      <c r="P77" s="99">
        <v>1576046</v>
      </c>
      <c r="Q77" s="26">
        <v>102188</v>
      </c>
      <c r="R77" s="90">
        <v>33062</v>
      </c>
      <c r="S77" s="316">
        <v>23781</v>
      </c>
      <c r="T77" s="317">
        <v>45345</v>
      </c>
    </row>
    <row r="78" spans="1:37" ht="18.75" customHeight="1">
      <c r="A78" s="428"/>
      <c r="B78" s="73">
        <v>28</v>
      </c>
      <c r="C78" s="81">
        <v>10833</v>
      </c>
      <c r="D78" s="75">
        <v>4500</v>
      </c>
      <c r="E78" s="75">
        <v>-2447</v>
      </c>
      <c r="F78" s="75">
        <v>-5742</v>
      </c>
      <c r="G78" s="310">
        <v>514141</v>
      </c>
      <c r="H78" s="311">
        <v>0.49609999999999999</v>
      </c>
      <c r="I78" s="312"/>
      <c r="J78" s="312"/>
      <c r="K78" s="312">
        <v>12</v>
      </c>
      <c r="L78" s="312">
        <v>171</v>
      </c>
      <c r="M78" s="314">
        <v>95.4</v>
      </c>
      <c r="N78" s="350">
        <v>45.2</v>
      </c>
      <c r="O78" s="99">
        <v>46061</v>
      </c>
      <c r="P78" s="99">
        <v>1567518</v>
      </c>
      <c r="Q78" s="26">
        <v>99873</v>
      </c>
      <c r="R78" s="90">
        <v>33139</v>
      </c>
      <c r="S78" s="316">
        <v>23798</v>
      </c>
      <c r="T78" s="317">
        <v>42936</v>
      </c>
    </row>
    <row r="79" spans="1:37" s="26" customFormat="1" ht="18.75" customHeight="1">
      <c r="A79" s="429"/>
      <c r="B79" s="73">
        <v>29</v>
      </c>
      <c r="C79" s="74">
        <v>11051</v>
      </c>
      <c r="D79" s="75">
        <v>5081</v>
      </c>
      <c r="E79" s="75">
        <v>581</v>
      </c>
      <c r="F79" s="75">
        <v>-1514</v>
      </c>
      <c r="G79" s="310">
        <v>510604</v>
      </c>
      <c r="H79" s="311">
        <v>0.51476</v>
      </c>
      <c r="I79" s="312"/>
      <c r="J79" s="312"/>
      <c r="K79" s="312">
        <v>11.4</v>
      </c>
      <c r="L79" s="312">
        <v>172.4</v>
      </c>
      <c r="M79" s="314">
        <v>95.1</v>
      </c>
      <c r="N79" s="350">
        <v>44.7</v>
      </c>
      <c r="O79" s="99">
        <v>43552</v>
      </c>
      <c r="P79" s="99">
        <v>1564374</v>
      </c>
      <c r="Q79" s="26">
        <v>100222.61500000001</v>
      </c>
      <c r="R79" s="90">
        <v>33225.43</v>
      </c>
      <c r="S79" s="316">
        <v>23806.705000000002</v>
      </c>
      <c r="T79" s="317">
        <v>43190.48</v>
      </c>
      <c r="U79" s="347"/>
      <c r="V79" s="347"/>
      <c r="W79" s="347"/>
      <c r="X79" s="347"/>
      <c r="Y79" s="347"/>
      <c r="Z79" s="347"/>
      <c r="AA79" s="347"/>
      <c r="AB79" s="347"/>
      <c r="AC79" s="347"/>
      <c r="AD79" s="347"/>
      <c r="AE79" s="347"/>
      <c r="AF79" s="347"/>
      <c r="AG79" s="347"/>
      <c r="AH79" s="347"/>
      <c r="AI79" s="347"/>
      <c r="AJ79" s="347"/>
      <c r="AK79" s="347"/>
    </row>
    <row r="80" spans="1:37" ht="18.75" customHeight="1">
      <c r="A80" s="427" t="s">
        <v>37</v>
      </c>
      <c r="B80" s="70">
        <v>25</v>
      </c>
      <c r="C80" s="80">
        <v>18183</v>
      </c>
      <c r="D80" s="72">
        <v>5772</v>
      </c>
      <c r="E80" s="71">
        <v>-395</v>
      </c>
      <c r="F80" s="72">
        <v>-273</v>
      </c>
      <c r="G80" s="297">
        <v>460397</v>
      </c>
      <c r="H80" s="298">
        <v>0.499</v>
      </c>
      <c r="I80" s="299"/>
      <c r="J80" s="299"/>
      <c r="K80" s="299">
        <v>17</v>
      </c>
      <c r="L80" s="299">
        <v>202.2</v>
      </c>
      <c r="M80" s="301">
        <v>93.6</v>
      </c>
      <c r="N80" s="349">
        <v>41.8</v>
      </c>
      <c r="O80" s="303">
        <v>69510</v>
      </c>
      <c r="P80" s="303">
        <v>1476556</v>
      </c>
      <c r="Q80" s="24">
        <v>89712</v>
      </c>
      <c r="R80" s="86">
        <v>23347</v>
      </c>
      <c r="S80" s="304">
        <v>16375</v>
      </c>
      <c r="T80" s="305">
        <v>49990</v>
      </c>
    </row>
    <row r="81" spans="1:37" ht="18.75" customHeight="1">
      <c r="A81" s="428"/>
      <c r="B81" s="73">
        <v>26</v>
      </c>
      <c r="C81" s="81">
        <v>16757</v>
      </c>
      <c r="D81" s="75">
        <v>6310</v>
      </c>
      <c r="E81" s="75">
        <v>539</v>
      </c>
      <c r="F81" s="75">
        <v>5428</v>
      </c>
      <c r="G81" s="310">
        <v>461080</v>
      </c>
      <c r="H81" s="311">
        <v>0.50988999999999995</v>
      </c>
      <c r="I81" s="312"/>
      <c r="J81" s="312"/>
      <c r="K81" s="312">
        <v>15.3</v>
      </c>
      <c r="L81" s="312">
        <v>195</v>
      </c>
      <c r="M81" s="314">
        <v>92.5</v>
      </c>
      <c r="N81" s="350">
        <v>43.7</v>
      </c>
      <c r="O81" s="99">
        <v>71648</v>
      </c>
      <c r="P81" s="99">
        <v>1496457</v>
      </c>
      <c r="Q81" s="26">
        <v>83160</v>
      </c>
      <c r="R81" s="90">
        <v>28236</v>
      </c>
      <c r="S81" s="316">
        <v>16379</v>
      </c>
      <c r="T81" s="317">
        <v>38545</v>
      </c>
    </row>
    <row r="82" spans="1:37" ht="18.75" customHeight="1">
      <c r="A82" s="428"/>
      <c r="B82" s="73">
        <v>27</v>
      </c>
      <c r="C82" s="81">
        <v>13523</v>
      </c>
      <c r="D82" s="75">
        <v>6941</v>
      </c>
      <c r="E82" s="75">
        <v>630</v>
      </c>
      <c r="F82" s="75">
        <v>4657</v>
      </c>
      <c r="G82" s="310">
        <v>474455</v>
      </c>
      <c r="H82" s="311">
        <v>0.52400000000000002</v>
      </c>
      <c r="I82" s="312"/>
      <c r="J82" s="312"/>
      <c r="K82" s="312">
        <v>13.6</v>
      </c>
      <c r="L82" s="312">
        <v>189.7</v>
      </c>
      <c r="M82" s="314">
        <v>92.2</v>
      </c>
      <c r="N82" s="350">
        <v>45.2</v>
      </c>
      <c r="O82" s="99">
        <v>93726</v>
      </c>
      <c r="P82" s="99">
        <v>1515916</v>
      </c>
      <c r="Q82" s="26">
        <v>90573</v>
      </c>
      <c r="R82" s="90">
        <v>32263</v>
      </c>
      <c r="S82" s="316">
        <v>16197</v>
      </c>
      <c r="T82" s="317">
        <v>42113</v>
      </c>
    </row>
    <row r="83" spans="1:37" ht="18.75" customHeight="1">
      <c r="A83" s="428"/>
      <c r="B83" s="73">
        <v>28</v>
      </c>
      <c r="C83" s="81">
        <v>15643</v>
      </c>
      <c r="D83" s="75">
        <v>6502</v>
      </c>
      <c r="E83" s="75">
        <v>-439</v>
      </c>
      <c r="F83" s="75">
        <v>-7316</v>
      </c>
      <c r="G83" s="310">
        <v>473251</v>
      </c>
      <c r="H83" s="311">
        <v>0.53400000000000003</v>
      </c>
      <c r="I83" s="312"/>
      <c r="J83" s="312"/>
      <c r="K83" s="312">
        <v>11.8</v>
      </c>
      <c r="L83" s="312">
        <v>195.8</v>
      </c>
      <c r="M83" s="314">
        <v>94.2</v>
      </c>
      <c r="N83" s="350">
        <v>45.3</v>
      </c>
      <c r="O83" s="99">
        <v>87967</v>
      </c>
      <c r="P83" s="99">
        <v>1536572</v>
      </c>
      <c r="Q83" s="26">
        <v>83740</v>
      </c>
      <c r="R83" s="90">
        <v>25386</v>
      </c>
      <c r="S83" s="316">
        <v>15121</v>
      </c>
      <c r="T83" s="317">
        <v>43233</v>
      </c>
    </row>
    <row r="84" spans="1:37" s="26" customFormat="1" ht="18.75" customHeight="1">
      <c r="A84" s="429"/>
      <c r="B84" s="73">
        <v>29</v>
      </c>
      <c r="C84" s="74">
        <v>13598</v>
      </c>
      <c r="D84" s="75">
        <v>5521</v>
      </c>
      <c r="E84" s="75">
        <v>-981</v>
      </c>
      <c r="F84" s="75">
        <v>-5312</v>
      </c>
      <c r="G84" s="310">
        <v>473567</v>
      </c>
      <c r="H84" s="311">
        <v>0.54400000000000004</v>
      </c>
      <c r="I84" s="312"/>
      <c r="J84" s="312"/>
      <c r="K84" s="312">
        <v>10</v>
      </c>
      <c r="L84" s="312">
        <v>199.1</v>
      </c>
      <c r="M84" s="314">
        <v>94</v>
      </c>
      <c r="N84" s="350">
        <v>45.6</v>
      </c>
      <c r="O84" s="99">
        <v>91465</v>
      </c>
      <c r="P84" s="99">
        <v>1556755</v>
      </c>
      <c r="Q84" s="26">
        <v>84136</v>
      </c>
      <c r="R84" s="90">
        <v>21054</v>
      </c>
      <c r="S84" s="316">
        <v>11638</v>
      </c>
      <c r="T84" s="317">
        <v>51444</v>
      </c>
      <c r="U84" s="347"/>
      <c r="V84" s="347"/>
      <c r="W84" s="347"/>
      <c r="X84" s="347"/>
      <c r="Y84" s="347"/>
      <c r="Z84" s="347"/>
      <c r="AA84" s="347"/>
      <c r="AB84" s="347"/>
      <c r="AC84" s="347"/>
      <c r="AD84" s="347"/>
      <c r="AE84" s="347"/>
      <c r="AF84" s="347"/>
      <c r="AG84" s="347"/>
      <c r="AH84" s="347"/>
      <c r="AI84" s="347"/>
      <c r="AJ84" s="347"/>
      <c r="AK84" s="347"/>
    </row>
    <row r="85" spans="1:37" ht="18.75" customHeight="1">
      <c r="A85" s="427" t="s">
        <v>38</v>
      </c>
      <c r="B85" s="70">
        <v>25</v>
      </c>
      <c r="C85" s="71">
        <v>27933</v>
      </c>
      <c r="D85" s="72">
        <v>12377</v>
      </c>
      <c r="E85" s="71">
        <v>5585</v>
      </c>
      <c r="F85" s="72">
        <v>5595</v>
      </c>
      <c r="G85" s="297">
        <v>717113</v>
      </c>
      <c r="H85" s="298">
        <v>0.68400000000000005</v>
      </c>
      <c r="I85" s="299"/>
      <c r="J85" s="299"/>
      <c r="K85" s="299">
        <v>14.9</v>
      </c>
      <c r="L85" s="299">
        <v>239.1</v>
      </c>
      <c r="M85" s="301">
        <v>92.9</v>
      </c>
      <c r="N85" s="301">
        <v>49.7</v>
      </c>
      <c r="O85" s="303">
        <v>74094</v>
      </c>
      <c r="P85" s="303">
        <v>2681661</v>
      </c>
      <c r="Q85" s="24">
        <v>138189</v>
      </c>
      <c r="R85" s="86">
        <v>8901</v>
      </c>
      <c r="S85" s="304">
        <v>48046</v>
      </c>
      <c r="T85" s="305">
        <v>81242</v>
      </c>
    </row>
    <row r="86" spans="1:37" ht="18.75" customHeight="1">
      <c r="A86" s="428"/>
      <c r="B86" s="73">
        <v>26</v>
      </c>
      <c r="C86" s="74">
        <v>22368</v>
      </c>
      <c r="D86" s="75">
        <v>6614</v>
      </c>
      <c r="E86" s="75">
        <v>-5763</v>
      </c>
      <c r="F86" s="75">
        <v>-5753</v>
      </c>
      <c r="G86" s="310">
        <v>727836</v>
      </c>
      <c r="H86" s="311">
        <v>0.69084000000000001</v>
      </c>
      <c r="I86" s="312"/>
      <c r="J86" s="312"/>
      <c r="K86" s="312">
        <v>14.5</v>
      </c>
      <c r="L86" s="312">
        <v>229.8</v>
      </c>
      <c r="M86" s="314">
        <v>91</v>
      </c>
      <c r="N86" s="314">
        <v>51.6</v>
      </c>
      <c r="O86" s="99">
        <v>85945</v>
      </c>
      <c r="P86" s="99">
        <v>2725834</v>
      </c>
      <c r="Q86" s="26">
        <v>164441</v>
      </c>
      <c r="R86" s="90">
        <v>8911</v>
      </c>
      <c r="S86" s="316">
        <v>74247</v>
      </c>
      <c r="T86" s="317">
        <v>81283</v>
      </c>
    </row>
    <row r="87" spans="1:37" ht="18.75" customHeight="1">
      <c r="A87" s="428"/>
      <c r="B87" s="73">
        <v>27</v>
      </c>
      <c r="C87" s="74">
        <v>19562</v>
      </c>
      <c r="D87" s="75">
        <v>6142</v>
      </c>
      <c r="E87" s="75">
        <v>-472</v>
      </c>
      <c r="F87" s="75">
        <v>-463</v>
      </c>
      <c r="G87" s="310">
        <v>754663</v>
      </c>
      <c r="H87" s="311">
        <v>0.70999000000000001</v>
      </c>
      <c r="I87" s="312"/>
      <c r="J87" s="312"/>
      <c r="K87" s="312">
        <v>14</v>
      </c>
      <c r="L87" s="312">
        <v>223.1</v>
      </c>
      <c r="M87" s="314">
        <v>94.9</v>
      </c>
      <c r="N87" s="350">
        <v>57.3</v>
      </c>
      <c r="O87" s="99">
        <v>82393</v>
      </c>
      <c r="P87" s="99">
        <v>2728101</v>
      </c>
      <c r="Q87" s="26">
        <v>145953</v>
      </c>
      <c r="R87" s="90">
        <v>8920</v>
      </c>
      <c r="S87" s="316">
        <v>72523</v>
      </c>
      <c r="T87" s="317">
        <v>64510</v>
      </c>
    </row>
    <row r="88" spans="1:37" ht="18.75" customHeight="1">
      <c r="A88" s="428"/>
      <c r="B88" s="73">
        <v>28</v>
      </c>
      <c r="C88" s="74">
        <v>15352</v>
      </c>
      <c r="D88" s="75">
        <v>6562</v>
      </c>
      <c r="E88" s="75">
        <v>420</v>
      </c>
      <c r="F88" s="75">
        <v>422</v>
      </c>
      <c r="G88" s="310">
        <v>747215</v>
      </c>
      <c r="H88" s="311">
        <v>0.71953999999999996</v>
      </c>
      <c r="I88" s="312"/>
      <c r="J88" s="312"/>
      <c r="K88" s="312">
        <v>13.5</v>
      </c>
      <c r="L88" s="312">
        <v>228</v>
      </c>
      <c r="M88" s="314">
        <v>97.6</v>
      </c>
      <c r="N88" s="315">
        <v>57</v>
      </c>
      <c r="O88" s="99">
        <v>91121</v>
      </c>
      <c r="P88" s="99">
        <v>2723827</v>
      </c>
      <c r="Q88" s="26">
        <v>121133</v>
      </c>
      <c r="R88" s="90">
        <v>8921</v>
      </c>
      <c r="S88" s="316">
        <v>54903</v>
      </c>
      <c r="T88" s="317">
        <v>57309</v>
      </c>
    </row>
    <row r="89" spans="1:37" s="26" customFormat="1" ht="18.75" customHeight="1">
      <c r="A89" s="429"/>
      <c r="B89" s="73">
        <v>29</v>
      </c>
      <c r="C89" s="74">
        <v>15880</v>
      </c>
      <c r="D89" s="75">
        <v>6084</v>
      </c>
      <c r="E89" s="75">
        <v>-479</v>
      </c>
      <c r="F89" s="75">
        <v>-479</v>
      </c>
      <c r="G89" s="310">
        <v>707240</v>
      </c>
      <c r="H89" s="311">
        <v>0.72799999999999998</v>
      </c>
      <c r="I89" s="312"/>
      <c r="J89" s="312"/>
      <c r="K89" s="312">
        <v>13.4</v>
      </c>
      <c r="L89" s="312">
        <v>238.4</v>
      </c>
      <c r="M89" s="314">
        <v>94.5</v>
      </c>
      <c r="N89" s="350">
        <v>56.2</v>
      </c>
      <c r="O89" s="99">
        <v>90769</v>
      </c>
      <c r="P89" s="99">
        <v>2744422</v>
      </c>
      <c r="Q89" s="26">
        <v>125045</v>
      </c>
      <c r="R89" s="90">
        <v>8922</v>
      </c>
      <c r="S89" s="316">
        <v>42630</v>
      </c>
      <c r="T89" s="317">
        <v>73493</v>
      </c>
      <c r="U89" s="347"/>
      <c r="V89" s="347"/>
      <c r="W89" s="347"/>
      <c r="X89" s="347"/>
      <c r="Y89" s="347"/>
      <c r="Z89" s="347"/>
      <c r="AA89" s="347"/>
      <c r="AB89" s="347"/>
      <c r="AC89" s="347"/>
      <c r="AD89" s="347"/>
      <c r="AE89" s="347"/>
      <c r="AF89" s="347"/>
      <c r="AG89" s="347"/>
      <c r="AH89" s="347"/>
      <c r="AI89" s="347"/>
      <c r="AJ89" s="347"/>
      <c r="AK89" s="347"/>
    </row>
    <row r="90" spans="1:37" ht="18.75" customHeight="1">
      <c r="A90" s="427" t="s">
        <v>39</v>
      </c>
      <c r="B90" s="70">
        <v>25</v>
      </c>
      <c r="C90" s="71">
        <v>17148</v>
      </c>
      <c r="D90" s="72">
        <v>6171</v>
      </c>
      <c r="E90" s="71">
        <v>153</v>
      </c>
      <c r="F90" s="72">
        <v>4155</v>
      </c>
      <c r="G90" s="297">
        <v>1307191</v>
      </c>
      <c r="H90" s="298">
        <v>0.92700000000000005</v>
      </c>
      <c r="I90" s="299"/>
      <c r="J90" s="299"/>
      <c r="K90" s="299">
        <v>15.5</v>
      </c>
      <c r="L90" s="299">
        <v>232.7</v>
      </c>
      <c r="M90" s="301">
        <v>98.7</v>
      </c>
      <c r="N90" s="349">
        <v>62.5</v>
      </c>
      <c r="O90" s="303">
        <v>296005</v>
      </c>
      <c r="P90" s="303">
        <v>4866281</v>
      </c>
      <c r="Q90" s="24">
        <v>199243</v>
      </c>
      <c r="R90" s="86">
        <v>6121</v>
      </c>
      <c r="S90" s="304">
        <v>88254</v>
      </c>
      <c r="T90" s="305">
        <v>104868</v>
      </c>
    </row>
    <row r="91" spans="1:37" ht="18.75" customHeight="1">
      <c r="A91" s="428"/>
      <c r="B91" s="73">
        <v>26</v>
      </c>
      <c r="C91" s="74">
        <v>20841</v>
      </c>
      <c r="D91" s="75">
        <v>11743</v>
      </c>
      <c r="E91" s="74">
        <v>5572</v>
      </c>
      <c r="F91" s="75">
        <v>69575</v>
      </c>
      <c r="G91" s="310">
        <v>1340004</v>
      </c>
      <c r="H91" s="311">
        <v>0.92083000000000004</v>
      </c>
      <c r="I91" s="312"/>
      <c r="J91" s="312"/>
      <c r="K91" s="312">
        <v>15.1</v>
      </c>
      <c r="L91" s="312">
        <v>212.7</v>
      </c>
      <c r="M91" s="336">
        <v>93.4</v>
      </c>
      <c r="N91" s="350">
        <v>66.099999999999994</v>
      </c>
      <c r="O91" s="99">
        <v>296362</v>
      </c>
      <c r="P91" s="99">
        <v>4902266</v>
      </c>
      <c r="Q91" s="26">
        <v>243084</v>
      </c>
      <c r="R91" s="90">
        <v>70124</v>
      </c>
      <c r="S91" s="316">
        <v>88287</v>
      </c>
      <c r="T91" s="317">
        <v>84673</v>
      </c>
    </row>
    <row r="92" spans="1:37" ht="18.75" customHeight="1">
      <c r="A92" s="428"/>
      <c r="B92" s="73">
        <v>27</v>
      </c>
      <c r="C92" s="74">
        <v>19774</v>
      </c>
      <c r="D92" s="75">
        <v>12749</v>
      </c>
      <c r="E92" s="75">
        <v>1006</v>
      </c>
      <c r="F92" s="75">
        <v>1030</v>
      </c>
      <c r="G92" s="310">
        <v>1407843</v>
      </c>
      <c r="H92" s="311">
        <v>0.92052</v>
      </c>
      <c r="I92" s="312"/>
      <c r="J92" s="312"/>
      <c r="K92" s="312">
        <v>14.3</v>
      </c>
      <c r="L92" s="312">
        <v>197.3</v>
      </c>
      <c r="M92" s="314">
        <v>98.8</v>
      </c>
      <c r="N92" s="315">
        <v>70</v>
      </c>
      <c r="O92" s="99">
        <v>254135</v>
      </c>
      <c r="P92" s="99">
        <v>4856520</v>
      </c>
      <c r="Q92" s="26">
        <v>246506</v>
      </c>
      <c r="R92" s="90">
        <v>70149</v>
      </c>
      <c r="S92" s="316">
        <v>88324</v>
      </c>
      <c r="T92" s="317">
        <v>88033</v>
      </c>
    </row>
    <row r="93" spans="1:37" ht="18.75" customHeight="1">
      <c r="A93" s="428"/>
      <c r="B93" s="73">
        <v>28</v>
      </c>
      <c r="C93" s="74">
        <v>26799</v>
      </c>
      <c r="D93" s="75">
        <v>18860</v>
      </c>
      <c r="E93" s="75">
        <v>6112</v>
      </c>
      <c r="F93" s="75">
        <v>6136</v>
      </c>
      <c r="G93" s="310">
        <v>1412218</v>
      </c>
      <c r="H93" s="311">
        <v>0.92100000000000004</v>
      </c>
      <c r="I93" s="312"/>
      <c r="J93" s="312"/>
      <c r="K93" s="312">
        <v>13.8</v>
      </c>
      <c r="L93" s="312">
        <v>192.7</v>
      </c>
      <c r="M93" s="314">
        <v>99.6</v>
      </c>
      <c r="N93" s="350">
        <v>70.8</v>
      </c>
      <c r="O93" s="99">
        <v>307030</v>
      </c>
      <c r="P93" s="99">
        <v>4787056</v>
      </c>
      <c r="Q93" s="26">
        <v>248477</v>
      </c>
      <c r="R93" s="90">
        <v>70173</v>
      </c>
      <c r="S93" s="316">
        <v>88354</v>
      </c>
      <c r="T93" s="317">
        <v>89950</v>
      </c>
    </row>
    <row r="94" spans="1:37" s="26" customFormat="1" ht="18.75" customHeight="1">
      <c r="A94" s="429"/>
      <c r="B94" s="73">
        <v>29</v>
      </c>
      <c r="C94" s="74">
        <v>27825</v>
      </c>
      <c r="D94" s="75">
        <v>20563</v>
      </c>
      <c r="E94" s="75">
        <v>1703</v>
      </c>
      <c r="F94" s="75">
        <v>1719</v>
      </c>
      <c r="G94" s="310">
        <v>1360098</v>
      </c>
      <c r="H94" s="311">
        <v>0.92600000000000005</v>
      </c>
      <c r="I94" s="312"/>
      <c r="J94" s="312"/>
      <c r="K94" s="312">
        <v>13.6</v>
      </c>
      <c r="L94" s="312">
        <v>193</v>
      </c>
      <c r="M94" s="314">
        <v>99.1</v>
      </c>
      <c r="N94" s="350">
        <v>68.599999999999994</v>
      </c>
      <c r="O94" s="99">
        <v>295212</v>
      </c>
      <c r="P94" s="99">
        <v>4783148</v>
      </c>
      <c r="Q94" s="26">
        <v>256892</v>
      </c>
      <c r="R94" s="90">
        <v>70189</v>
      </c>
      <c r="S94" s="316">
        <v>88375</v>
      </c>
      <c r="T94" s="317">
        <v>98328</v>
      </c>
      <c r="U94" s="347"/>
      <c r="V94" s="347"/>
      <c r="W94" s="347"/>
      <c r="X94" s="347"/>
      <c r="Y94" s="347"/>
      <c r="Z94" s="347"/>
      <c r="AA94" s="347"/>
      <c r="AB94" s="347"/>
      <c r="AC94" s="347"/>
      <c r="AD94" s="347"/>
      <c r="AE94" s="347"/>
      <c r="AF94" s="347"/>
      <c r="AG94" s="347"/>
      <c r="AH94" s="347"/>
      <c r="AI94" s="347"/>
      <c r="AJ94" s="347"/>
      <c r="AK94" s="347"/>
    </row>
    <row r="95" spans="1:37" ht="18.75" customHeight="1">
      <c r="A95" s="427" t="s">
        <v>147</v>
      </c>
      <c r="B95" s="70">
        <v>25</v>
      </c>
      <c r="C95" s="80">
        <v>21201</v>
      </c>
      <c r="D95" s="72">
        <v>3074</v>
      </c>
      <c r="E95" s="71">
        <v>-2900</v>
      </c>
      <c r="F95" s="72">
        <v>-4320</v>
      </c>
      <c r="G95" s="297">
        <v>415716</v>
      </c>
      <c r="H95" s="298">
        <v>0.55400000000000005</v>
      </c>
      <c r="I95" s="299"/>
      <c r="J95" s="299"/>
      <c r="K95" s="299">
        <v>14.6</v>
      </c>
      <c r="L95" s="299">
        <v>194.8</v>
      </c>
      <c r="M95" s="301">
        <v>96.1</v>
      </c>
      <c r="N95" s="349">
        <v>42.7</v>
      </c>
      <c r="O95" s="303">
        <v>85639</v>
      </c>
      <c r="P95" s="303">
        <v>1342521</v>
      </c>
      <c r="Q95" s="24">
        <v>66980</v>
      </c>
      <c r="R95" s="86">
        <v>22169</v>
      </c>
      <c r="S95" s="304">
        <v>6667</v>
      </c>
      <c r="T95" s="305">
        <v>38144</v>
      </c>
    </row>
    <row r="96" spans="1:37" ht="18.75" customHeight="1">
      <c r="A96" s="428"/>
      <c r="B96" s="73">
        <v>26</v>
      </c>
      <c r="C96" s="81">
        <v>15297</v>
      </c>
      <c r="D96" s="75">
        <v>3697</v>
      </c>
      <c r="E96" s="74">
        <v>622</v>
      </c>
      <c r="F96" s="75">
        <v>1871</v>
      </c>
      <c r="G96" s="310">
        <v>419914</v>
      </c>
      <c r="H96" s="311">
        <v>0.56100000000000005</v>
      </c>
      <c r="I96" s="312"/>
      <c r="J96" s="312"/>
      <c r="K96" s="312">
        <v>14.7</v>
      </c>
      <c r="L96" s="312">
        <v>189.3</v>
      </c>
      <c r="M96" s="336">
        <v>95.8</v>
      </c>
      <c r="N96" s="315">
        <v>44</v>
      </c>
      <c r="O96" s="99">
        <v>83210</v>
      </c>
      <c r="P96" s="99">
        <v>1366016</v>
      </c>
      <c r="Q96" s="26">
        <v>61238</v>
      </c>
      <c r="R96" s="90">
        <v>24900</v>
      </c>
      <c r="S96" s="316">
        <v>10000</v>
      </c>
      <c r="T96" s="317">
        <v>26338</v>
      </c>
    </row>
    <row r="97" spans="1:37" ht="18.75" customHeight="1">
      <c r="A97" s="428"/>
      <c r="B97" s="73">
        <v>27</v>
      </c>
      <c r="C97" s="81">
        <v>18637</v>
      </c>
      <c r="D97" s="75">
        <v>3490</v>
      </c>
      <c r="E97" s="75">
        <v>-207</v>
      </c>
      <c r="F97" s="75">
        <v>-9486</v>
      </c>
      <c r="G97" s="310">
        <v>432905</v>
      </c>
      <c r="H97" s="311">
        <v>0.57499999999999996</v>
      </c>
      <c r="I97" s="312"/>
      <c r="J97" s="312"/>
      <c r="K97" s="312">
        <v>14.4</v>
      </c>
      <c r="L97" s="312">
        <v>184.7</v>
      </c>
      <c r="M97" s="314">
        <v>97.9</v>
      </c>
      <c r="N97" s="350">
        <v>45.7</v>
      </c>
      <c r="O97" s="99">
        <v>93551</v>
      </c>
      <c r="P97" s="99">
        <v>1390607</v>
      </c>
      <c r="Q97" s="26">
        <v>52549</v>
      </c>
      <c r="R97" s="90">
        <v>17470</v>
      </c>
      <c r="S97" s="316">
        <v>14000</v>
      </c>
      <c r="T97" s="317">
        <v>21079</v>
      </c>
    </row>
    <row r="98" spans="1:37" ht="18.75" customHeight="1">
      <c r="A98" s="428"/>
      <c r="B98" s="73">
        <v>28</v>
      </c>
      <c r="C98" s="81">
        <v>15539</v>
      </c>
      <c r="D98" s="75">
        <v>3276</v>
      </c>
      <c r="E98" s="75">
        <v>-213</v>
      </c>
      <c r="F98" s="75">
        <v>-9356</v>
      </c>
      <c r="G98" s="310">
        <v>430175</v>
      </c>
      <c r="H98" s="311">
        <v>0.58499999999999996</v>
      </c>
      <c r="I98" s="312"/>
      <c r="J98" s="312"/>
      <c r="K98" s="312">
        <v>14.3</v>
      </c>
      <c r="L98" s="312">
        <v>188.4</v>
      </c>
      <c r="M98" s="314">
        <v>99.8</v>
      </c>
      <c r="N98" s="350">
        <v>46.6</v>
      </c>
      <c r="O98" s="99">
        <v>71678</v>
      </c>
      <c r="P98" s="99">
        <v>1405530</v>
      </c>
      <c r="Q98" s="26">
        <v>47043</v>
      </c>
      <c r="R98" s="90">
        <v>10077</v>
      </c>
      <c r="S98" s="192">
        <v>18683</v>
      </c>
      <c r="T98" s="317">
        <v>18283</v>
      </c>
    </row>
    <row r="99" spans="1:37" s="26" customFormat="1" ht="18.75" customHeight="1">
      <c r="A99" s="429"/>
      <c r="B99" s="73">
        <v>29</v>
      </c>
      <c r="C99" s="74">
        <v>12753</v>
      </c>
      <c r="D99" s="75">
        <v>1882</v>
      </c>
      <c r="E99" s="75">
        <v>-1394</v>
      </c>
      <c r="F99" s="75">
        <v>-6532</v>
      </c>
      <c r="G99" s="310">
        <v>432574</v>
      </c>
      <c r="H99" s="311">
        <v>0.59399999999999997</v>
      </c>
      <c r="I99" s="312"/>
      <c r="J99" s="312"/>
      <c r="K99" s="312">
        <v>14.2</v>
      </c>
      <c r="L99" s="312">
        <v>189.4</v>
      </c>
      <c r="M99" s="314">
        <v>98</v>
      </c>
      <c r="N99" s="350">
        <v>46.3</v>
      </c>
      <c r="O99" s="99">
        <v>57756</v>
      </c>
      <c r="P99" s="99">
        <v>1413349</v>
      </c>
      <c r="Q99" s="26">
        <v>49127</v>
      </c>
      <c r="R99" s="90">
        <v>6580</v>
      </c>
      <c r="S99" s="316">
        <v>23367</v>
      </c>
      <c r="T99" s="317">
        <v>19180</v>
      </c>
      <c r="U99" s="347"/>
      <c r="V99" s="347"/>
      <c r="W99" s="347"/>
      <c r="X99" s="347"/>
      <c r="Y99" s="347"/>
      <c r="Z99" s="347"/>
      <c r="AA99" s="347"/>
      <c r="AB99" s="347"/>
      <c r="AC99" s="347"/>
      <c r="AD99" s="347"/>
      <c r="AE99" s="347"/>
      <c r="AF99" s="347"/>
      <c r="AG99" s="347"/>
      <c r="AH99" s="347"/>
      <c r="AI99" s="347"/>
      <c r="AJ99" s="347"/>
      <c r="AK99" s="347"/>
    </row>
    <row r="100" spans="1:37" ht="18.75" customHeight="1">
      <c r="A100" s="427" t="s">
        <v>153</v>
      </c>
      <c r="B100" s="70">
        <v>25</v>
      </c>
      <c r="C100" s="80">
        <v>7480</v>
      </c>
      <c r="D100" s="72">
        <v>1165</v>
      </c>
      <c r="E100" s="71">
        <v>-84</v>
      </c>
      <c r="F100" s="72">
        <v>3496</v>
      </c>
      <c r="G100" s="297">
        <v>317384</v>
      </c>
      <c r="H100" s="298">
        <v>0.52730999999999995</v>
      </c>
      <c r="I100" s="299"/>
      <c r="J100" s="299"/>
      <c r="K100" s="299">
        <v>15</v>
      </c>
      <c r="L100" s="299">
        <v>206.1</v>
      </c>
      <c r="M100" s="301">
        <v>92.2</v>
      </c>
      <c r="N100" s="302">
        <v>44.1</v>
      </c>
      <c r="O100" s="303">
        <v>101633</v>
      </c>
      <c r="P100" s="303">
        <v>1048780</v>
      </c>
      <c r="Q100" s="24">
        <v>72017</v>
      </c>
      <c r="R100" s="86">
        <v>18126</v>
      </c>
      <c r="S100" s="304">
        <v>11923</v>
      </c>
      <c r="T100" s="305">
        <v>41968</v>
      </c>
    </row>
    <row r="101" spans="1:37" ht="18.75" customHeight="1">
      <c r="A101" s="428"/>
      <c r="B101" s="73">
        <v>26</v>
      </c>
      <c r="C101" s="81">
        <v>6169</v>
      </c>
      <c r="D101" s="75">
        <v>1100</v>
      </c>
      <c r="E101" s="74">
        <v>-65</v>
      </c>
      <c r="F101" s="75">
        <v>804</v>
      </c>
      <c r="G101" s="310">
        <v>319583</v>
      </c>
      <c r="H101" s="311">
        <v>0.52900000000000003</v>
      </c>
      <c r="I101" s="312"/>
      <c r="J101" s="312"/>
      <c r="K101" s="312">
        <v>14.5</v>
      </c>
      <c r="L101" s="312">
        <v>198.7</v>
      </c>
      <c r="M101" s="314">
        <v>92.9</v>
      </c>
      <c r="N101" s="350">
        <v>44.1</v>
      </c>
      <c r="O101" s="99">
        <v>99598</v>
      </c>
      <c r="P101" s="99">
        <v>1059453</v>
      </c>
      <c r="Q101" s="26">
        <v>67610</v>
      </c>
      <c r="R101" s="90">
        <v>18996</v>
      </c>
      <c r="S101" s="316">
        <v>12345</v>
      </c>
      <c r="T101" s="317">
        <v>36269</v>
      </c>
    </row>
    <row r="102" spans="1:37" ht="18.75" customHeight="1">
      <c r="A102" s="428"/>
      <c r="B102" s="73">
        <v>27</v>
      </c>
      <c r="C102" s="81">
        <v>4599</v>
      </c>
      <c r="D102" s="75">
        <v>1110</v>
      </c>
      <c r="E102" s="74">
        <v>10</v>
      </c>
      <c r="F102" s="75">
        <v>108</v>
      </c>
      <c r="G102" s="310">
        <v>328555</v>
      </c>
      <c r="H102" s="311">
        <v>0.53900000000000003</v>
      </c>
      <c r="I102" s="312"/>
      <c r="J102" s="312"/>
      <c r="K102" s="312">
        <v>14.1</v>
      </c>
      <c r="L102" s="312">
        <v>194.7</v>
      </c>
      <c r="M102" s="336">
        <v>95.1</v>
      </c>
      <c r="N102" s="350">
        <v>46.7</v>
      </c>
      <c r="O102" s="99">
        <v>107163</v>
      </c>
      <c r="P102" s="99">
        <v>1064689</v>
      </c>
      <c r="Q102" s="26">
        <v>63864</v>
      </c>
      <c r="R102" s="90">
        <v>19094</v>
      </c>
      <c r="S102" s="316">
        <v>12069</v>
      </c>
      <c r="T102" s="317">
        <v>32701</v>
      </c>
    </row>
    <row r="103" spans="1:37" ht="18.75" customHeight="1">
      <c r="A103" s="428"/>
      <c r="B103" s="73">
        <v>28</v>
      </c>
      <c r="C103" s="81">
        <v>5587</v>
      </c>
      <c r="D103" s="75">
        <v>999</v>
      </c>
      <c r="E103" s="75">
        <v>-111</v>
      </c>
      <c r="F103" s="75">
        <v>-3527</v>
      </c>
      <c r="G103" s="310">
        <v>328458</v>
      </c>
      <c r="H103" s="311">
        <v>0.55000000000000004</v>
      </c>
      <c r="I103" s="312"/>
      <c r="J103" s="312"/>
      <c r="K103" s="312">
        <v>13.2</v>
      </c>
      <c r="L103" s="312">
        <v>199.6</v>
      </c>
      <c r="M103" s="314">
        <v>96</v>
      </c>
      <c r="N103" s="350">
        <v>47.4</v>
      </c>
      <c r="O103" s="99">
        <v>106319</v>
      </c>
      <c r="P103" s="99">
        <v>1065246</v>
      </c>
      <c r="Q103" s="26">
        <v>53695</v>
      </c>
      <c r="R103" s="90">
        <v>15678</v>
      </c>
      <c r="S103" s="316">
        <v>9082</v>
      </c>
      <c r="T103" s="317">
        <v>28935</v>
      </c>
    </row>
    <row r="104" spans="1:37" s="26" customFormat="1" ht="18.75" customHeight="1">
      <c r="A104" s="429"/>
      <c r="B104" s="73">
        <v>29</v>
      </c>
      <c r="C104" s="74">
        <v>4068</v>
      </c>
      <c r="D104" s="75">
        <v>1031</v>
      </c>
      <c r="E104" s="75">
        <v>32</v>
      </c>
      <c r="F104" s="75">
        <v>-52</v>
      </c>
      <c r="G104" s="310">
        <v>331724</v>
      </c>
      <c r="H104" s="311">
        <v>0.56399999999999995</v>
      </c>
      <c r="I104" s="312"/>
      <c r="J104" s="312"/>
      <c r="K104" s="312">
        <v>12.3</v>
      </c>
      <c r="L104" s="312">
        <v>200.2</v>
      </c>
      <c r="M104" s="314">
        <v>95.5</v>
      </c>
      <c r="N104" s="350">
        <v>46.1</v>
      </c>
      <c r="O104" s="99">
        <v>102785</v>
      </c>
      <c r="P104" s="99">
        <v>1072586</v>
      </c>
      <c r="Q104" s="26">
        <v>52823</v>
      </c>
      <c r="R104" s="90">
        <v>15595</v>
      </c>
      <c r="S104" s="316">
        <v>7989</v>
      </c>
      <c r="T104" s="317">
        <v>29239</v>
      </c>
      <c r="U104" s="347"/>
      <c r="V104" s="347"/>
      <c r="W104" s="347"/>
      <c r="X104" s="347"/>
      <c r="Y104" s="347"/>
      <c r="Z104" s="347"/>
      <c r="AA104" s="347"/>
      <c r="AB104" s="347"/>
      <c r="AC104" s="347"/>
      <c r="AD104" s="347"/>
      <c r="AE104" s="347"/>
      <c r="AF104" s="347"/>
      <c r="AG104" s="347"/>
      <c r="AH104" s="347"/>
      <c r="AI104" s="347"/>
      <c r="AJ104" s="347"/>
      <c r="AK104" s="347"/>
    </row>
    <row r="105" spans="1:37" ht="18.75" customHeight="1">
      <c r="A105" s="427" t="s">
        <v>40</v>
      </c>
      <c r="B105" s="70">
        <v>25</v>
      </c>
      <c r="C105" s="71">
        <v>11215</v>
      </c>
      <c r="D105" s="72">
        <v>670</v>
      </c>
      <c r="E105" s="71">
        <v>88</v>
      </c>
      <c r="F105" s="72">
        <v>89</v>
      </c>
      <c r="G105" s="297">
        <v>514600</v>
      </c>
      <c r="H105" s="298">
        <v>0.55000000000000004</v>
      </c>
      <c r="I105" s="299"/>
      <c r="J105" s="299"/>
      <c r="K105" s="299">
        <v>15.4</v>
      </c>
      <c r="L105" s="299">
        <v>254.4</v>
      </c>
      <c r="M105" s="301">
        <v>94.2</v>
      </c>
      <c r="N105" s="349">
        <v>47.4</v>
      </c>
      <c r="O105" s="303">
        <v>142000</v>
      </c>
      <c r="P105" s="303">
        <v>1841985</v>
      </c>
      <c r="Q105" s="24">
        <v>50833</v>
      </c>
      <c r="R105" s="86">
        <v>21</v>
      </c>
      <c r="S105" s="330" t="s">
        <v>26</v>
      </c>
      <c r="T105" s="305">
        <v>50812</v>
      </c>
    </row>
    <row r="106" spans="1:37" ht="18.75" customHeight="1">
      <c r="A106" s="428"/>
      <c r="B106" s="73">
        <v>26</v>
      </c>
      <c r="C106" s="74">
        <v>7450</v>
      </c>
      <c r="D106" s="75">
        <v>675</v>
      </c>
      <c r="E106" s="75">
        <v>5</v>
      </c>
      <c r="F106" s="75">
        <v>5</v>
      </c>
      <c r="G106" s="310">
        <v>522433</v>
      </c>
      <c r="H106" s="311">
        <v>0.55300000000000005</v>
      </c>
      <c r="I106" s="312"/>
      <c r="J106" s="312"/>
      <c r="K106" s="312">
        <v>15.7</v>
      </c>
      <c r="L106" s="312">
        <v>254.3</v>
      </c>
      <c r="M106" s="314">
        <v>94.2</v>
      </c>
      <c r="N106" s="333">
        <v>49</v>
      </c>
      <c r="O106" s="99">
        <v>119728</v>
      </c>
      <c r="P106" s="99">
        <v>1919825</v>
      </c>
      <c r="Q106" s="26">
        <v>30196</v>
      </c>
      <c r="R106" s="90">
        <v>21</v>
      </c>
      <c r="S106" s="192" t="s">
        <v>26</v>
      </c>
      <c r="T106" s="317">
        <v>30175</v>
      </c>
    </row>
    <row r="107" spans="1:37" ht="18.75" customHeight="1">
      <c r="A107" s="428"/>
      <c r="B107" s="73">
        <v>27</v>
      </c>
      <c r="C107" s="74">
        <v>5100</v>
      </c>
      <c r="D107" s="75">
        <v>683</v>
      </c>
      <c r="E107" s="75">
        <v>8</v>
      </c>
      <c r="F107" s="75">
        <v>8</v>
      </c>
      <c r="G107" s="310">
        <v>542927</v>
      </c>
      <c r="H107" s="311">
        <v>0.56699999999999995</v>
      </c>
      <c r="I107" s="312"/>
      <c r="J107" s="312"/>
      <c r="K107" s="312">
        <v>16.2</v>
      </c>
      <c r="L107" s="312">
        <v>248.8</v>
      </c>
      <c r="M107" s="314">
        <v>95</v>
      </c>
      <c r="N107" s="359">
        <v>53.1</v>
      </c>
      <c r="O107" s="99">
        <v>78528</v>
      </c>
      <c r="P107" s="99">
        <v>1958692</v>
      </c>
      <c r="Q107" s="26">
        <v>21110</v>
      </c>
      <c r="R107" s="90">
        <v>21</v>
      </c>
      <c r="S107" s="192" t="s">
        <v>26</v>
      </c>
      <c r="T107" s="317">
        <v>21089</v>
      </c>
    </row>
    <row r="108" spans="1:37" ht="18.75" customHeight="1">
      <c r="A108" s="428"/>
      <c r="B108" s="73">
        <v>28</v>
      </c>
      <c r="C108" s="74">
        <v>5156</v>
      </c>
      <c r="D108" s="75">
        <v>690</v>
      </c>
      <c r="E108" s="75">
        <v>7</v>
      </c>
      <c r="F108" s="75">
        <v>7</v>
      </c>
      <c r="G108" s="310">
        <v>542128</v>
      </c>
      <c r="H108" s="311">
        <v>0.58399999999999996</v>
      </c>
      <c r="I108" s="312"/>
      <c r="J108" s="312"/>
      <c r="K108" s="312">
        <v>14.9</v>
      </c>
      <c r="L108" s="312">
        <v>259.5</v>
      </c>
      <c r="M108" s="314">
        <v>94.7</v>
      </c>
      <c r="N108" s="359">
        <v>52.7</v>
      </c>
      <c r="O108" s="99">
        <v>88967</v>
      </c>
      <c r="P108" s="99">
        <v>2005069</v>
      </c>
      <c r="Q108" s="26">
        <v>20306</v>
      </c>
      <c r="R108" s="90">
        <v>21</v>
      </c>
      <c r="S108" s="192" t="s">
        <v>26</v>
      </c>
      <c r="T108" s="317">
        <v>20285</v>
      </c>
    </row>
    <row r="109" spans="1:37" s="26" customFormat="1" ht="18.75" customHeight="1">
      <c r="A109" s="429"/>
      <c r="B109" s="73">
        <v>29</v>
      </c>
      <c r="C109" s="74">
        <v>3774</v>
      </c>
      <c r="D109" s="75">
        <v>758</v>
      </c>
      <c r="E109" s="75">
        <v>68</v>
      </c>
      <c r="F109" s="75">
        <v>68</v>
      </c>
      <c r="G109" s="310">
        <v>499088</v>
      </c>
      <c r="H109" s="311">
        <v>0.58799999999999997</v>
      </c>
      <c r="I109" s="312"/>
      <c r="J109" s="312"/>
      <c r="K109" s="312">
        <v>14.2</v>
      </c>
      <c r="L109" s="312">
        <v>283.10000000000002</v>
      </c>
      <c r="M109" s="314">
        <v>94.6</v>
      </c>
      <c r="N109" s="350">
        <v>54.8</v>
      </c>
      <c r="O109" s="99">
        <v>112291</v>
      </c>
      <c r="P109" s="99">
        <v>2026646</v>
      </c>
      <c r="Q109" s="26">
        <v>21801</v>
      </c>
      <c r="R109" s="90">
        <v>21</v>
      </c>
      <c r="S109" s="192" t="s">
        <v>279</v>
      </c>
      <c r="T109" s="317">
        <v>21780</v>
      </c>
      <c r="U109" s="347"/>
      <c r="V109" s="347"/>
      <c r="W109" s="347"/>
      <c r="X109" s="347"/>
      <c r="Y109" s="347"/>
      <c r="Z109" s="347"/>
      <c r="AA109" s="347"/>
      <c r="AB109" s="347"/>
      <c r="AC109" s="347"/>
      <c r="AD109" s="347"/>
      <c r="AE109" s="347"/>
      <c r="AF109" s="347"/>
      <c r="AG109" s="347"/>
      <c r="AH109" s="347"/>
      <c r="AI109" s="347"/>
      <c r="AJ109" s="347"/>
      <c r="AK109" s="347"/>
    </row>
    <row r="110" spans="1:37" ht="18.75" customHeight="1">
      <c r="A110" s="427" t="s">
        <v>41</v>
      </c>
      <c r="B110" s="70">
        <v>25</v>
      </c>
      <c r="C110" s="71">
        <v>46971</v>
      </c>
      <c r="D110" s="72">
        <v>24270</v>
      </c>
      <c r="E110" s="71">
        <v>10302</v>
      </c>
      <c r="F110" s="72">
        <v>17913</v>
      </c>
      <c r="G110" s="297">
        <v>1567380</v>
      </c>
      <c r="H110" s="298">
        <v>0.72799999999999998</v>
      </c>
      <c r="I110" s="299"/>
      <c r="J110" s="299"/>
      <c r="K110" s="299">
        <v>19</v>
      </c>
      <c r="L110" s="299">
        <v>227.5</v>
      </c>
      <c r="M110" s="301">
        <v>98.7</v>
      </c>
      <c r="N110" s="302">
        <v>61</v>
      </c>
      <c r="O110" s="303">
        <v>501446</v>
      </c>
      <c r="P110" s="303">
        <v>5598100</v>
      </c>
      <c r="Q110" s="24">
        <v>329766</v>
      </c>
      <c r="R110" s="86">
        <v>157925</v>
      </c>
      <c r="S110" s="304">
        <v>47989</v>
      </c>
      <c r="T110" s="305">
        <v>123853</v>
      </c>
    </row>
    <row r="111" spans="1:37" ht="18.75" customHeight="1">
      <c r="A111" s="428"/>
      <c r="B111" s="73">
        <v>26</v>
      </c>
      <c r="C111" s="74">
        <v>22113</v>
      </c>
      <c r="D111" s="75">
        <v>6627</v>
      </c>
      <c r="E111" s="74">
        <v>-17643</v>
      </c>
      <c r="F111" s="75">
        <v>-25494</v>
      </c>
      <c r="G111" s="310">
        <v>1577204</v>
      </c>
      <c r="H111" s="311">
        <v>0.73799999999999999</v>
      </c>
      <c r="I111" s="360"/>
      <c r="J111" s="312"/>
      <c r="K111" s="312">
        <v>19</v>
      </c>
      <c r="L111" s="312">
        <v>208.4</v>
      </c>
      <c r="M111" s="314">
        <v>99.9</v>
      </c>
      <c r="N111" s="350">
        <v>62.5</v>
      </c>
      <c r="O111" s="99">
        <v>520540</v>
      </c>
      <c r="P111" s="99">
        <v>5596599</v>
      </c>
      <c r="Q111" s="26">
        <v>345032</v>
      </c>
      <c r="R111" s="90">
        <v>161270</v>
      </c>
      <c r="S111" s="316">
        <v>31552</v>
      </c>
      <c r="T111" s="317">
        <v>152211</v>
      </c>
    </row>
    <row r="112" spans="1:37" ht="18.75" customHeight="1">
      <c r="A112" s="428"/>
      <c r="B112" s="73">
        <v>27</v>
      </c>
      <c r="C112" s="74">
        <v>23181</v>
      </c>
      <c r="D112" s="75">
        <v>9107</v>
      </c>
      <c r="E112" s="75">
        <v>2480</v>
      </c>
      <c r="F112" s="75">
        <v>-544</v>
      </c>
      <c r="G112" s="310">
        <v>1631292</v>
      </c>
      <c r="H112" s="311">
        <v>0.75</v>
      </c>
      <c r="I112" s="312"/>
      <c r="J112" s="312"/>
      <c r="K112" s="312">
        <v>19.399999999999999</v>
      </c>
      <c r="L112" s="312">
        <v>189</v>
      </c>
      <c r="M112" s="314">
        <v>99.8</v>
      </c>
      <c r="N112" s="350">
        <v>65.400000000000006</v>
      </c>
      <c r="O112" s="99">
        <v>416926</v>
      </c>
      <c r="P112" s="99">
        <v>5544846</v>
      </c>
      <c r="Q112" s="26">
        <v>337890</v>
      </c>
      <c r="R112" s="90">
        <v>160186</v>
      </c>
      <c r="S112" s="316">
        <v>28492</v>
      </c>
      <c r="T112" s="317">
        <v>149212</v>
      </c>
    </row>
    <row r="113" spans="1:37" ht="18.75" customHeight="1">
      <c r="A113" s="428"/>
      <c r="B113" s="73">
        <v>28</v>
      </c>
      <c r="C113" s="74">
        <v>18795</v>
      </c>
      <c r="D113" s="75">
        <v>3765</v>
      </c>
      <c r="E113" s="75">
        <v>-5342</v>
      </c>
      <c r="F113" s="75">
        <v>-20340</v>
      </c>
      <c r="G113" s="310">
        <v>1641995</v>
      </c>
      <c r="H113" s="311">
        <v>0.76500000000000001</v>
      </c>
      <c r="I113" s="312"/>
      <c r="J113" s="312"/>
      <c r="K113" s="312">
        <v>18.399999999999999</v>
      </c>
      <c r="L113" s="312">
        <v>183.4</v>
      </c>
      <c r="M113" s="314">
        <v>101.1</v>
      </c>
      <c r="N113" s="350">
        <v>64.7</v>
      </c>
      <c r="O113" s="99">
        <v>349678</v>
      </c>
      <c r="P113" s="99">
        <v>5517030</v>
      </c>
      <c r="Q113" s="26">
        <v>325977</v>
      </c>
      <c r="R113" s="90">
        <v>147901</v>
      </c>
      <c r="S113" s="316">
        <v>22154</v>
      </c>
      <c r="T113" s="317">
        <v>155922</v>
      </c>
    </row>
    <row r="114" spans="1:37" s="26" customFormat="1" ht="18.75" customHeight="1">
      <c r="A114" s="429"/>
      <c r="B114" s="73">
        <v>29</v>
      </c>
      <c r="C114" s="74">
        <v>22452</v>
      </c>
      <c r="D114" s="75">
        <v>8084</v>
      </c>
      <c r="E114" s="75">
        <v>4319</v>
      </c>
      <c r="F114" s="75">
        <v>2821</v>
      </c>
      <c r="G114" s="310">
        <v>1555791</v>
      </c>
      <c r="H114" s="311">
        <v>0.77800000000000002</v>
      </c>
      <c r="I114" s="312"/>
      <c r="J114" s="312"/>
      <c r="K114" s="312">
        <v>17.899999999999999</v>
      </c>
      <c r="L114" s="312">
        <v>183.1</v>
      </c>
      <c r="M114" s="314">
        <v>100.5</v>
      </c>
      <c r="N114" s="350">
        <v>67.7</v>
      </c>
      <c r="O114" s="99">
        <v>348750</v>
      </c>
      <c r="P114" s="99">
        <v>5410018</v>
      </c>
      <c r="Q114" s="26">
        <v>330499</v>
      </c>
      <c r="R114" s="90">
        <v>147465</v>
      </c>
      <c r="S114" s="316">
        <v>17306</v>
      </c>
      <c r="T114" s="317">
        <v>165728</v>
      </c>
      <c r="U114" s="347"/>
      <c r="V114" s="347"/>
      <c r="W114" s="347"/>
      <c r="X114" s="347"/>
      <c r="Y114" s="347"/>
      <c r="Z114" s="347"/>
      <c r="AA114" s="347"/>
      <c r="AB114" s="347"/>
      <c r="AC114" s="347"/>
      <c r="AD114" s="347"/>
      <c r="AE114" s="347"/>
      <c r="AF114" s="347"/>
      <c r="AG114" s="347"/>
      <c r="AH114" s="347"/>
      <c r="AI114" s="347"/>
      <c r="AJ114" s="347"/>
      <c r="AK114" s="347"/>
    </row>
    <row r="115" spans="1:37" ht="18.75" customHeight="1">
      <c r="A115" s="427" t="s">
        <v>42</v>
      </c>
      <c r="B115" s="70">
        <v>25</v>
      </c>
      <c r="C115" s="71">
        <v>9738</v>
      </c>
      <c r="D115" s="72">
        <v>725</v>
      </c>
      <c r="E115" s="71">
        <v>32</v>
      </c>
      <c r="F115" s="72">
        <v>8137</v>
      </c>
      <c r="G115" s="297">
        <v>1051484</v>
      </c>
      <c r="H115" s="298">
        <v>0.59499999999999997</v>
      </c>
      <c r="I115" s="299"/>
      <c r="J115" s="299"/>
      <c r="K115" s="299">
        <v>16.2</v>
      </c>
      <c r="L115" s="299">
        <v>341.1</v>
      </c>
      <c r="M115" s="301">
        <v>97.3</v>
      </c>
      <c r="N115" s="349">
        <v>53.5</v>
      </c>
      <c r="O115" s="303">
        <v>122978</v>
      </c>
      <c r="P115" s="303">
        <v>4340766</v>
      </c>
      <c r="Q115" s="24">
        <v>83436</v>
      </c>
      <c r="R115" s="86">
        <v>877</v>
      </c>
      <c r="S115" s="330" t="s">
        <v>26</v>
      </c>
      <c r="T115" s="305">
        <v>82559</v>
      </c>
    </row>
    <row r="116" spans="1:37" ht="18.75" customHeight="1">
      <c r="A116" s="428"/>
      <c r="B116" s="73">
        <v>26</v>
      </c>
      <c r="C116" s="74">
        <v>13580</v>
      </c>
      <c r="D116" s="75">
        <v>2081</v>
      </c>
      <c r="E116" s="74">
        <v>1356</v>
      </c>
      <c r="F116" s="75">
        <v>14506</v>
      </c>
      <c r="G116" s="310">
        <v>1061225</v>
      </c>
      <c r="H116" s="311">
        <v>0.60399999999999998</v>
      </c>
      <c r="I116" s="312"/>
      <c r="J116" s="312"/>
      <c r="K116" s="312">
        <v>15.8</v>
      </c>
      <c r="L116" s="312">
        <v>333</v>
      </c>
      <c r="M116" s="314">
        <v>96</v>
      </c>
      <c r="N116" s="350">
        <v>53.9</v>
      </c>
      <c r="O116" s="99">
        <v>104887</v>
      </c>
      <c r="P116" s="99">
        <v>4394651</v>
      </c>
      <c r="Q116" s="26">
        <v>54871</v>
      </c>
      <c r="R116" s="90">
        <v>1237</v>
      </c>
      <c r="S116" s="192" t="s">
        <v>26</v>
      </c>
      <c r="T116" s="317">
        <v>53634</v>
      </c>
    </row>
    <row r="117" spans="1:37" ht="18.75" customHeight="1">
      <c r="A117" s="428"/>
      <c r="B117" s="73">
        <v>27</v>
      </c>
      <c r="C117" s="74">
        <v>10744</v>
      </c>
      <c r="D117" s="75">
        <v>877</v>
      </c>
      <c r="E117" s="75">
        <v>-1204</v>
      </c>
      <c r="F117" s="75">
        <v>23146</v>
      </c>
      <c r="G117" s="310">
        <v>1094619</v>
      </c>
      <c r="H117" s="311">
        <v>0.62061999999999995</v>
      </c>
      <c r="I117" s="312"/>
      <c r="J117" s="312"/>
      <c r="K117" s="312">
        <v>16.8</v>
      </c>
      <c r="L117" s="312">
        <v>320.60000000000002</v>
      </c>
      <c r="M117" s="314">
        <v>96.1</v>
      </c>
      <c r="N117" s="350">
        <v>55.5</v>
      </c>
      <c r="O117" s="99">
        <v>105231</v>
      </c>
      <c r="P117" s="99">
        <v>4414460</v>
      </c>
      <c r="Q117" s="26">
        <v>46395</v>
      </c>
      <c r="R117" s="90">
        <v>1636</v>
      </c>
      <c r="S117" s="192" t="s">
        <v>26</v>
      </c>
      <c r="T117" s="317">
        <v>44759</v>
      </c>
    </row>
    <row r="118" spans="1:37" ht="18.75" customHeight="1">
      <c r="A118" s="428"/>
      <c r="B118" s="73">
        <v>28</v>
      </c>
      <c r="C118" s="74">
        <v>40524</v>
      </c>
      <c r="D118" s="75">
        <v>1829</v>
      </c>
      <c r="E118" s="75">
        <v>952</v>
      </c>
      <c r="F118" s="75">
        <v>13286</v>
      </c>
      <c r="G118" s="310">
        <v>1097045</v>
      </c>
      <c r="H118" s="311">
        <v>0.63400000000000001</v>
      </c>
      <c r="I118" s="312"/>
      <c r="J118" s="312"/>
      <c r="K118" s="312">
        <v>16.100000000000001</v>
      </c>
      <c r="L118" s="312">
        <v>324.7</v>
      </c>
      <c r="M118" s="314">
        <v>96.7</v>
      </c>
      <c r="N118" s="350">
        <v>54.3</v>
      </c>
      <c r="O118" s="99">
        <v>95360</v>
      </c>
      <c r="P118" s="99">
        <v>4491397</v>
      </c>
      <c r="Q118" s="26">
        <v>43351</v>
      </c>
      <c r="R118" s="90">
        <v>2047</v>
      </c>
      <c r="S118" s="192" t="s">
        <v>26</v>
      </c>
      <c r="T118" s="317">
        <v>41304</v>
      </c>
    </row>
    <row r="119" spans="1:37" s="26" customFormat="1" ht="18.75" customHeight="1">
      <c r="A119" s="429"/>
      <c r="B119" s="77">
        <v>29</v>
      </c>
      <c r="C119" s="78">
        <v>10695</v>
      </c>
      <c r="D119" s="79">
        <v>1170</v>
      </c>
      <c r="E119" s="79">
        <v>-659</v>
      </c>
      <c r="F119" s="79">
        <v>8575</v>
      </c>
      <c r="G119" s="321">
        <v>1056014</v>
      </c>
      <c r="H119" s="322">
        <v>0.64100000000000001</v>
      </c>
      <c r="I119" s="323"/>
      <c r="J119" s="323"/>
      <c r="K119" s="323">
        <v>15.3</v>
      </c>
      <c r="L119" s="323">
        <v>335</v>
      </c>
      <c r="M119" s="326">
        <v>95.5</v>
      </c>
      <c r="N119" s="355">
        <v>58.4</v>
      </c>
      <c r="O119" s="100">
        <v>100070</v>
      </c>
      <c r="P119" s="100">
        <v>4472245</v>
      </c>
      <c r="Q119" s="94">
        <v>49697</v>
      </c>
      <c r="R119" s="95">
        <v>2473</v>
      </c>
      <c r="S119" s="191" t="s">
        <v>277</v>
      </c>
      <c r="T119" s="329">
        <v>47224</v>
      </c>
      <c r="U119" s="347"/>
      <c r="V119" s="347"/>
      <c r="W119" s="347"/>
      <c r="X119" s="347"/>
      <c r="Y119" s="347"/>
      <c r="Z119" s="347"/>
      <c r="AA119" s="347"/>
      <c r="AB119" s="347"/>
      <c r="AC119" s="347"/>
      <c r="AD119" s="347"/>
      <c r="AE119" s="347"/>
      <c r="AF119" s="347"/>
      <c r="AG119" s="347"/>
      <c r="AH119" s="347"/>
      <c r="AI119" s="347"/>
      <c r="AJ119" s="347"/>
      <c r="AK119" s="347"/>
    </row>
    <row r="120" spans="1:37" ht="18.75" customHeight="1">
      <c r="A120" s="427" t="s">
        <v>142</v>
      </c>
      <c r="B120" s="70">
        <v>25</v>
      </c>
      <c r="C120" s="71">
        <v>15046</v>
      </c>
      <c r="D120" s="72">
        <v>7549</v>
      </c>
      <c r="E120" s="71">
        <v>7046</v>
      </c>
      <c r="F120" s="72">
        <v>9968</v>
      </c>
      <c r="G120" s="297">
        <v>310503</v>
      </c>
      <c r="H120" s="298">
        <v>0.39700000000000002</v>
      </c>
      <c r="I120" s="299"/>
      <c r="J120" s="299"/>
      <c r="K120" s="299">
        <v>12.1</v>
      </c>
      <c r="L120" s="299">
        <v>185.6</v>
      </c>
      <c r="M120" s="301">
        <v>90.4</v>
      </c>
      <c r="N120" s="302">
        <v>33</v>
      </c>
      <c r="O120" s="303">
        <v>67193</v>
      </c>
      <c r="P120" s="303">
        <v>1102237</v>
      </c>
      <c r="Q120" s="24">
        <v>151674</v>
      </c>
      <c r="R120" s="86">
        <v>18627</v>
      </c>
      <c r="S120" s="304">
        <v>39246</v>
      </c>
      <c r="T120" s="305">
        <v>93801</v>
      </c>
    </row>
    <row r="121" spans="1:37" ht="18.75" customHeight="1">
      <c r="A121" s="428"/>
      <c r="B121" s="73">
        <v>26</v>
      </c>
      <c r="C121" s="74">
        <v>11256</v>
      </c>
      <c r="D121" s="75">
        <v>2580</v>
      </c>
      <c r="E121" s="74">
        <v>-4970</v>
      </c>
      <c r="F121" s="75">
        <v>1375</v>
      </c>
      <c r="G121" s="310">
        <v>313443</v>
      </c>
      <c r="H121" s="311">
        <v>0.40100000000000002</v>
      </c>
      <c r="I121" s="312"/>
      <c r="J121" s="312"/>
      <c r="K121" s="312">
        <v>12</v>
      </c>
      <c r="L121" s="312">
        <v>171</v>
      </c>
      <c r="M121" s="314">
        <v>92</v>
      </c>
      <c r="N121" s="314">
        <v>36.799999999999997</v>
      </c>
      <c r="O121" s="99">
        <v>60266</v>
      </c>
      <c r="P121" s="99">
        <v>1104299</v>
      </c>
      <c r="Q121" s="26">
        <v>159366</v>
      </c>
      <c r="R121" s="90">
        <v>22466</v>
      </c>
      <c r="S121" s="316">
        <v>44217</v>
      </c>
      <c r="T121" s="317">
        <v>92683</v>
      </c>
    </row>
    <row r="122" spans="1:37" ht="18.75" customHeight="1">
      <c r="A122" s="428"/>
      <c r="B122" s="73">
        <v>27</v>
      </c>
      <c r="C122" s="74">
        <v>8866</v>
      </c>
      <c r="D122" s="75">
        <v>2973</v>
      </c>
      <c r="E122" s="75">
        <v>393</v>
      </c>
      <c r="F122" s="75">
        <v>3831</v>
      </c>
      <c r="G122" s="310">
        <v>323123</v>
      </c>
      <c r="H122" s="311">
        <v>0.41299999999999998</v>
      </c>
      <c r="I122" s="312"/>
      <c r="J122" s="312"/>
      <c r="K122" s="312">
        <v>11.7</v>
      </c>
      <c r="L122" s="312">
        <v>159.80000000000001</v>
      </c>
      <c r="M122" s="314">
        <v>92.1</v>
      </c>
      <c r="N122" s="314">
        <v>37.9</v>
      </c>
      <c r="O122" s="99">
        <v>98020</v>
      </c>
      <c r="P122" s="99">
        <v>1108930</v>
      </c>
      <c r="Q122" s="26">
        <v>165820</v>
      </c>
      <c r="R122" s="90">
        <v>23933</v>
      </c>
      <c r="S122" s="316">
        <v>48094</v>
      </c>
      <c r="T122" s="317">
        <v>93793</v>
      </c>
    </row>
    <row r="123" spans="1:37" ht="18.75" customHeight="1">
      <c r="A123" s="428"/>
      <c r="B123" s="73">
        <v>28</v>
      </c>
      <c r="C123" s="74">
        <v>7243</v>
      </c>
      <c r="D123" s="75">
        <v>1804</v>
      </c>
      <c r="E123" s="75">
        <v>-1168</v>
      </c>
      <c r="F123" s="75">
        <v>2900</v>
      </c>
      <c r="G123" s="310">
        <v>321627</v>
      </c>
      <c r="H123" s="311">
        <v>0.42099999999999999</v>
      </c>
      <c r="I123" s="312"/>
      <c r="J123" s="312"/>
      <c r="K123" s="312">
        <v>11.3</v>
      </c>
      <c r="L123" s="312">
        <v>160.6</v>
      </c>
      <c r="M123" s="314">
        <v>95.4</v>
      </c>
      <c r="N123" s="350">
        <v>37.4</v>
      </c>
      <c r="O123" s="99">
        <v>92917</v>
      </c>
      <c r="P123" s="99">
        <v>1111794</v>
      </c>
      <c r="Q123" s="26">
        <v>165074</v>
      </c>
      <c r="R123" s="90">
        <v>25501</v>
      </c>
      <c r="S123" s="316">
        <v>48537</v>
      </c>
      <c r="T123" s="317">
        <v>91036</v>
      </c>
    </row>
    <row r="124" spans="1:37" s="26" customFormat="1" ht="18.75" customHeight="1">
      <c r="A124" s="429"/>
      <c r="B124" s="73">
        <v>29</v>
      </c>
      <c r="C124" s="74">
        <v>6542</v>
      </c>
      <c r="D124" s="75">
        <v>1817</v>
      </c>
      <c r="E124" s="75">
        <v>13</v>
      </c>
      <c r="F124" s="75">
        <v>7034</v>
      </c>
      <c r="G124" s="310">
        <v>320981</v>
      </c>
      <c r="H124" s="311">
        <v>0.42599999999999999</v>
      </c>
      <c r="I124" s="312"/>
      <c r="J124" s="312"/>
      <c r="K124" s="312">
        <v>10.5</v>
      </c>
      <c r="L124" s="312">
        <v>157.6</v>
      </c>
      <c r="M124" s="314">
        <v>94.6</v>
      </c>
      <c r="N124" s="350">
        <v>37.4</v>
      </c>
      <c r="O124" s="99">
        <v>82051</v>
      </c>
      <c r="P124" s="99">
        <v>1113856</v>
      </c>
      <c r="Q124" s="26">
        <v>173273</v>
      </c>
      <c r="R124" s="90">
        <v>26472</v>
      </c>
      <c r="S124" s="316">
        <v>48700</v>
      </c>
      <c r="T124" s="317">
        <v>98101</v>
      </c>
      <c r="U124" s="347"/>
      <c r="V124" s="347"/>
      <c r="W124" s="347"/>
      <c r="X124" s="347"/>
      <c r="Y124" s="347"/>
      <c r="Z124" s="347"/>
      <c r="AA124" s="347"/>
      <c r="AB124" s="347"/>
      <c r="AC124" s="347"/>
      <c r="AD124" s="347"/>
      <c r="AE124" s="347"/>
      <c r="AF124" s="347"/>
      <c r="AG124" s="347"/>
      <c r="AH124" s="347"/>
      <c r="AI124" s="347"/>
      <c r="AJ124" s="347"/>
      <c r="AK124" s="347"/>
    </row>
    <row r="125" spans="1:37" ht="18.75" customHeight="1">
      <c r="A125" s="427" t="s">
        <v>43</v>
      </c>
      <c r="B125" s="70">
        <v>25</v>
      </c>
      <c r="C125" s="71">
        <v>19057</v>
      </c>
      <c r="D125" s="72">
        <v>5284</v>
      </c>
      <c r="E125" s="71">
        <v>511</v>
      </c>
      <c r="F125" s="72">
        <v>2811</v>
      </c>
      <c r="G125" s="297">
        <v>284659</v>
      </c>
      <c r="H125" s="298">
        <v>0.224</v>
      </c>
      <c r="I125" s="299"/>
      <c r="J125" s="299"/>
      <c r="K125" s="299">
        <v>13.2</v>
      </c>
      <c r="L125" s="299">
        <v>178.2</v>
      </c>
      <c r="M125" s="301">
        <v>89.8</v>
      </c>
      <c r="N125" s="349">
        <v>32.299999999999997</v>
      </c>
      <c r="O125" s="303">
        <v>79491</v>
      </c>
      <c r="P125" s="303">
        <v>991450</v>
      </c>
      <c r="Q125" s="24">
        <v>52435</v>
      </c>
      <c r="R125" s="86">
        <v>4652</v>
      </c>
      <c r="S125" s="304">
        <v>14978</v>
      </c>
      <c r="T125" s="305">
        <v>32805</v>
      </c>
    </row>
    <row r="126" spans="1:37" ht="18.75" customHeight="1">
      <c r="A126" s="428"/>
      <c r="B126" s="73">
        <v>26</v>
      </c>
      <c r="C126" s="74">
        <v>17928</v>
      </c>
      <c r="D126" s="75">
        <v>5040</v>
      </c>
      <c r="E126" s="74">
        <v>-244</v>
      </c>
      <c r="F126" s="75">
        <v>4678</v>
      </c>
      <c r="G126" s="310">
        <v>283523</v>
      </c>
      <c r="H126" s="311">
        <v>0.22900000000000001</v>
      </c>
      <c r="I126" s="312"/>
      <c r="J126" s="312"/>
      <c r="K126" s="312">
        <v>12.6</v>
      </c>
      <c r="L126" s="312">
        <v>177.3</v>
      </c>
      <c r="M126" s="314">
        <v>90.5</v>
      </c>
      <c r="N126" s="350">
        <v>33.700000000000003</v>
      </c>
      <c r="O126" s="99">
        <v>87561</v>
      </c>
      <c r="P126" s="99">
        <v>978608</v>
      </c>
      <c r="Q126" s="26">
        <v>38281</v>
      </c>
      <c r="R126" s="90">
        <v>4652</v>
      </c>
      <c r="S126" s="316">
        <v>13109</v>
      </c>
      <c r="T126" s="317">
        <v>20520</v>
      </c>
    </row>
    <row r="127" spans="1:37" ht="18.75" customHeight="1">
      <c r="A127" s="428"/>
      <c r="B127" s="73">
        <v>27</v>
      </c>
      <c r="C127" s="74">
        <v>17224</v>
      </c>
      <c r="D127" s="75">
        <v>8386</v>
      </c>
      <c r="E127" s="75">
        <v>3346</v>
      </c>
      <c r="F127" s="75">
        <v>19411</v>
      </c>
      <c r="G127" s="310">
        <v>289303</v>
      </c>
      <c r="H127" s="311">
        <v>0.24199999999999999</v>
      </c>
      <c r="I127" s="312"/>
      <c r="J127" s="312"/>
      <c r="K127" s="312">
        <v>10.5</v>
      </c>
      <c r="L127" s="312">
        <v>168.8</v>
      </c>
      <c r="M127" s="314">
        <v>85.8</v>
      </c>
      <c r="N127" s="350">
        <v>34.9</v>
      </c>
      <c r="O127" s="99">
        <v>82256</v>
      </c>
      <c r="P127" s="99">
        <v>984709</v>
      </c>
      <c r="Q127" s="26">
        <v>55660</v>
      </c>
      <c r="R127" s="90">
        <v>10830</v>
      </c>
      <c r="S127" s="316">
        <v>25767</v>
      </c>
      <c r="T127" s="317">
        <v>19063</v>
      </c>
    </row>
    <row r="128" spans="1:37" ht="18.75" customHeight="1">
      <c r="A128" s="428"/>
      <c r="B128" s="73">
        <v>28</v>
      </c>
      <c r="C128" s="74">
        <v>19910</v>
      </c>
      <c r="D128" s="75">
        <v>7947</v>
      </c>
      <c r="E128" s="75">
        <v>-440</v>
      </c>
      <c r="F128" s="75">
        <v>6759</v>
      </c>
      <c r="G128" s="310">
        <v>283771</v>
      </c>
      <c r="H128" s="311">
        <v>0.25198999999999999</v>
      </c>
      <c r="I128" s="312"/>
      <c r="J128" s="312"/>
      <c r="K128" s="312">
        <v>7.6</v>
      </c>
      <c r="L128" s="312">
        <v>174.4</v>
      </c>
      <c r="M128" s="314">
        <v>87.3</v>
      </c>
      <c r="N128" s="350">
        <v>34.6</v>
      </c>
      <c r="O128" s="99">
        <v>73271</v>
      </c>
      <c r="P128" s="99">
        <v>977401</v>
      </c>
      <c r="Q128" s="26">
        <v>57612</v>
      </c>
      <c r="R128" s="90">
        <v>15888</v>
      </c>
      <c r="S128" s="316">
        <v>24678</v>
      </c>
      <c r="T128" s="317">
        <v>17046</v>
      </c>
    </row>
    <row r="129" spans="1:37" s="26" customFormat="1" ht="18.75" customHeight="1">
      <c r="A129" s="429"/>
      <c r="B129" s="77">
        <v>29</v>
      </c>
      <c r="C129" s="78">
        <v>19625</v>
      </c>
      <c r="D129" s="79">
        <v>8486</v>
      </c>
      <c r="E129" s="79">
        <v>539</v>
      </c>
      <c r="F129" s="79">
        <v>6491</v>
      </c>
      <c r="G129" s="321">
        <v>279070</v>
      </c>
      <c r="H129" s="322">
        <v>0.25957000000000002</v>
      </c>
      <c r="I129" s="323"/>
      <c r="J129" s="323"/>
      <c r="K129" s="323">
        <v>6.2</v>
      </c>
      <c r="L129" s="323">
        <v>178.8</v>
      </c>
      <c r="M129" s="326">
        <v>91</v>
      </c>
      <c r="N129" s="355">
        <v>34.200000000000003</v>
      </c>
      <c r="O129" s="100">
        <v>69539</v>
      </c>
      <c r="P129" s="100">
        <v>955381</v>
      </c>
      <c r="Q129" s="94">
        <v>53097</v>
      </c>
      <c r="R129" s="95">
        <v>15967</v>
      </c>
      <c r="S129" s="328">
        <v>19493</v>
      </c>
      <c r="T129" s="329">
        <v>17637</v>
      </c>
      <c r="U129" s="347"/>
      <c r="V129" s="347"/>
      <c r="W129" s="347"/>
      <c r="X129" s="347"/>
      <c r="Y129" s="347"/>
      <c r="Z129" s="347"/>
      <c r="AA129" s="347"/>
      <c r="AB129" s="347"/>
      <c r="AC129" s="347"/>
      <c r="AD129" s="347"/>
      <c r="AE129" s="347"/>
      <c r="AF129" s="347"/>
      <c r="AG129" s="347"/>
      <c r="AH129" s="347"/>
      <c r="AI129" s="347"/>
      <c r="AJ129" s="347"/>
      <c r="AK129" s="347"/>
    </row>
    <row r="130" spans="1:37" ht="18.75" customHeight="1">
      <c r="A130" s="441" t="s">
        <v>82</v>
      </c>
      <c r="B130" s="73">
        <v>25</v>
      </c>
      <c r="C130" s="74">
        <v>16024</v>
      </c>
      <c r="D130" s="75">
        <v>1639</v>
      </c>
      <c r="E130" s="74">
        <v>136</v>
      </c>
      <c r="F130" s="75">
        <v>4952</v>
      </c>
      <c r="G130" s="310">
        <v>424903</v>
      </c>
      <c r="H130" s="311">
        <v>0.47525000000000001</v>
      </c>
      <c r="I130" s="312"/>
      <c r="J130" s="312"/>
      <c r="K130" s="312">
        <v>13.4</v>
      </c>
      <c r="L130" s="312">
        <v>212.4</v>
      </c>
      <c r="M130" s="314">
        <v>91.4</v>
      </c>
      <c r="N130" s="351">
        <v>45.5</v>
      </c>
      <c r="O130" s="99">
        <v>62420</v>
      </c>
      <c r="P130" s="99">
        <v>1380791</v>
      </c>
      <c r="Q130" s="26">
        <v>97608</v>
      </c>
      <c r="R130" s="90">
        <v>21540</v>
      </c>
      <c r="S130" s="316">
        <v>12027</v>
      </c>
      <c r="T130" s="354">
        <v>64041</v>
      </c>
    </row>
    <row r="131" spans="1:37" ht="18.75" customHeight="1">
      <c r="A131" s="428"/>
      <c r="B131" s="73">
        <v>26</v>
      </c>
      <c r="C131" s="74">
        <v>10229</v>
      </c>
      <c r="D131" s="75">
        <v>1688</v>
      </c>
      <c r="E131" s="74">
        <v>49</v>
      </c>
      <c r="F131" s="75">
        <v>4852</v>
      </c>
      <c r="G131" s="310">
        <v>427245</v>
      </c>
      <c r="H131" s="311">
        <v>0.48399999999999999</v>
      </c>
      <c r="I131" s="312"/>
      <c r="J131" s="312"/>
      <c r="K131" s="312">
        <v>12.8</v>
      </c>
      <c r="L131" s="312">
        <v>203</v>
      </c>
      <c r="M131" s="314">
        <v>92.7</v>
      </c>
      <c r="N131" s="351">
        <v>47.5</v>
      </c>
      <c r="O131" s="99">
        <v>57169</v>
      </c>
      <c r="P131" s="99">
        <v>1383985</v>
      </c>
      <c r="Q131" s="26">
        <v>98821</v>
      </c>
      <c r="R131" s="90">
        <v>26343</v>
      </c>
      <c r="S131" s="316">
        <v>12510</v>
      </c>
      <c r="T131" s="354">
        <v>59968</v>
      </c>
    </row>
    <row r="132" spans="1:37" ht="18.75" customHeight="1">
      <c r="A132" s="428"/>
      <c r="B132" s="73">
        <v>27</v>
      </c>
      <c r="C132" s="74">
        <v>9193</v>
      </c>
      <c r="D132" s="75">
        <v>1618</v>
      </c>
      <c r="E132" s="75">
        <v>-70</v>
      </c>
      <c r="F132" s="75">
        <v>-2526</v>
      </c>
      <c r="G132" s="310">
        <v>440117</v>
      </c>
      <c r="H132" s="311">
        <v>0.501</v>
      </c>
      <c r="I132" s="312"/>
      <c r="J132" s="312"/>
      <c r="K132" s="312">
        <v>12.1</v>
      </c>
      <c r="L132" s="312">
        <v>197.5</v>
      </c>
      <c r="M132" s="314">
        <v>93.2</v>
      </c>
      <c r="N132" s="350">
        <v>50.3</v>
      </c>
      <c r="O132" s="99">
        <v>61577</v>
      </c>
      <c r="P132" s="99">
        <v>1384461</v>
      </c>
      <c r="Q132" s="26">
        <v>88410</v>
      </c>
      <c r="R132" s="90">
        <v>23887</v>
      </c>
      <c r="S132" s="316">
        <v>14299</v>
      </c>
      <c r="T132" s="317">
        <v>50224</v>
      </c>
    </row>
    <row r="133" spans="1:37" ht="18.75" customHeight="1">
      <c r="A133" s="428"/>
      <c r="B133" s="73">
        <v>28</v>
      </c>
      <c r="C133" s="74">
        <v>8150</v>
      </c>
      <c r="D133" s="75">
        <v>1661</v>
      </c>
      <c r="E133" s="75">
        <v>43</v>
      </c>
      <c r="F133" s="75">
        <v>-4753</v>
      </c>
      <c r="G133" s="310">
        <v>438006</v>
      </c>
      <c r="H133" s="311">
        <v>0.51800000000000002</v>
      </c>
      <c r="I133" s="312"/>
      <c r="J133" s="312"/>
      <c r="K133" s="312">
        <v>11.4</v>
      </c>
      <c r="L133" s="312">
        <v>200</v>
      </c>
      <c r="M133" s="314">
        <v>96.4</v>
      </c>
      <c r="N133" s="350">
        <v>49.5</v>
      </c>
      <c r="O133" s="99">
        <v>64851</v>
      </c>
      <c r="P133" s="99">
        <v>1370792</v>
      </c>
      <c r="Q133" s="26">
        <v>81981</v>
      </c>
      <c r="R133" s="90">
        <v>19091</v>
      </c>
      <c r="S133" s="316">
        <v>14465</v>
      </c>
      <c r="T133" s="317">
        <v>48425</v>
      </c>
    </row>
    <row r="134" spans="1:37" s="26" customFormat="1" ht="18.75" customHeight="1">
      <c r="A134" s="429"/>
      <c r="B134" s="73">
        <v>29</v>
      </c>
      <c r="C134" s="74">
        <v>7275</v>
      </c>
      <c r="D134" s="75">
        <v>1652</v>
      </c>
      <c r="E134" s="75">
        <v>-9</v>
      </c>
      <c r="F134" s="75">
        <v>-1411</v>
      </c>
      <c r="G134" s="310">
        <v>414943</v>
      </c>
      <c r="H134" s="311">
        <v>0.52700000000000002</v>
      </c>
      <c r="I134" s="312"/>
      <c r="J134" s="312"/>
      <c r="K134" s="312">
        <v>11.3</v>
      </c>
      <c r="L134" s="312">
        <v>203.1</v>
      </c>
      <c r="M134" s="314">
        <v>96.3</v>
      </c>
      <c r="N134" s="350">
        <v>51.3</v>
      </c>
      <c r="O134" s="99">
        <v>88539</v>
      </c>
      <c r="P134" s="99">
        <v>1348084</v>
      </c>
      <c r="Q134" s="26">
        <v>85547</v>
      </c>
      <c r="R134" s="90">
        <v>17689</v>
      </c>
      <c r="S134" s="316">
        <v>12776</v>
      </c>
      <c r="T134" s="317">
        <v>55082</v>
      </c>
      <c r="U134" s="347"/>
      <c r="V134" s="347"/>
      <c r="W134" s="347"/>
      <c r="X134" s="347"/>
      <c r="Y134" s="347"/>
      <c r="Z134" s="347"/>
      <c r="AA134" s="347"/>
      <c r="AB134" s="347"/>
      <c r="AC134" s="347"/>
      <c r="AD134" s="347"/>
      <c r="AE134" s="347"/>
      <c r="AF134" s="347"/>
      <c r="AG134" s="347"/>
      <c r="AH134" s="347"/>
      <c r="AI134" s="347"/>
      <c r="AJ134" s="347"/>
      <c r="AK134" s="347"/>
    </row>
    <row r="135" spans="1:37" ht="18.75" customHeight="1">
      <c r="A135" s="427" t="s">
        <v>45</v>
      </c>
      <c r="B135" s="70">
        <v>25</v>
      </c>
      <c r="C135" s="71">
        <v>13417</v>
      </c>
      <c r="D135" s="72">
        <v>4095</v>
      </c>
      <c r="E135" s="71">
        <v>1384</v>
      </c>
      <c r="F135" s="72">
        <v>6710</v>
      </c>
      <c r="G135" s="297">
        <v>581694</v>
      </c>
      <c r="H135" s="298">
        <v>0.55600000000000005</v>
      </c>
      <c r="I135" s="299"/>
      <c r="J135" s="299"/>
      <c r="K135" s="299">
        <v>13.7</v>
      </c>
      <c r="L135" s="299">
        <v>251.3</v>
      </c>
      <c r="M135" s="301">
        <v>90.1</v>
      </c>
      <c r="N135" s="349">
        <v>43.9</v>
      </c>
      <c r="O135" s="303">
        <v>87883</v>
      </c>
      <c r="P135" s="303">
        <v>2128351</v>
      </c>
      <c r="Q135" s="24">
        <v>144649</v>
      </c>
      <c r="R135" s="86">
        <v>17897</v>
      </c>
      <c r="S135" s="304">
        <v>18444</v>
      </c>
      <c r="T135" s="305">
        <v>108308</v>
      </c>
    </row>
    <row r="136" spans="1:37" ht="18.75" customHeight="1">
      <c r="A136" s="428"/>
      <c r="B136" s="73">
        <v>26</v>
      </c>
      <c r="C136" s="74">
        <v>14215</v>
      </c>
      <c r="D136" s="75">
        <v>4576</v>
      </c>
      <c r="E136" s="74">
        <v>481</v>
      </c>
      <c r="F136" s="75">
        <v>7169</v>
      </c>
      <c r="G136" s="310">
        <v>589041</v>
      </c>
      <c r="H136" s="311">
        <v>0.56599999999999995</v>
      </c>
      <c r="I136" s="312"/>
      <c r="J136" s="312"/>
      <c r="K136" s="312">
        <v>14.6</v>
      </c>
      <c r="L136" s="312">
        <v>241.8</v>
      </c>
      <c r="M136" s="314">
        <v>91.2</v>
      </c>
      <c r="N136" s="315">
        <v>46</v>
      </c>
      <c r="O136" s="99">
        <v>84610</v>
      </c>
      <c r="P136" s="99">
        <v>2153988</v>
      </c>
      <c r="Q136" s="26">
        <v>153844</v>
      </c>
      <c r="R136" s="90">
        <v>24586</v>
      </c>
      <c r="S136" s="316">
        <v>18562</v>
      </c>
      <c r="T136" s="317">
        <v>110696</v>
      </c>
    </row>
    <row r="137" spans="1:37" ht="18.75" customHeight="1">
      <c r="A137" s="428"/>
      <c r="B137" s="73">
        <v>27</v>
      </c>
      <c r="C137" s="74">
        <v>11637</v>
      </c>
      <c r="D137" s="75">
        <v>2631</v>
      </c>
      <c r="E137" s="75">
        <v>-1945</v>
      </c>
      <c r="F137" s="75">
        <v>1060</v>
      </c>
      <c r="G137" s="310">
        <v>608404.64399999997</v>
      </c>
      <c r="H137" s="311">
        <v>0.58599999999999997</v>
      </c>
      <c r="I137" s="312"/>
      <c r="J137" s="312"/>
      <c r="K137" s="312">
        <v>14.9</v>
      </c>
      <c r="L137" s="312">
        <v>226.2</v>
      </c>
      <c r="M137" s="314">
        <v>94.4</v>
      </c>
      <c r="N137" s="350">
        <v>50.3</v>
      </c>
      <c r="O137" s="99">
        <v>63460</v>
      </c>
      <c r="P137" s="99">
        <v>2142806</v>
      </c>
      <c r="Q137" s="26">
        <v>156205</v>
      </c>
      <c r="R137" s="90">
        <v>27591</v>
      </c>
      <c r="S137" s="316">
        <v>18771</v>
      </c>
      <c r="T137" s="317">
        <v>109843</v>
      </c>
    </row>
    <row r="138" spans="1:37" ht="18.75" customHeight="1">
      <c r="A138" s="428"/>
      <c r="B138" s="73">
        <v>28</v>
      </c>
      <c r="C138" s="74">
        <v>12234</v>
      </c>
      <c r="D138" s="75">
        <v>2739</v>
      </c>
      <c r="E138" s="75">
        <v>108</v>
      </c>
      <c r="F138" s="75">
        <v>-413</v>
      </c>
      <c r="G138" s="310">
        <v>607029</v>
      </c>
      <c r="H138" s="311">
        <v>0.60199999999999998</v>
      </c>
      <c r="I138" s="312"/>
      <c r="J138" s="312"/>
      <c r="K138" s="312">
        <v>14.8</v>
      </c>
      <c r="L138" s="312">
        <v>224.7</v>
      </c>
      <c r="M138" s="314">
        <v>95.9</v>
      </c>
      <c r="N138" s="350">
        <v>52.3</v>
      </c>
      <c r="O138" s="99">
        <v>67504</v>
      </c>
      <c r="P138" s="99">
        <v>2123019</v>
      </c>
      <c r="Q138" s="26">
        <v>149358</v>
      </c>
      <c r="R138" s="90">
        <v>27070</v>
      </c>
      <c r="S138" s="316">
        <v>18921</v>
      </c>
      <c r="T138" s="317">
        <v>103367</v>
      </c>
    </row>
    <row r="139" spans="1:37" s="26" customFormat="1" ht="18.75" customHeight="1">
      <c r="A139" s="429"/>
      <c r="B139" s="73">
        <v>29</v>
      </c>
      <c r="C139" s="74">
        <v>11885</v>
      </c>
      <c r="D139" s="75">
        <v>1953</v>
      </c>
      <c r="E139" s="75">
        <v>-786</v>
      </c>
      <c r="F139" s="75">
        <v>-1173</v>
      </c>
      <c r="G139" s="310">
        <v>569978</v>
      </c>
      <c r="H139" s="311">
        <v>0.61499999999999999</v>
      </c>
      <c r="I139" s="312"/>
      <c r="J139" s="312"/>
      <c r="K139" s="312">
        <v>14.2</v>
      </c>
      <c r="L139" s="312">
        <v>228.5</v>
      </c>
      <c r="M139" s="314">
        <v>96.3</v>
      </c>
      <c r="N139" s="315">
        <v>54</v>
      </c>
      <c r="O139" s="99">
        <v>64937</v>
      </c>
      <c r="P139" s="99">
        <v>2089220</v>
      </c>
      <c r="Q139" s="26">
        <v>143058</v>
      </c>
      <c r="R139" s="90">
        <v>26683</v>
      </c>
      <c r="S139" s="316">
        <v>19019</v>
      </c>
      <c r="T139" s="317">
        <v>97356</v>
      </c>
      <c r="U139" s="347"/>
      <c r="V139" s="347"/>
      <c r="W139" s="347"/>
      <c r="X139" s="347"/>
      <c r="Y139" s="347"/>
      <c r="Z139" s="347"/>
      <c r="AA139" s="347"/>
      <c r="AB139" s="347"/>
      <c r="AC139" s="347"/>
      <c r="AD139" s="347"/>
      <c r="AE139" s="347"/>
      <c r="AF139" s="347"/>
      <c r="AG139" s="347"/>
      <c r="AH139" s="347"/>
      <c r="AI139" s="347"/>
      <c r="AJ139" s="347"/>
      <c r="AK139" s="347"/>
    </row>
    <row r="140" spans="1:37" ht="18.75" customHeight="1">
      <c r="A140" s="427" t="s">
        <v>88</v>
      </c>
      <c r="B140" s="70">
        <v>25</v>
      </c>
      <c r="C140" s="71">
        <v>33717</v>
      </c>
      <c r="D140" s="72">
        <v>8806</v>
      </c>
      <c r="E140" s="71">
        <v>1833</v>
      </c>
      <c r="F140" s="72">
        <v>1853</v>
      </c>
      <c r="G140" s="297">
        <v>260838</v>
      </c>
      <c r="H140" s="298">
        <v>0.29399999999999998</v>
      </c>
      <c r="I140" s="299"/>
      <c r="J140" s="299"/>
      <c r="K140" s="299">
        <v>20.100000000000001</v>
      </c>
      <c r="L140" s="299">
        <v>197.5</v>
      </c>
      <c r="M140" s="301">
        <v>91.8</v>
      </c>
      <c r="N140" s="349">
        <v>42.3</v>
      </c>
      <c r="O140" s="303">
        <v>38740</v>
      </c>
      <c r="P140" s="303">
        <v>913474</v>
      </c>
      <c r="Q140" s="24">
        <v>79191</v>
      </c>
      <c r="R140" s="86">
        <v>14073</v>
      </c>
      <c r="S140" s="304">
        <v>7226</v>
      </c>
      <c r="T140" s="305">
        <v>57892</v>
      </c>
    </row>
    <row r="141" spans="1:37" ht="18.75" customHeight="1">
      <c r="A141" s="428"/>
      <c r="B141" s="73">
        <v>26</v>
      </c>
      <c r="C141" s="74">
        <v>32642</v>
      </c>
      <c r="D141" s="75">
        <v>9013</v>
      </c>
      <c r="E141" s="74">
        <v>207</v>
      </c>
      <c r="F141" s="75">
        <v>227</v>
      </c>
      <c r="G141" s="310">
        <v>258260</v>
      </c>
      <c r="H141" s="311">
        <v>0.3</v>
      </c>
      <c r="I141" s="312"/>
      <c r="J141" s="312"/>
      <c r="K141" s="312">
        <v>18.899999999999999</v>
      </c>
      <c r="L141" s="312">
        <v>187.6</v>
      </c>
      <c r="M141" s="314">
        <v>92.8</v>
      </c>
      <c r="N141" s="350">
        <v>44.9</v>
      </c>
      <c r="O141" s="99">
        <v>35049</v>
      </c>
      <c r="P141" s="99">
        <v>895817</v>
      </c>
      <c r="Q141" s="26">
        <v>69983</v>
      </c>
      <c r="R141" s="90">
        <v>14093</v>
      </c>
      <c r="S141" s="316">
        <v>10316</v>
      </c>
      <c r="T141" s="317">
        <v>45574</v>
      </c>
    </row>
    <row r="142" spans="1:37" ht="18.75" customHeight="1">
      <c r="A142" s="428"/>
      <c r="B142" s="73">
        <v>27</v>
      </c>
      <c r="C142" s="74">
        <v>26350</v>
      </c>
      <c r="D142" s="75">
        <v>6819</v>
      </c>
      <c r="E142" s="75">
        <v>-2194</v>
      </c>
      <c r="F142" s="75">
        <v>-2175</v>
      </c>
      <c r="G142" s="310">
        <v>264348</v>
      </c>
      <c r="H142" s="311">
        <v>0.32</v>
      </c>
      <c r="I142" s="312"/>
      <c r="J142" s="312"/>
      <c r="K142" s="312">
        <v>16.7</v>
      </c>
      <c r="L142" s="312">
        <v>180.4</v>
      </c>
      <c r="M142" s="314">
        <v>94.3</v>
      </c>
      <c r="N142" s="350">
        <v>45.8</v>
      </c>
      <c r="O142" s="99">
        <v>33566</v>
      </c>
      <c r="P142" s="99">
        <v>877952</v>
      </c>
      <c r="Q142" s="26">
        <v>66838</v>
      </c>
      <c r="R142" s="90">
        <v>14112</v>
      </c>
      <c r="S142" s="316">
        <v>12447</v>
      </c>
      <c r="T142" s="317">
        <v>40279</v>
      </c>
    </row>
    <row r="143" spans="1:37" ht="18.75" customHeight="1">
      <c r="A143" s="428"/>
      <c r="B143" s="73">
        <v>28</v>
      </c>
      <c r="C143" s="74">
        <v>22392</v>
      </c>
      <c r="D143" s="75">
        <v>7604</v>
      </c>
      <c r="E143" s="75">
        <v>785</v>
      </c>
      <c r="F143" s="75">
        <v>798</v>
      </c>
      <c r="G143" s="310">
        <v>257382</v>
      </c>
      <c r="H143" s="311">
        <v>0.32900000000000001</v>
      </c>
      <c r="I143" s="312"/>
      <c r="J143" s="312"/>
      <c r="K143" s="312">
        <v>14.6</v>
      </c>
      <c r="L143" s="312">
        <v>182.1</v>
      </c>
      <c r="M143" s="314">
        <v>94.2</v>
      </c>
      <c r="N143" s="350">
        <v>44.7</v>
      </c>
      <c r="O143" s="99">
        <v>27959</v>
      </c>
      <c r="P143" s="99">
        <v>858721</v>
      </c>
      <c r="Q143" s="26">
        <v>69306</v>
      </c>
      <c r="R143" s="90">
        <v>14124</v>
      </c>
      <c r="S143" s="316">
        <v>12607</v>
      </c>
      <c r="T143" s="317">
        <v>42575</v>
      </c>
    </row>
    <row r="144" spans="1:37" s="26" customFormat="1" ht="18.75" customHeight="1">
      <c r="A144" s="429"/>
      <c r="B144" s="73">
        <v>29</v>
      </c>
      <c r="C144" s="74">
        <v>22190</v>
      </c>
      <c r="D144" s="75">
        <v>8661</v>
      </c>
      <c r="E144" s="75">
        <v>1057</v>
      </c>
      <c r="F144" s="75">
        <v>1065</v>
      </c>
      <c r="G144" s="310">
        <v>254140</v>
      </c>
      <c r="H144" s="311">
        <v>0.33400000000000002</v>
      </c>
      <c r="I144" s="312"/>
      <c r="J144" s="312"/>
      <c r="K144" s="312">
        <v>12.8</v>
      </c>
      <c r="L144" s="312">
        <v>181.8</v>
      </c>
      <c r="M144" s="314">
        <v>93.1</v>
      </c>
      <c r="N144" s="350">
        <v>44.4</v>
      </c>
      <c r="O144" s="99">
        <v>35078</v>
      </c>
      <c r="P144" s="99">
        <v>842964</v>
      </c>
      <c r="Q144" s="26">
        <v>69046</v>
      </c>
      <c r="R144" s="90">
        <v>14132</v>
      </c>
      <c r="S144" s="316">
        <v>12792</v>
      </c>
      <c r="T144" s="317">
        <v>42122</v>
      </c>
      <c r="U144" s="347"/>
      <c r="V144" s="347"/>
      <c r="W144" s="347"/>
      <c r="X144" s="347"/>
      <c r="Y144" s="347"/>
      <c r="Z144" s="347"/>
      <c r="AA144" s="347"/>
      <c r="AB144" s="347"/>
      <c r="AC144" s="347"/>
      <c r="AD144" s="347"/>
      <c r="AE144" s="347"/>
      <c r="AF144" s="347"/>
      <c r="AG144" s="347"/>
      <c r="AH144" s="347"/>
      <c r="AI144" s="347"/>
      <c r="AJ144" s="347"/>
      <c r="AK144" s="347"/>
    </row>
    <row r="145" spans="1:37" ht="18.75" customHeight="1">
      <c r="A145" s="427" t="s">
        <v>197</v>
      </c>
      <c r="B145" s="70">
        <v>25</v>
      </c>
      <c r="C145" s="71">
        <v>13610</v>
      </c>
      <c r="D145" s="72">
        <v>2765</v>
      </c>
      <c r="E145" s="71">
        <v>142</v>
      </c>
      <c r="F145" s="72">
        <v>-1884</v>
      </c>
      <c r="G145" s="297">
        <v>268415</v>
      </c>
      <c r="H145" s="298">
        <v>0.22900000000000001</v>
      </c>
      <c r="I145" s="299"/>
      <c r="J145" s="299"/>
      <c r="K145" s="299">
        <v>13.6</v>
      </c>
      <c r="L145" s="299">
        <v>158.5</v>
      </c>
      <c r="M145" s="301">
        <v>92.9</v>
      </c>
      <c r="N145" s="349">
        <v>25.3</v>
      </c>
      <c r="O145" s="303">
        <v>48161</v>
      </c>
      <c r="P145" s="303">
        <v>834498</v>
      </c>
      <c r="Q145" s="24">
        <v>69395</v>
      </c>
      <c r="R145" s="86">
        <v>7833</v>
      </c>
      <c r="S145" s="304">
        <v>23511</v>
      </c>
      <c r="T145" s="305">
        <v>38051</v>
      </c>
    </row>
    <row r="146" spans="1:37" ht="18.75" customHeight="1">
      <c r="A146" s="428"/>
      <c r="B146" s="73">
        <v>26</v>
      </c>
      <c r="C146" s="74">
        <v>20016</v>
      </c>
      <c r="D146" s="75">
        <v>2351</v>
      </c>
      <c r="E146" s="74">
        <v>-414</v>
      </c>
      <c r="F146" s="75">
        <v>-1597</v>
      </c>
      <c r="G146" s="310">
        <v>268921</v>
      </c>
      <c r="H146" s="311">
        <v>0.23299</v>
      </c>
      <c r="I146" s="312"/>
      <c r="J146" s="312"/>
      <c r="K146" s="312">
        <v>12</v>
      </c>
      <c r="L146" s="312">
        <v>158</v>
      </c>
      <c r="M146" s="314">
        <v>94.5</v>
      </c>
      <c r="N146" s="350">
        <v>28.6</v>
      </c>
      <c r="O146" s="99">
        <v>50526</v>
      </c>
      <c r="P146" s="99">
        <v>837859</v>
      </c>
      <c r="Q146" s="26">
        <v>48702</v>
      </c>
      <c r="R146" s="90">
        <v>8006</v>
      </c>
      <c r="S146" s="316">
        <v>23623</v>
      </c>
      <c r="T146" s="317">
        <v>17073</v>
      </c>
    </row>
    <row r="147" spans="1:37" ht="18.75" customHeight="1">
      <c r="A147" s="428"/>
      <c r="B147" s="73">
        <v>27</v>
      </c>
      <c r="C147" s="74">
        <v>16956</v>
      </c>
      <c r="D147" s="75">
        <v>2634</v>
      </c>
      <c r="E147" s="75">
        <v>283</v>
      </c>
      <c r="F147" s="75">
        <v>246</v>
      </c>
      <c r="G147" s="310">
        <v>275394</v>
      </c>
      <c r="H147" s="311">
        <v>0.24471999999999999</v>
      </c>
      <c r="I147" s="312"/>
      <c r="J147" s="312"/>
      <c r="K147" s="312">
        <v>10.8</v>
      </c>
      <c r="L147" s="312">
        <v>157.19999999999999</v>
      </c>
      <c r="M147" s="314">
        <v>93.8</v>
      </c>
      <c r="N147" s="350">
        <v>28.1</v>
      </c>
      <c r="O147" s="99">
        <v>53404</v>
      </c>
      <c r="P147" s="99">
        <v>842425</v>
      </c>
      <c r="Q147" s="26">
        <v>47416</v>
      </c>
      <c r="R147" s="90">
        <v>9122</v>
      </c>
      <c r="S147" s="316">
        <v>23757</v>
      </c>
      <c r="T147" s="317">
        <v>14537</v>
      </c>
    </row>
    <row r="148" spans="1:37" ht="18.75" customHeight="1">
      <c r="A148" s="428"/>
      <c r="B148" s="73">
        <v>28</v>
      </c>
      <c r="C148" s="74">
        <v>12217</v>
      </c>
      <c r="D148" s="75">
        <v>990</v>
      </c>
      <c r="E148" s="75">
        <v>-1643</v>
      </c>
      <c r="F148" s="75">
        <v>-3673</v>
      </c>
      <c r="G148" s="310">
        <v>270593</v>
      </c>
      <c r="H148" s="311">
        <v>0.25800000000000001</v>
      </c>
      <c r="I148" s="312"/>
      <c r="J148" s="312"/>
      <c r="K148" s="312">
        <v>10.199999999999999</v>
      </c>
      <c r="L148" s="312">
        <v>161.30000000000001</v>
      </c>
      <c r="M148" s="314">
        <v>96.1</v>
      </c>
      <c r="N148" s="350">
        <v>28.1</v>
      </c>
      <c r="O148" s="99">
        <v>53936</v>
      </c>
      <c r="P148" s="99">
        <v>848434</v>
      </c>
      <c r="Q148" s="26">
        <v>42996</v>
      </c>
      <c r="R148" s="90">
        <v>8393</v>
      </c>
      <c r="S148" s="316">
        <v>21141</v>
      </c>
      <c r="T148" s="317">
        <v>13462</v>
      </c>
    </row>
    <row r="149" spans="1:37" s="26" customFormat="1" ht="18.75" customHeight="1">
      <c r="A149" s="429"/>
      <c r="B149" s="73">
        <v>29</v>
      </c>
      <c r="C149" s="74">
        <v>11675</v>
      </c>
      <c r="D149" s="75">
        <v>2016</v>
      </c>
      <c r="E149" s="75">
        <v>1026</v>
      </c>
      <c r="F149" s="75">
        <v>-836</v>
      </c>
      <c r="G149" s="310">
        <v>266413</v>
      </c>
      <c r="H149" s="311">
        <v>0.26846999999999999</v>
      </c>
      <c r="I149" s="312"/>
      <c r="J149" s="312"/>
      <c r="K149" s="312">
        <v>10.3</v>
      </c>
      <c r="L149" s="312">
        <v>171</v>
      </c>
      <c r="M149" s="314">
        <v>97.3</v>
      </c>
      <c r="N149" s="350">
        <v>28.5</v>
      </c>
      <c r="O149" s="99">
        <v>57974</v>
      </c>
      <c r="P149" s="99">
        <v>857575</v>
      </c>
      <c r="Q149" s="26">
        <v>38442</v>
      </c>
      <c r="R149" s="90">
        <v>7015</v>
      </c>
      <c r="S149" s="316">
        <v>17442</v>
      </c>
      <c r="T149" s="317">
        <v>13985</v>
      </c>
      <c r="U149" s="347"/>
      <c r="V149" s="347"/>
      <c r="W149" s="347"/>
      <c r="X149" s="347"/>
      <c r="Y149" s="347"/>
      <c r="Z149" s="347"/>
      <c r="AA149" s="347"/>
      <c r="AB149" s="347"/>
      <c r="AC149" s="347"/>
      <c r="AD149" s="347"/>
      <c r="AE149" s="347"/>
      <c r="AF149" s="347"/>
      <c r="AG149" s="347"/>
      <c r="AH149" s="347"/>
      <c r="AI149" s="347"/>
      <c r="AJ149" s="347"/>
      <c r="AK149" s="347"/>
    </row>
    <row r="150" spans="1:37" ht="18.75" customHeight="1">
      <c r="A150" s="427" t="s">
        <v>46</v>
      </c>
      <c r="B150" s="70">
        <v>25</v>
      </c>
      <c r="C150" s="71">
        <v>43014</v>
      </c>
      <c r="D150" s="72">
        <v>1936</v>
      </c>
      <c r="E150" s="71">
        <v>-15</v>
      </c>
      <c r="F150" s="72">
        <v>29</v>
      </c>
      <c r="G150" s="361">
        <v>930375</v>
      </c>
      <c r="H150" s="298">
        <v>0.58099999999999996</v>
      </c>
      <c r="I150" s="299"/>
      <c r="J150" s="299"/>
      <c r="K150" s="299">
        <v>14.8</v>
      </c>
      <c r="L150" s="299">
        <v>254.2</v>
      </c>
      <c r="M150" s="301">
        <v>95.4</v>
      </c>
      <c r="N150" s="349">
        <v>47.9</v>
      </c>
      <c r="O150" s="303">
        <v>52602</v>
      </c>
      <c r="P150" s="303">
        <v>3313900</v>
      </c>
      <c r="Q150" s="24">
        <v>129906</v>
      </c>
      <c r="R150" s="86">
        <v>8579</v>
      </c>
      <c r="S150" s="304">
        <v>34123</v>
      </c>
      <c r="T150" s="305">
        <v>87204</v>
      </c>
    </row>
    <row r="151" spans="1:37" ht="18.75" customHeight="1">
      <c r="A151" s="428"/>
      <c r="B151" s="73">
        <v>26</v>
      </c>
      <c r="C151" s="74">
        <v>41237</v>
      </c>
      <c r="D151" s="75">
        <v>4190</v>
      </c>
      <c r="E151" s="74">
        <v>2254</v>
      </c>
      <c r="F151" s="75">
        <v>2304</v>
      </c>
      <c r="G151" s="310">
        <v>949248</v>
      </c>
      <c r="H151" s="311">
        <v>0.59599999999999997</v>
      </c>
      <c r="I151" s="312"/>
      <c r="J151" s="312"/>
      <c r="K151" s="312">
        <v>14.2</v>
      </c>
      <c r="L151" s="312">
        <v>247.7</v>
      </c>
      <c r="M151" s="314">
        <v>95.5</v>
      </c>
      <c r="N151" s="350">
        <v>49.6</v>
      </c>
      <c r="O151" s="99">
        <v>61543</v>
      </c>
      <c r="P151" s="99">
        <v>3382699</v>
      </c>
      <c r="Q151" s="26">
        <v>110408</v>
      </c>
      <c r="R151" s="90">
        <v>9598</v>
      </c>
      <c r="S151" s="316">
        <v>34307</v>
      </c>
      <c r="T151" s="317">
        <v>66503</v>
      </c>
    </row>
    <row r="152" spans="1:37" ht="18.75" customHeight="1">
      <c r="A152" s="428"/>
      <c r="B152" s="73">
        <v>27</v>
      </c>
      <c r="C152" s="74">
        <v>35480</v>
      </c>
      <c r="D152" s="75">
        <v>4121</v>
      </c>
      <c r="E152" s="75">
        <v>-69</v>
      </c>
      <c r="F152" s="75">
        <v>-2098</v>
      </c>
      <c r="G152" s="310">
        <v>982964</v>
      </c>
      <c r="H152" s="311">
        <v>0.61799999999999999</v>
      </c>
      <c r="I152" s="312"/>
      <c r="J152" s="312"/>
      <c r="K152" s="312">
        <v>13.1</v>
      </c>
      <c r="L152" s="312">
        <v>240</v>
      </c>
      <c r="M152" s="314">
        <v>96.6</v>
      </c>
      <c r="N152" s="350">
        <v>52.5</v>
      </c>
      <c r="O152" s="99">
        <v>62761</v>
      </c>
      <c r="P152" s="99">
        <v>3450720</v>
      </c>
      <c r="Q152" s="26">
        <v>98087</v>
      </c>
      <c r="R152" s="90">
        <v>9664</v>
      </c>
      <c r="S152" s="316">
        <v>31978</v>
      </c>
      <c r="T152" s="317">
        <v>56445</v>
      </c>
    </row>
    <row r="153" spans="1:37" ht="18.75" customHeight="1">
      <c r="A153" s="428"/>
      <c r="B153" s="73">
        <v>28</v>
      </c>
      <c r="C153" s="74">
        <v>35480</v>
      </c>
      <c r="D153" s="75">
        <v>3367</v>
      </c>
      <c r="E153" s="75">
        <v>-754</v>
      </c>
      <c r="F153" s="75">
        <v>-719</v>
      </c>
      <c r="G153" s="310">
        <v>983175</v>
      </c>
      <c r="H153" s="311">
        <v>0.63400000000000001</v>
      </c>
      <c r="I153" s="312"/>
      <c r="J153" s="312"/>
      <c r="K153" s="312">
        <v>12.1</v>
      </c>
      <c r="L153" s="312">
        <v>243.8</v>
      </c>
      <c r="M153" s="314">
        <v>98.4</v>
      </c>
      <c r="N153" s="350">
        <v>52.7</v>
      </c>
      <c r="O153" s="99">
        <v>55744</v>
      </c>
      <c r="P153" s="99">
        <v>3507146</v>
      </c>
      <c r="Q153" s="26">
        <v>91842</v>
      </c>
      <c r="R153" s="90">
        <v>11759</v>
      </c>
      <c r="S153" s="316">
        <v>21324</v>
      </c>
      <c r="T153" s="317">
        <v>58759</v>
      </c>
    </row>
    <row r="154" spans="1:37" s="26" customFormat="1" ht="18.75" customHeight="1">
      <c r="A154" s="429"/>
      <c r="B154" s="73">
        <v>29</v>
      </c>
      <c r="C154" s="74">
        <v>45883</v>
      </c>
      <c r="D154" s="75">
        <v>7605</v>
      </c>
      <c r="E154" s="75">
        <v>4238</v>
      </c>
      <c r="F154" s="75">
        <v>1950</v>
      </c>
      <c r="G154" s="310">
        <v>916594</v>
      </c>
      <c r="H154" s="311">
        <v>0.64300000000000002</v>
      </c>
      <c r="I154" s="312"/>
      <c r="J154" s="312"/>
      <c r="K154" s="312">
        <v>11.8</v>
      </c>
      <c r="L154" s="312">
        <v>257.8</v>
      </c>
      <c r="M154" s="314">
        <v>96.8</v>
      </c>
      <c r="N154" s="350">
        <v>53.2</v>
      </c>
      <c r="O154" s="99">
        <v>41761</v>
      </c>
      <c r="P154" s="99">
        <v>3574555</v>
      </c>
      <c r="Q154" s="26">
        <v>94874</v>
      </c>
      <c r="R154" s="90">
        <v>11154</v>
      </c>
      <c r="S154" s="316">
        <v>21345</v>
      </c>
      <c r="T154" s="317">
        <v>62375</v>
      </c>
      <c r="U154" s="347"/>
      <c r="V154" s="347"/>
      <c r="W154" s="347"/>
      <c r="X154" s="347"/>
      <c r="Y154" s="347"/>
      <c r="Z154" s="347"/>
      <c r="AA154" s="347"/>
      <c r="AB154" s="347"/>
      <c r="AC154" s="347"/>
      <c r="AD154" s="347"/>
      <c r="AE154" s="347"/>
      <c r="AF154" s="347"/>
      <c r="AG154" s="347"/>
      <c r="AH154" s="347"/>
      <c r="AI154" s="347"/>
      <c r="AJ154" s="347"/>
      <c r="AK154" s="347"/>
    </row>
    <row r="155" spans="1:37" ht="18.75" customHeight="1">
      <c r="A155" s="427" t="s">
        <v>196</v>
      </c>
      <c r="B155" s="70">
        <v>25</v>
      </c>
      <c r="C155" s="71">
        <v>17067</v>
      </c>
      <c r="D155" s="72">
        <v>4105</v>
      </c>
      <c r="E155" s="71">
        <v>-105</v>
      </c>
      <c r="F155" s="72">
        <v>-1623</v>
      </c>
      <c r="G155" s="361">
        <v>255442</v>
      </c>
      <c r="H155" s="298">
        <v>0.307</v>
      </c>
      <c r="I155" s="299"/>
      <c r="J155" s="299"/>
      <c r="K155" s="299">
        <v>13.3</v>
      </c>
      <c r="L155" s="299">
        <v>114.1</v>
      </c>
      <c r="M155" s="301">
        <v>90.3</v>
      </c>
      <c r="N155" s="349">
        <v>34.5</v>
      </c>
      <c r="O155" s="303">
        <v>47086</v>
      </c>
      <c r="P155" s="303">
        <v>722113</v>
      </c>
      <c r="Q155" s="24">
        <v>69767</v>
      </c>
      <c r="R155" s="86">
        <v>16529</v>
      </c>
      <c r="S155" s="304">
        <v>11889</v>
      </c>
      <c r="T155" s="305">
        <v>41349</v>
      </c>
    </row>
    <row r="156" spans="1:37" ht="18.75" customHeight="1">
      <c r="A156" s="428"/>
      <c r="B156" s="73">
        <v>26</v>
      </c>
      <c r="C156" s="74">
        <v>16915</v>
      </c>
      <c r="D156" s="75">
        <v>5369</v>
      </c>
      <c r="E156" s="74">
        <v>1263</v>
      </c>
      <c r="F156" s="75">
        <v>1222</v>
      </c>
      <c r="G156" s="310">
        <v>258435</v>
      </c>
      <c r="H156" s="311">
        <v>0.312</v>
      </c>
      <c r="I156" s="312"/>
      <c r="J156" s="312"/>
      <c r="K156" s="312">
        <v>12.1</v>
      </c>
      <c r="L156" s="312">
        <v>108.2</v>
      </c>
      <c r="M156" s="314">
        <v>91.6</v>
      </c>
      <c r="N156" s="350">
        <v>36.200000000000003</v>
      </c>
      <c r="O156" s="99">
        <v>51064</v>
      </c>
      <c r="P156" s="99">
        <v>721170</v>
      </c>
      <c r="Q156" s="26">
        <v>59148</v>
      </c>
      <c r="R156" s="90">
        <v>16488</v>
      </c>
      <c r="S156" s="316">
        <v>10730</v>
      </c>
      <c r="T156" s="317">
        <v>31930</v>
      </c>
    </row>
    <row r="157" spans="1:37" ht="18.75" customHeight="1">
      <c r="A157" s="428"/>
      <c r="B157" s="73">
        <v>27</v>
      </c>
      <c r="C157" s="74">
        <v>14273</v>
      </c>
      <c r="D157" s="75">
        <v>5631</v>
      </c>
      <c r="E157" s="75">
        <v>262</v>
      </c>
      <c r="F157" s="75">
        <v>-1547</v>
      </c>
      <c r="G157" s="310">
        <v>262947</v>
      </c>
      <c r="H157" s="311">
        <v>0.32900000000000001</v>
      </c>
      <c r="I157" s="312"/>
      <c r="J157" s="312"/>
      <c r="K157" s="312">
        <v>11.2</v>
      </c>
      <c r="L157" s="312">
        <v>106.6</v>
      </c>
      <c r="M157" s="314">
        <v>92.2</v>
      </c>
      <c r="N157" s="350">
        <v>40.299999999999997</v>
      </c>
      <c r="O157" s="99">
        <v>46104</v>
      </c>
      <c r="P157" s="99">
        <v>716467</v>
      </c>
      <c r="Q157" s="26">
        <v>55081</v>
      </c>
      <c r="R157" s="90">
        <v>14679</v>
      </c>
      <c r="S157" s="316">
        <v>9525</v>
      </c>
      <c r="T157" s="317">
        <v>30877</v>
      </c>
    </row>
    <row r="158" spans="1:37" ht="18.75" customHeight="1">
      <c r="A158" s="428"/>
      <c r="B158" s="73">
        <v>28</v>
      </c>
      <c r="C158" s="74">
        <v>9907</v>
      </c>
      <c r="D158" s="75">
        <v>4027</v>
      </c>
      <c r="E158" s="75">
        <v>-1604</v>
      </c>
      <c r="F158" s="75">
        <v>1175</v>
      </c>
      <c r="G158" s="310">
        <v>259856</v>
      </c>
      <c r="H158" s="311">
        <v>0.34100000000000003</v>
      </c>
      <c r="I158" s="312"/>
      <c r="J158" s="312"/>
      <c r="K158" s="312">
        <v>10</v>
      </c>
      <c r="L158" s="312">
        <v>107.1</v>
      </c>
      <c r="M158" s="314">
        <v>93.4</v>
      </c>
      <c r="N158" s="350">
        <v>37.5</v>
      </c>
      <c r="O158" s="99">
        <v>40184</v>
      </c>
      <c r="P158" s="99">
        <v>710696</v>
      </c>
      <c r="Q158" s="26">
        <v>55739</v>
      </c>
      <c r="R158" s="90">
        <v>17458</v>
      </c>
      <c r="S158" s="316">
        <v>8330</v>
      </c>
      <c r="T158" s="317">
        <v>29951</v>
      </c>
    </row>
    <row r="159" spans="1:37" s="26" customFormat="1" ht="18.75" customHeight="1">
      <c r="A159" s="429"/>
      <c r="B159" s="73">
        <v>29</v>
      </c>
      <c r="C159" s="74">
        <v>9470</v>
      </c>
      <c r="D159" s="75">
        <v>4746</v>
      </c>
      <c r="E159" s="75">
        <v>719</v>
      </c>
      <c r="F159" s="75">
        <v>-1881</v>
      </c>
      <c r="G159" s="310">
        <v>257991</v>
      </c>
      <c r="H159" s="311">
        <v>0.34776000000000001</v>
      </c>
      <c r="I159" s="312"/>
      <c r="J159" s="312"/>
      <c r="K159" s="312">
        <v>9.6</v>
      </c>
      <c r="L159" s="312">
        <v>112.2</v>
      </c>
      <c r="M159" s="314">
        <v>93.3</v>
      </c>
      <c r="N159" s="350">
        <v>37.5</v>
      </c>
      <c r="O159" s="99">
        <v>38332</v>
      </c>
      <c r="P159" s="99">
        <v>704014</v>
      </c>
      <c r="Q159" s="26">
        <v>50750</v>
      </c>
      <c r="R159" s="90">
        <v>14858</v>
      </c>
      <c r="S159" s="316">
        <v>7507</v>
      </c>
      <c r="T159" s="317">
        <v>28385</v>
      </c>
      <c r="U159" s="347"/>
      <c r="V159" s="347"/>
      <c r="W159" s="347"/>
      <c r="X159" s="347"/>
      <c r="Y159" s="347"/>
      <c r="Z159" s="347"/>
      <c r="AA159" s="347"/>
      <c r="AB159" s="347"/>
      <c r="AC159" s="347"/>
      <c r="AD159" s="347"/>
      <c r="AE159" s="347"/>
      <c r="AF159" s="347"/>
      <c r="AG159" s="347"/>
      <c r="AH159" s="347"/>
      <c r="AI159" s="347"/>
      <c r="AJ159" s="347"/>
      <c r="AK159" s="347"/>
    </row>
    <row r="160" spans="1:37" ht="18.75" customHeight="1">
      <c r="A160" s="427" t="s">
        <v>152</v>
      </c>
      <c r="B160" s="70">
        <v>25</v>
      </c>
      <c r="C160" s="80">
        <v>24229</v>
      </c>
      <c r="D160" s="72">
        <v>508</v>
      </c>
      <c r="E160" s="71">
        <v>250</v>
      </c>
      <c r="F160" s="72">
        <v>392</v>
      </c>
      <c r="G160" s="297">
        <v>380439</v>
      </c>
      <c r="H160" s="298">
        <v>0.29560999999999998</v>
      </c>
      <c r="I160" s="299"/>
      <c r="J160" s="299"/>
      <c r="K160" s="299">
        <v>14.4</v>
      </c>
      <c r="L160" s="299">
        <v>183.2</v>
      </c>
      <c r="M160" s="301">
        <v>95.9</v>
      </c>
      <c r="N160" s="302">
        <v>33.4</v>
      </c>
      <c r="O160" s="303">
        <v>46323</v>
      </c>
      <c r="P160" s="303">
        <v>1229232</v>
      </c>
      <c r="Q160" s="24">
        <v>131457</v>
      </c>
      <c r="R160" s="86">
        <v>7472</v>
      </c>
      <c r="S160" s="304">
        <v>12477</v>
      </c>
      <c r="T160" s="305">
        <v>111509</v>
      </c>
    </row>
    <row r="161" spans="1:37" ht="18.75" customHeight="1">
      <c r="A161" s="428"/>
      <c r="B161" s="73">
        <v>26</v>
      </c>
      <c r="C161" s="81">
        <v>21445</v>
      </c>
      <c r="D161" s="75">
        <v>849</v>
      </c>
      <c r="E161" s="74">
        <v>341</v>
      </c>
      <c r="F161" s="75">
        <v>308</v>
      </c>
      <c r="G161" s="310">
        <v>382915</v>
      </c>
      <c r="H161" s="311">
        <v>0.30081999999999998</v>
      </c>
      <c r="I161" s="312"/>
      <c r="J161" s="312"/>
      <c r="K161" s="312">
        <v>14</v>
      </c>
      <c r="L161" s="312">
        <v>179.8</v>
      </c>
      <c r="M161" s="314">
        <v>96.9</v>
      </c>
      <c r="N161" s="314">
        <v>33.9</v>
      </c>
      <c r="O161" s="99">
        <v>96650</v>
      </c>
      <c r="P161" s="99">
        <v>1228351</v>
      </c>
      <c r="Q161" s="26">
        <v>106210</v>
      </c>
      <c r="R161" s="90">
        <v>7439</v>
      </c>
      <c r="S161" s="316">
        <v>11027</v>
      </c>
      <c r="T161" s="317">
        <v>87744</v>
      </c>
    </row>
    <row r="162" spans="1:37" ht="18.75" customHeight="1">
      <c r="A162" s="428"/>
      <c r="B162" s="73">
        <v>27</v>
      </c>
      <c r="C162" s="81">
        <v>20773</v>
      </c>
      <c r="D162" s="75">
        <v>1101</v>
      </c>
      <c r="E162" s="74">
        <v>253</v>
      </c>
      <c r="F162" s="75">
        <v>290</v>
      </c>
      <c r="G162" s="310">
        <v>391982</v>
      </c>
      <c r="H162" s="311">
        <v>0.31562000000000001</v>
      </c>
      <c r="I162" s="312"/>
      <c r="J162" s="312"/>
      <c r="K162" s="312">
        <v>13.8</v>
      </c>
      <c r="L162" s="312">
        <v>179.4</v>
      </c>
      <c r="M162" s="336">
        <v>97.4</v>
      </c>
      <c r="N162" s="315">
        <v>34</v>
      </c>
      <c r="O162" s="99">
        <v>80365</v>
      </c>
      <c r="P162" s="99">
        <v>1228635</v>
      </c>
      <c r="Q162" s="26">
        <v>98367</v>
      </c>
      <c r="R162" s="90">
        <v>7476</v>
      </c>
      <c r="S162" s="316">
        <v>11549</v>
      </c>
      <c r="T162" s="317">
        <v>79342</v>
      </c>
    </row>
    <row r="163" spans="1:37" ht="18.75" customHeight="1">
      <c r="A163" s="428"/>
      <c r="B163" s="73">
        <v>28</v>
      </c>
      <c r="C163" s="81">
        <v>20140</v>
      </c>
      <c r="D163" s="75">
        <v>637</v>
      </c>
      <c r="E163" s="75">
        <v>-465</v>
      </c>
      <c r="F163" s="75">
        <v>-606</v>
      </c>
      <c r="G163" s="310">
        <v>387938</v>
      </c>
      <c r="H163" s="311">
        <v>0.32607000000000003</v>
      </c>
      <c r="I163" s="312"/>
      <c r="J163" s="312"/>
      <c r="K163" s="312">
        <v>12.8</v>
      </c>
      <c r="L163" s="312">
        <v>186.3</v>
      </c>
      <c r="M163" s="314">
        <v>97.9</v>
      </c>
      <c r="N163" s="350">
        <v>34.5</v>
      </c>
      <c r="O163" s="99">
        <v>101552</v>
      </c>
      <c r="P163" s="99">
        <v>1231999</v>
      </c>
      <c r="Q163" s="26">
        <v>82287</v>
      </c>
      <c r="R163" s="90">
        <v>7334</v>
      </c>
      <c r="S163" s="316">
        <v>9515</v>
      </c>
      <c r="T163" s="317">
        <v>65438</v>
      </c>
    </row>
    <row r="164" spans="1:37" s="26" customFormat="1" ht="18.75" customHeight="1">
      <c r="A164" s="429"/>
      <c r="B164" s="73">
        <v>29</v>
      </c>
      <c r="C164" s="74">
        <v>22206</v>
      </c>
      <c r="D164" s="75">
        <v>908</v>
      </c>
      <c r="E164" s="75">
        <v>271</v>
      </c>
      <c r="F164" s="75">
        <v>192</v>
      </c>
      <c r="G164" s="310">
        <v>386812</v>
      </c>
      <c r="H164" s="311">
        <v>0.33600000000000002</v>
      </c>
      <c r="I164" s="312"/>
      <c r="J164" s="312"/>
      <c r="K164" s="312">
        <v>12.3</v>
      </c>
      <c r="L164" s="312">
        <v>193.9</v>
      </c>
      <c r="M164" s="314">
        <v>97.8</v>
      </c>
      <c r="N164" s="350">
        <v>34.700000000000003</v>
      </c>
      <c r="O164" s="99">
        <v>98302</v>
      </c>
      <c r="P164" s="99">
        <v>1243498</v>
      </c>
      <c r="Q164" s="26">
        <v>61214</v>
      </c>
      <c r="R164" s="90">
        <v>7256</v>
      </c>
      <c r="S164" s="316">
        <v>8718</v>
      </c>
      <c r="T164" s="317">
        <v>45240</v>
      </c>
      <c r="U164" s="347"/>
      <c r="V164" s="347"/>
      <c r="W164" s="347"/>
      <c r="X164" s="347"/>
      <c r="Y164" s="347"/>
      <c r="Z164" s="347"/>
      <c r="AA164" s="347"/>
      <c r="AB164" s="347"/>
      <c r="AC164" s="347"/>
      <c r="AD164" s="347"/>
      <c r="AE164" s="347"/>
      <c r="AF164" s="347"/>
      <c r="AG164" s="347"/>
      <c r="AH164" s="347"/>
      <c r="AI164" s="347"/>
      <c r="AJ164" s="347"/>
      <c r="AK164" s="347"/>
    </row>
    <row r="165" spans="1:37" ht="18.75" customHeight="1">
      <c r="A165" s="427" t="s">
        <v>47</v>
      </c>
      <c r="B165" s="70">
        <v>25</v>
      </c>
      <c r="C165" s="71">
        <v>42209</v>
      </c>
      <c r="D165" s="72">
        <v>15255</v>
      </c>
      <c r="E165" s="71">
        <v>3750</v>
      </c>
      <c r="F165" s="72">
        <v>3765</v>
      </c>
      <c r="G165" s="297">
        <v>428829</v>
      </c>
      <c r="H165" s="298">
        <v>0.36199999999999999</v>
      </c>
      <c r="I165" s="299"/>
      <c r="J165" s="299"/>
      <c r="K165" s="299">
        <v>13.9</v>
      </c>
      <c r="L165" s="299">
        <v>198.9</v>
      </c>
      <c r="M165" s="301">
        <v>94</v>
      </c>
      <c r="N165" s="349">
        <v>34.200000000000003</v>
      </c>
      <c r="O165" s="303">
        <v>59054</v>
      </c>
      <c r="P165" s="303">
        <v>1461976</v>
      </c>
      <c r="Q165" s="24">
        <v>78984</v>
      </c>
      <c r="R165" s="86">
        <v>1737</v>
      </c>
      <c r="S165" s="304">
        <v>34538</v>
      </c>
      <c r="T165" s="305">
        <v>42709</v>
      </c>
    </row>
    <row r="166" spans="1:37" ht="18.75" customHeight="1">
      <c r="A166" s="441"/>
      <c r="B166" s="73">
        <v>26</v>
      </c>
      <c r="C166" s="74">
        <v>28491</v>
      </c>
      <c r="D166" s="75">
        <v>16027</v>
      </c>
      <c r="E166" s="74">
        <v>772</v>
      </c>
      <c r="F166" s="75">
        <v>813</v>
      </c>
      <c r="G166" s="310">
        <v>432367</v>
      </c>
      <c r="H166" s="311">
        <v>0.36899999999999999</v>
      </c>
      <c r="I166" s="312"/>
      <c r="J166" s="312"/>
      <c r="K166" s="312">
        <v>13</v>
      </c>
      <c r="L166" s="312">
        <v>194.2</v>
      </c>
      <c r="M166" s="314">
        <v>94.2</v>
      </c>
      <c r="N166" s="350">
        <v>38.1</v>
      </c>
      <c r="O166" s="99">
        <v>52679</v>
      </c>
      <c r="P166" s="99">
        <v>1462248</v>
      </c>
      <c r="Q166" s="26">
        <v>67464</v>
      </c>
      <c r="R166" s="90">
        <v>1743</v>
      </c>
      <c r="S166" s="316">
        <v>37334</v>
      </c>
      <c r="T166" s="317">
        <v>28387</v>
      </c>
    </row>
    <row r="167" spans="1:37" ht="18.75" customHeight="1">
      <c r="A167" s="441"/>
      <c r="B167" s="73">
        <v>27</v>
      </c>
      <c r="C167" s="74">
        <v>24521</v>
      </c>
      <c r="D167" s="75">
        <v>13090</v>
      </c>
      <c r="E167" s="75">
        <v>-2937</v>
      </c>
      <c r="F167" s="75">
        <v>-2935</v>
      </c>
      <c r="G167" s="310">
        <v>444531</v>
      </c>
      <c r="H167" s="311">
        <v>0.38700000000000001</v>
      </c>
      <c r="I167" s="312"/>
      <c r="J167" s="312"/>
      <c r="K167" s="312">
        <v>12.3</v>
      </c>
      <c r="L167" s="312">
        <v>189</v>
      </c>
      <c r="M167" s="314">
        <v>94.5</v>
      </c>
      <c r="N167" s="350">
        <v>38.9</v>
      </c>
      <c r="O167" s="99">
        <v>57009</v>
      </c>
      <c r="P167" s="99">
        <v>1457013</v>
      </c>
      <c r="Q167" s="26">
        <v>65921</v>
      </c>
      <c r="R167" s="90">
        <v>1745</v>
      </c>
      <c r="S167" s="316">
        <v>36668</v>
      </c>
      <c r="T167" s="317">
        <v>27508</v>
      </c>
    </row>
    <row r="168" spans="1:37" ht="18.75" customHeight="1">
      <c r="A168" s="441"/>
      <c r="B168" s="73">
        <v>28</v>
      </c>
      <c r="C168" s="74">
        <v>34513</v>
      </c>
      <c r="D168" s="75">
        <v>16247</v>
      </c>
      <c r="E168" s="75">
        <v>3157</v>
      </c>
      <c r="F168" s="75">
        <v>3154</v>
      </c>
      <c r="G168" s="310">
        <v>441806</v>
      </c>
      <c r="H168" s="311">
        <v>0.39900000000000002</v>
      </c>
      <c r="I168" s="312"/>
      <c r="J168" s="312"/>
      <c r="K168" s="312">
        <v>11.3</v>
      </c>
      <c r="L168" s="312">
        <v>175.2</v>
      </c>
      <c r="M168" s="314">
        <v>95.1</v>
      </c>
      <c r="N168" s="350">
        <v>34.6</v>
      </c>
      <c r="O168" s="99">
        <v>59179</v>
      </c>
      <c r="P168" s="99">
        <v>1492427</v>
      </c>
      <c r="Q168" s="26">
        <v>136214</v>
      </c>
      <c r="R168" s="90">
        <v>1742</v>
      </c>
      <c r="S168" s="316">
        <v>36927</v>
      </c>
      <c r="T168" s="317">
        <v>97545</v>
      </c>
    </row>
    <row r="169" spans="1:37" s="26" customFormat="1" ht="18.75" customHeight="1">
      <c r="A169" s="440"/>
      <c r="B169" s="73">
        <v>29</v>
      </c>
      <c r="C169" s="74">
        <v>34575</v>
      </c>
      <c r="D169" s="75">
        <v>19478</v>
      </c>
      <c r="E169" s="75">
        <v>3232</v>
      </c>
      <c r="F169" s="75">
        <v>3239</v>
      </c>
      <c r="G169" s="310">
        <v>417803</v>
      </c>
      <c r="H169" s="311">
        <v>0.40699000000000002</v>
      </c>
      <c r="I169" s="312"/>
      <c r="J169" s="312"/>
      <c r="K169" s="312">
        <v>10.4</v>
      </c>
      <c r="L169" s="312">
        <v>185</v>
      </c>
      <c r="M169" s="314">
        <v>93.1</v>
      </c>
      <c r="N169" s="350">
        <v>40.5</v>
      </c>
      <c r="O169" s="99">
        <v>50628</v>
      </c>
      <c r="P169" s="99">
        <v>1526058</v>
      </c>
      <c r="Q169" s="26">
        <v>113123</v>
      </c>
      <c r="R169" s="90">
        <v>1749</v>
      </c>
      <c r="S169" s="316">
        <v>36782</v>
      </c>
      <c r="T169" s="317">
        <v>74592</v>
      </c>
      <c r="U169" s="347"/>
      <c r="V169" s="347"/>
      <c r="W169" s="347"/>
      <c r="X169" s="347"/>
      <c r="Y169" s="347"/>
      <c r="Z169" s="347"/>
      <c r="AA169" s="347"/>
      <c r="AB169" s="347"/>
      <c r="AC169" s="347"/>
      <c r="AD169" s="347"/>
      <c r="AE169" s="347"/>
      <c r="AF169" s="347"/>
      <c r="AG169" s="347"/>
      <c r="AH169" s="347"/>
      <c r="AI169" s="347"/>
      <c r="AJ169" s="347"/>
      <c r="AK169" s="347"/>
    </row>
    <row r="170" spans="1:37" ht="18.75" customHeight="1">
      <c r="A170" s="441" t="s">
        <v>48</v>
      </c>
      <c r="B170" s="70">
        <v>25</v>
      </c>
      <c r="C170" s="71">
        <v>16713</v>
      </c>
      <c r="D170" s="72">
        <v>2536</v>
      </c>
      <c r="E170" s="71">
        <v>34</v>
      </c>
      <c r="F170" s="72">
        <v>33</v>
      </c>
      <c r="G170" s="297">
        <v>323674</v>
      </c>
      <c r="H170" s="298">
        <v>0.33700000000000002</v>
      </c>
      <c r="I170" s="299"/>
      <c r="J170" s="299"/>
      <c r="K170" s="299">
        <v>15</v>
      </c>
      <c r="L170" s="299">
        <v>173</v>
      </c>
      <c r="M170" s="301">
        <v>92.5</v>
      </c>
      <c r="N170" s="349">
        <v>34.4</v>
      </c>
      <c r="O170" s="303">
        <v>57495</v>
      </c>
      <c r="P170" s="303">
        <v>1053934</v>
      </c>
      <c r="Q170" s="24">
        <v>100046</v>
      </c>
      <c r="R170" s="86">
        <v>11248</v>
      </c>
      <c r="S170" s="304">
        <v>34266</v>
      </c>
      <c r="T170" s="305">
        <v>54532</v>
      </c>
    </row>
    <row r="171" spans="1:37" ht="18.75" customHeight="1">
      <c r="A171" s="428"/>
      <c r="B171" s="73">
        <v>26</v>
      </c>
      <c r="C171" s="74">
        <v>17281</v>
      </c>
      <c r="D171" s="75">
        <v>2760</v>
      </c>
      <c r="E171" s="74">
        <v>224</v>
      </c>
      <c r="F171" s="75">
        <v>-1067</v>
      </c>
      <c r="G171" s="310">
        <v>324296</v>
      </c>
      <c r="H171" s="311">
        <v>0.34300000000000003</v>
      </c>
      <c r="I171" s="312"/>
      <c r="J171" s="312"/>
      <c r="K171" s="312">
        <v>14.4</v>
      </c>
      <c r="L171" s="312">
        <v>165.7</v>
      </c>
      <c r="M171" s="314">
        <v>93.2</v>
      </c>
      <c r="N171" s="350">
        <v>36.700000000000003</v>
      </c>
      <c r="O171" s="99">
        <v>58735</v>
      </c>
      <c r="P171" s="99">
        <v>1048713</v>
      </c>
      <c r="Q171" s="26">
        <v>90166</v>
      </c>
      <c r="R171" s="90">
        <v>9957</v>
      </c>
      <c r="S171" s="316">
        <v>34083</v>
      </c>
      <c r="T171" s="317">
        <v>46126</v>
      </c>
    </row>
    <row r="172" spans="1:37" ht="18.75" customHeight="1">
      <c r="A172" s="428"/>
      <c r="B172" s="73">
        <v>27</v>
      </c>
      <c r="C172" s="74">
        <v>12655</v>
      </c>
      <c r="D172" s="75">
        <v>2846</v>
      </c>
      <c r="E172" s="75">
        <v>86</v>
      </c>
      <c r="F172" s="75">
        <v>2062</v>
      </c>
      <c r="G172" s="310">
        <v>330745</v>
      </c>
      <c r="H172" s="311">
        <v>0.35827999999999999</v>
      </c>
      <c r="I172" s="312"/>
      <c r="J172" s="312"/>
      <c r="K172" s="312">
        <v>12.7</v>
      </c>
      <c r="L172" s="312">
        <v>157</v>
      </c>
      <c r="M172" s="314">
        <v>93.6</v>
      </c>
      <c r="N172" s="350">
        <v>38.4</v>
      </c>
      <c r="O172" s="99">
        <v>58011</v>
      </c>
      <c r="P172" s="99">
        <v>1040509</v>
      </c>
      <c r="Q172" s="26">
        <v>88592</v>
      </c>
      <c r="R172" s="90">
        <v>9960</v>
      </c>
      <c r="S172" s="316">
        <v>33886</v>
      </c>
      <c r="T172" s="317">
        <v>44746</v>
      </c>
    </row>
    <row r="173" spans="1:37" ht="18.75" customHeight="1">
      <c r="A173" s="428"/>
      <c r="B173" s="73">
        <v>28</v>
      </c>
      <c r="C173" s="74">
        <v>17566</v>
      </c>
      <c r="D173" s="75">
        <v>2769</v>
      </c>
      <c r="E173" s="75">
        <v>-77</v>
      </c>
      <c r="F173" s="75">
        <v>1866</v>
      </c>
      <c r="G173" s="310">
        <v>327942</v>
      </c>
      <c r="H173" s="311">
        <v>0.37070999999999998</v>
      </c>
      <c r="I173" s="312"/>
      <c r="J173" s="312"/>
      <c r="K173" s="312">
        <v>11.3</v>
      </c>
      <c r="L173" s="312">
        <v>159.30000000000001</v>
      </c>
      <c r="M173" s="314">
        <v>94.3</v>
      </c>
      <c r="N173" s="350">
        <v>37.700000000000003</v>
      </c>
      <c r="O173" s="99">
        <v>73122</v>
      </c>
      <c r="P173" s="99">
        <v>1034680</v>
      </c>
      <c r="Q173" s="26">
        <v>87124</v>
      </c>
      <c r="R173" s="90">
        <v>9138</v>
      </c>
      <c r="S173" s="316">
        <v>32946</v>
      </c>
      <c r="T173" s="317">
        <v>45040</v>
      </c>
    </row>
    <row r="174" spans="1:37" s="26" customFormat="1" ht="18.75" customHeight="1">
      <c r="A174" s="429"/>
      <c r="B174" s="73">
        <v>29</v>
      </c>
      <c r="C174" s="74">
        <v>22308</v>
      </c>
      <c r="D174" s="75">
        <v>3150</v>
      </c>
      <c r="E174" s="75">
        <v>381</v>
      </c>
      <c r="F174" s="75">
        <v>4490</v>
      </c>
      <c r="G174" s="310">
        <v>327998</v>
      </c>
      <c r="H174" s="311">
        <v>0.38300000000000001</v>
      </c>
      <c r="I174" s="312"/>
      <c r="J174" s="312"/>
      <c r="K174" s="312">
        <v>10</v>
      </c>
      <c r="L174" s="312">
        <v>162</v>
      </c>
      <c r="M174" s="314">
        <v>93.9</v>
      </c>
      <c r="N174" s="350">
        <v>38.9</v>
      </c>
      <c r="O174" s="99">
        <v>9567</v>
      </c>
      <c r="P174" s="99">
        <v>1030003</v>
      </c>
      <c r="Q174" s="26">
        <v>82448</v>
      </c>
      <c r="R174" s="90">
        <v>6806</v>
      </c>
      <c r="S174" s="316">
        <v>30272</v>
      </c>
      <c r="T174" s="317">
        <v>45370</v>
      </c>
      <c r="U174" s="347"/>
      <c r="V174" s="347"/>
      <c r="W174" s="347"/>
      <c r="X174" s="347"/>
      <c r="Y174" s="347"/>
      <c r="Z174" s="347"/>
      <c r="AA174" s="347"/>
      <c r="AB174" s="347"/>
      <c r="AC174" s="347"/>
      <c r="AD174" s="347"/>
      <c r="AE174" s="347"/>
      <c r="AF174" s="347"/>
      <c r="AG174" s="347"/>
      <c r="AH174" s="347"/>
      <c r="AI174" s="347"/>
      <c r="AJ174" s="347"/>
      <c r="AK174" s="347"/>
    </row>
    <row r="175" spans="1:37" ht="18.75" customHeight="1">
      <c r="A175" s="441" t="s">
        <v>90</v>
      </c>
      <c r="B175" s="70">
        <v>25</v>
      </c>
      <c r="C175" s="71">
        <v>30070</v>
      </c>
      <c r="D175" s="72">
        <v>3831</v>
      </c>
      <c r="E175" s="71">
        <v>5</v>
      </c>
      <c r="F175" s="72">
        <v>1904</v>
      </c>
      <c r="G175" s="297">
        <v>472087</v>
      </c>
      <c r="H175" s="298">
        <v>0.29799999999999999</v>
      </c>
      <c r="I175" s="299"/>
      <c r="J175" s="299"/>
      <c r="K175" s="299">
        <v>16.3</v>
      </c>
      <c r="L175" s="299">
        <v>231</v>
      </c>
      <c r="M175" s="301">
        <v>95.6</v>
      </c>
      <c r="N175" s="349">
        <v>28.1</v>
      </c>
      <c r="O175" s="303">
        <v>55188</v>
      </c>
      <c r="P175" s="303">
        <v>1686087</v>
      </c>
      <c r="Q175" s="24">
        <v>101248</v>
      </c>
      <c r="R175" s="86">
        <v>17471</v>
      </c>
      <c r="S175" s="304">
        <v>7400</v>
      </c>
      <c r="T175" s="305">
        <v>76377</v>
      </c>
    </row>
    <row r="176" spans="1:37" ht="18.75" customHeight="1">
      <c r="A176" s="428"/>
      <c r="B176" s="73">
        <v>26</v>
      </c>
      <c r="C176" s="74">
        <v>21240</v>
      </c>
      <c r="D176" s="75">
        <v>4100</v>
      </c>
      <c r="E176" s="74">
        <v>270</v>
      </c>
      <c r="F176" s="75">
        <v>296</v>
      </c>
      <c r="G176" s="310">
        <v>472408</v>
      </c>
      <c r="H176" s="311">
        <v>0.30599999999999999</v>
      </c>
      <c r="I176" s="312"/>
      <c r="J176" s="312"/>
      <c r="K176" s="312">
        <v>15.6</v>
      </c>
      <c r="L176" s="312">
        <v>226.4</v>
      </c>
      <c r="M176" s="314">
        <v>97.1</v>
      </c>
      <c r="N176" s="315">
        <v>30</v>
      </c>
      <c r="O176" s="99">
        <v>48882</v>
      </c>
      <c r="P176" s="99">
        <v>1672861</v>
      </c>
      <c r="Q176" s="26">
        <v>85683</v>
      </c>
      <c r="R176" s="90">
        <v>17497</v>
      </c>
      <c r="S176" s="316">
        <v>7412</v>
      </c>
      <c r="T176" s="317">
        <v>60774</v>
      </c>
    </row>
    <row r="177" spans="1:37" ht="18.75" customHeight="1">
      <c r="A177" s="428"/>
      <c r="B177" s="73">
        <v>27</v>
      </c>
      <c r="C177" s="74">
        <v>20628</v>
      </c>
      <c r="D177" s="75">
        <v>4594</v>
      </c>
      <c r="E177" s="75">
        <v>494</v>
      </c>
      <c r="F177" s="75">
        <v>526</v>
      </c>
      <c r="G177" s="310">
        <v>481038</v>
      </c>
      <c r="H177" s="311">
        <v>0.32100000000000001</v>
      </c>
      <c r="I177" s="312"/>
      <c r="J177" s="312"/>
      <c r="K177" s="312">
        <v>14.7</v>
      </c>
      <c r="L177" s="312">
        <v>216.2</v>
      </c>
      <c r="M177" s="314">
        <v>96.8</v>
      </c>
      <c r="N177" s="350">
        <v>32.799999999999997</v>
      </c>
      <c r="O177" s="99">
        <v>64585</v>
      </c>
      <c r="P177" s="99">
        <v>1648629</v>
      </c>
      <c r="Q177" s="26">
        <v>81296</v>
      </c>
      <c r="R177" s="90">
        <v>17528</v>
      </c>
      <c r="S177" s="316">
        <v>7425</v>
      </c>
      <c r="T177" s="317">
        <v>56343</v>
      </c>
    </row>
    <row r="178" spans="1:37" ht="18.75" customHeight="1">
      <c r="A178" s="428"/>
      <c r="B178" s="73">
        <v>28</v>
      </c>
      <c r="C178" s="74">
        <v>26695</v>
      </c>
      <c r="D178" s="75">
        <v>5343</v>
      </c>
      <c r="E178" s="75">
        <v>748</v>
      </c>
      <c r="F178" s="75">
        <v>764</v>
      </c>
      <c r="G178" s="310">
        <v>476564</v>
      </c>
      <c r="H178" s="311">
        <v>0.33300000000000002</v>
      </c>
      <c r="I178" s="312"/>
      <c r="J178" s="312"/>
      <c r="K178" s="312">
        <v>13.8</v>
      </c>
      <c r="L178" s="312">
        <v>220.5</v>
      </c>
      <c r="M178" s="314">
        <v>97</v>
      </c>
      <c r="N178" s="350">
        <v>31.3</v>
      </c>
      <c r="O178" s="99">
        <v>59750</v>
      </c>
      <c r="P178" s="99">
        <v>1636543</v>
      </c>
      <c r="Q178" s="26">
        <v>75833</v>
      </c>
      <c r="R178" s="90">
        <v>17545</v>
      </c>
      <c r="S178" s="316">
        <v>7432</v>
      </c>
      <c r="T178" s="317">
        <v>50856</v>
      </c>
    </row>
    <row r="179" spans="1:37" s="26" customFormat="1" ht="18.75" customHeight="1">
      <c r="A179" s="429"/>
      <c r="B179" s="77">
        <v>29</v>
      </c>
      <c r="C179" s="78">
        <v>18955</v>
      </c>
      <c r="D179" s="79">
        <v>3470</v>
      </c>
      <c r="E179" s="79">
        <v>-1873</v>
      </c>
      <c r="F179" s="79">
        <v>-1861</v>
      </c>
      <c r="G179" s="321">
        <v>475495</v>
      </c>
      <c r="H179" s="322">
        <v>0.34300000000000003</v>
      </c>
      <c r="I179" s="323"/>
      <c r="J179" s="323"/>
      <c r="K179" s="323">
        <v>12.8</v>
      </c>
      <c r="L179" s="323">
        <v>219.9</v>
      </c>
      <c r="M179" s="326">
        <v>97.6</v>
      </c>
      <c r="N179" s="355">
        <v>31.5</v>
      </c>
      <c r="O179" s="100">
        <v>53223</v>
      </c>
      <c r="P179" s="100">
        <v>1622294</v>
      </c>
      <c r="Q179" s="94">
        <v>79928</v>
      </c>
      <c r="R179" s="95">
        <v>17556</v>
      </c>
      <c r="S179" s="328">
        <v>7437</v>
      </c>
      <c r="T179" s="329">
        <v>54935</v>
      </c>
      <c r="U179" s="347"/>
      <c r="V179" s="347"/>
      <c r="W179" s="347"/>
      <c r="X179" s="347"/>
      <c r="Y179" s="347"/>
      <c r="Z179" s="347"/>
      <c r="AA179" s="347"/>
      <c r="AB179" s="347"/>
      <c r="AC179" s="347"/>
      <c r="AD179" s="347"/>
      <c r="AE179" s="347"/>
      <c r="AF179" s="347"/>
      <c r="AG179" s="347"/>
      <c r="AH179" s="347"/>
      <c r="AI179" s="347"/>
      <c r="AJ179" s="347"/>
      <c r="AK179" s="347"/>
    </row>
    <row r="180" spans="1:37">
      <c r="A180" s="69"/>
      <c r="T180" s="347"/>
    </row>
    <row r="219" spans="1:1">
      <c r="A219" s="82" t="s">
        <v>50</v>
      </c>
    </row>
    <row r="220" spans="1:1">
      <c r="A220" s="83" t="s">
        <v>51</v>
      </c>
    </row>
    <row r="221" spans="1:1">
      <c r="A221" s="84" t="s">
        <v>52</v>
      </c>
    </row>
    <row r="222" spans="1:1">
      <c r="A222" s="83" t="s">
        <v>53</v>
      </c>
    </row>
    <row r="223" spans="1:1">
      <c r="A223" s="83" t="s">
        <v>54</v>
      </c>
    </row>
    <row r="224" spans="1:1">
      <c r="A224" s="83" t="s">
        <v>55</v>
      </c>
    </row>
    <row r="225" spans="1:1">
      <c r="A225" s="83" t="s">
        <v>59</v>
      </c>
    </row>
    <row r="226" spans="1:1">
      <c r="A226" s="83" t="s">
        <v>60</v>
      </c>
    </row>
    <row r="227" spans="1:1">
      <c r="A227" s="83" t="s">
        <v>61</v>
      </c>
    </row>
    <row r="228" spans="1:1">
      <c r="A228" s="83" t="s">
        <v>63</v>
      </c>
    </row>
    <row r="229" spans="1:1">
      <c r="A229" s="83" t="s">
        <v>64</v>
      </c>
    </row>
    <row r="230" spans="1:1">
      <c r="A230" s="83" t="s">
        <v>65</v>
      </c>
    </row>
    <row r="231" spans="1:1">
      <c r="A231" s="85" t="s">
        <v>66</v>
      </c>
    </row>
    <row r="232" spans="1:1">
      <c r="A232" s="20" t="s">
        <v>67</v>
      </c>
    </row>
  </sheetData>
  <customSheetViews>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3">
    <mergeCell ref="A160:A164"/>
    <mergeCell ref="A175:A179"/>
    <mergeCell ref="A65:A69"/>
    <mergeCell ref="A120:A124"/>
    <mergeCell ref="A140:A144"/>
    <mergeCell ref="A95:A99"/>
    <mergeCell ref="A130:A134"/>
    <mergeCell ref="A170:A174"/>
    <mergeCell ref="A165:A169"/>
    <mergeCell ref="A155:A159"/>
    <mergeCell ref="A150:A154"/>
    <mergeCell ref="A145:A149"/>
    <mergeCell ref="A115:A119"/>
    <mergeCell ref="A105:A109"/>
    <mergeCell ref="A135:A139"/>
    <mergeCell ref="A125:A129"/>
    <mergeCell ref="S2:T2"/>
    <mergeCell ref="M3:M4"/>
    <mergeCell ref="N3:N4"/>
    <mergeCell ref="O3:O4"/>
    <mergeCell ref="P3:P4"/>
    <mergeCell ref="A3:A4"/>
    <mergeCell ref="H3:H4"/>
    <mergeCell ref="D3:D4"/>
    <mergeCell ref="A60:A64"/>
    <mergeCell ref="A100:A104"/>
    <mergeCell ref="A80:A84"/>
    <mergeCell ref="A15:A19"/>
    <mergeCell ref="C3:C4"/>
    <mergeCell ref="A25:A29"/>
    <mergeCell ref="A50:A54"/>
    <mergeCell ref="A55:A59"/>
    <mergeCell ref="A85:A89"/>
    <mergeCell ref="A90:A94"/>
    <mergeCell ref="A70:A74"/>
    <mergeCell ref="A75:A79"/>
    <mergeCell ref="A45:A49"/>
    <mergeCell ref="I3:I4"/>
    <mergeCell ref="A20:A24"/>
    <mergeCell ref="A110:A114"/>
    <mergeCell ref="F3:F4"/>
    <mergeCell ref="Q3:Q4"/>
    <mergeCell ref="L3:L4"/>
    <mergeCell ref="A35:A39"/>
    <mergeCell ref="A30:A34"/>
    <mergeCell ref="B3:B4"/>
    <mergeCell ref="A10:A14"/>
    <mergeCell ref="K3:K4"/>
    <mergeCell ref="G3:G4"/>
    <mergeCell ref="E3:E4"/>
    <mergeCell ref="A5:A9"/>
    <mergeCell ref="J3:J4"/>
    <mergeCell ref="A40:A44"/>
  </mergeCells>
  <phoneticPr fontId="2"/>
  <pageMargins left="0.59055118110236227" right="0.59055118110236227" top="0.6692913385826772" bottom="0.31496062992125984" header="0.51181102362204722" footer="0.51181102362204722"/>
  <pageSetup paperSize="9" scale="48" fitToHeight="3" orientation="landscape" r:id="rId4"/>
  <headerFooter alignWithMargins="0"/>
  <rowBreaks count="1" manualBreakCount="1">
    <brk id="5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表紙</vt:lpstr>
      <vt:lpstr>目次</vt:lpstr>
      <vt:lpstr>30予算（歳入）</vt:lpstr>
      <vt:lpstr>30予算 (歳出)</vt:lpstr>
      <vt:lpstr>決算歳入（県）</vt:lpstr>
      <vt:lpstr>決算歳出（県）</vt:lpstr>
      <vt:lpstr>決算歳入 (市)</vt:lpstr>
      <vt:lpstr>決算歳出（市）</vt:lpstr>
      <vt:lpstr>財政指標（県）</vt:lpstr>
      <vt:lpstr>財政指標 (市)</vt:lpstr>
      <vt:lpstr>発行実績 （県)</vt:lpstr>
      <vt:lpstr>発行実績 (市)</vt:lpstr>
      <vt:lpstr>共同発行債</vt:lpstr>
      <vt:lpstr>'30予算 (歳出)'!Print_Area</vt:lpstr>
      <vt:lpstr>'30予算（歳入）'!Print_Area</vt:lpstr>
      <vt:lpstr>'決算歳出（県）'!Print_Area</vt:lpstr>
      <vt:lpstr>'決算歳出（市）'!Print_Area</vt:lpstr>
      <vt:lpstr>'決算歳入 (市)'!Print_Area</vt:lpstr>
      <vt:lpstr>'決算歳入（県）'!Print_Area</vt:lpstr>
      <vt:lpstr>'財政指標 (市)'!Print_Area</vt:lpstr>
      <vt:lpstr>'財政指標（県）'!Print_Area</vt:lpstr>
      <vt:lpstr>'発行実績 （県)'!Print_Area</vt:lpstr>
      <vt:lpstr>'発行実績 (市)'!Print_Area</vt:lpstr>
      <vt:lpstr>'決算歳出（県）'!Print_Titles</vt:lpstr>
      <vt:lpstr>'決算歳出（市）'!Print_Titles</vt:lpstr>
      <vt:lpstr>'決算歳入 (市)'!Print_Titles</vt:lpstr>
      <vt:lpstr>'決算歳入（県）'!Print_Titles</vt:lpstr>
      <vt:lpstr>'財政指標 (市)'!Print_Titles</vt:lpstr>
      <vt:lpstr>'財政指標（県）'!Print_Titles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麻美</dc:creator>
  <cp:lastModifiedBy>chihousai2</cp:lastModifiedBy>
  <cp:lastPrinted>2018-10-06T00:54:03Z</cp:lastPrinted>
  <dcterms:created xsi:type="dcterms:W3CDTF">2008-09-26T01:13:55Z</dcterms:created>
  <dcterms:modified xsi:type="dcterms:W3CDTF">2018-10-12T05:57:19Z</dcterms:modified>
</cp:coreProperties>
</file>