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192.168.0.241\共有\007.ＩＲ関係\007.IR投資家説明会\Fy2022(R4)\合同IR\10 ＨＰ更新\221220 宮城県数値修正\"/>
    </mc:Choice>
  </mc:AlternateContent>
  <xr:revisionPtr revIDLastSave="0" documentId="13_ncr:1_{9D0AB290-A660-4C84-8A47-764EE7D27C72}" xr6:coauthVersionLast="47" xr6:coauthVersionMax="47" xr10:uidLastSave="{00000000-0000-0000-0000-000000000000}"/>
  <bookViews>
    <workbookView xWindow="-110" yWindow="-110" windowWidth="19420" windowHeight="10420" tabRatio="789" xr2:uid="{00000000-000D-0000-FFFF-FFFF00000000}"/>
  </bookViews>
  <sheets>
    <sheet name="表紙" sheetId="1" r:id="rId1"/>
    <sheet name="目次" sheetId="2" r:id="rId2"/>
    <sheet name="1.R4予算（歳入）" sheetId="14" r:id="rId3"/>
    <sheet name="1.R4予算（歳出）" sheetId="15" r:id="rId4"/>
    <sheet name="2.決算歳入（都道府県）" sheetId="5" r:id="rId5"/>
    <sheet name="2.決算歳出（都道府県）" sheetId="6" r:id="rId6"/>
    <sheet name="2.決算歳入 (指定都市)" sheetId="7" r:id="rId7"/>
    <sheet name="2.決算歳出（指定都市）" sheetId="8" r:id="rId8"/>
    <sheet name="3.財政指標（都道府県）" sheetId="9" r:id="rId9"/>
    <sheet name="3.財政指標 (指定都市)" sheetId="10" r:id="rId10"/>
    <sheet name="4.発行実績 （都道府県)" sheetId="16" r:id="rId11"/>
    <sheet name="4.発行実績 (指定都市)" sheetId="17" r:id="rId12"/>
    <sheet name="5.共同発行債" sheetId="13" r:id="rId13"/>
  </sheets>
  <definedNames>
    <definedName name="_xlnm._FilterDatabase" localSheetId="7" hidden="1">'2.決算歳出（指定都市）'!$A$5:$AS$106</definedName>
    <definedName name="_xlnm._FilterDatabase" localSheetId="5" hidden="1">'2.決算歳出（都道府県）'!$A$5:$AQ$206</definedName>
    <definedName name="_xlnm._FilterDatabase" localSheetId="6" hidden="1">'2.決算歳入 (指定都市)'!$A$5:$AT$106</definedName>
    <definedName name="_xlnm._FilterDatabase" localSheetId="4" hidden="1">'2.決算歳入（都道府県）'!$A$5:$Y$206</definedName>
    <definedName name="_xlnm._FilterDatabase" localSheetId="9" hidden="1">'3.財政指標 (指定都市)'!$A$3:$AT$107</definedName>
    <definedName name="_xlnm._FilterDatabase" localSheetId="8" hidden="1">'3.財政指標（都道府県）'!$A$4:$AQ$204</definedName>
    <definedName name="_xlnm._FilterDatabase" localSheetId="11" hidden="1">'4.発行実績 (指定都市)'!$A$4:$Y$185</definedName>
    <definedName name="_xlnm._FilterDatabase" localSheetId="10" hidden="1">'4.発行実績 （都道府県)'!$A$4:$AJ$367</definedName>
    <definedName name="_xlnm._FilterDatabase" localSheetId="12" hidden="1">'5.共同発行債'!$E$4:$P$45</definedName>
    <definedName name="_xlnm.Print_Area" localSheetId="3">'1.R4予算（歳出）'!$A$1:$R$67</definedName>
    <definedName name="_xlnm.Print_Area" localSheetId="2">'1.R4予算（歳入）'!$A$1:$T$67</definedName>
    <definedName name="_xlnm.Print_Area" localSheetId="7">'2.決算歳出（指定都市）'!$A$1:$S$106</definedName>
    <definedName name="_xlnm.Print_Area" localSheetId="5">'2.決算歳出（都道府県）'!$A$1:$S$206</definedName>
    <definedName name="_xlnm.Print_Area" localSheetId="6">'2.決算歳入 (指定都市)'!$A$1:$U$106</definedName>
    <definedName name="_xlnm.Print_Area" localSheetId="4">'2.決算歳入（都道府県）'!$A$1:$S$206</definedName>
    <definedName name="_xlnm.Print_Area" localSheetId="9">'3.財政指標 (指定都市)'!$A$1:$T$105</definedName>
    <definedName name="_xlnm.Print_Area" localSheetId="8">'3.財政指標（都道府県）'!$A$1:$T$206</definedName>
    <definedName name="_xlnm.Print_Area" localSheetId="11">'4.発行実績 (指定都市)'!$A$1:$X$185</definedName>
    <definedName name="_xlnm.Print_Area" localSheetId="10">'4.発行実績 （都道府県)'!$A$1:$X$365</definedName>
    <definedName name="_xlnm.Print_Area" localSheetId="12">'5.共同発行債'!$A$1:$P$44</definedName>
    <definedName name="_xlnm.Print_Area" localSheetId="1">目次!$A$2:$H$38</definedName>
    <definedName name="_xlnm.Print_Area">#REF!</definedName>
    <definedName name="_xlnm.Print_Titles" localSheetId="3">'1.R4予算（歳出）'!$2:$6</definedName>
    <definedName name="_xlnm.Print_Titles" localSheetId="2">'1.R4予算（歳入）'!$3:$6</definedName>
    <definedName name="_xlnm.Print_Titles" localSheetId="7">'2.決算歳出（指定都市）'!$1:$5</definedName>
    <definedName name="_xlnm.Print_Titles" localSheetId="5">'2.決算歳出（都道府県）'!$1:$5</definedName>
    <definedName name="_xlnm.Print_Titles" localSheetId="6">'2.決算歳入 (指定都市)'!$2:$5</definedName>
    <definedName name="_xlnm.Print_Titles" localSheetId="4">'2.決算歳入（都道府県）'!$2:$5</definedName>
    <definedName name="_xlnm.Print_Titles" localSheetId="9">'3.財政指標 (指定都市)'!$1:$3</definedName>
    <definedName name="_xlnm.Print_Titles" localSheetId="8">'3.財政指標（都道府県）'!$2:$4</definedName>
    <definedName name="_xlnm.Print_Titles" localSheetId="11">'4.発行実績 (指定都市)'!$2:$4</definedName>
    <definedName name="_xlnm.Print_Titles" localSheetId="10">'4.発行実績 （都道府県)'!$2:$4</definedName>
    <definedName name="_xlnm.Print_Titles" localSheetId="12">'5.共同発行債'!$1:$1</definedName>
    <definedName name="Z_47FE580C_1B40_484B_A27C_9C582BD9B048_.wvu.FilterData" localSheetId="12" hidden="1">'5.共同発行債'!$E$4:$P$45</definedName>
    <definedName name="Z_47FE580C_1B40_484B_A27C_9C582BD9B048_.wvu.PrintArea" localSheetId="3" hidden="1">'1.R4予算（歳出）'!$A$1:$R$67</definedName>
    <definedName name="Z_47FE580C_1B40_484B_A27C_9C582BD9B048_.wvu.PrintArea" localSheetId="2" hidden="1">'1.R4予算（歳入）'!$A$1:$T$67</definedName>
    <definedName name="Z_47FE580C_1B40_484B_A27C_9C582BD9B048_.wvu.PrintArea" localSheetId="7" hidden="1">'2.決算歳出（指定都市）'!$A$1:$S$106</definedName>
    <definedName name="Z_47FE580C_1B40_484B_A27C_9C582BD9B048_.wvu.PrintArea" localSheetId="5" hidden="1">'2.決算歳出（都道府県）'!$A$1:$S$206</definedName>
    <definedName name="Z_47FE580C_1B40_484B_A27C_9C582BD9B048_.wvu.PrintArea" localSheetId="6" hidden="1">'2.決算歳入 (指定都市)'!$A$1:$U$106</definedName>
    <definedName name="Z_47FE580C_1B40_484B_A27C_9C582BD9B048_.wvu.PrintArea" localSheetId="4" hidden="1">'2.決算歳入（都道府県）'!$A$1:$S$206</definedName>
    <definedName name="Z_47FE580C_1B40_484B_A27C_9C582BD9B048_.wvu.PrintArea" localSheetId="9" hidden="1">'3.財政指標 (指定都市)'!$A$1:$T$108</definedName>
    <definedName name="Z_47FE580C_1B40_484B_A27C_9C582BD9B048_.wvu.PrintArea" localSheetId="8" hidden="1">'3.財政指標（都道府県）'!$A$1:$T$205</definedName>
    <definedName name="Z_47FE580C_1B40_484B_A27C_9C582BD9B048_.wvu.PrintArea" localSheetId="11" hidden="1">'4.発行実績 (指定都市)'!$A$1:$X$185</definedName>
    <definedName name="Z_47FE580C_1B40_484B_A27C_9C582BD9B048_.wvu.PrintArea" localSheetId="10" hidden="1">'4.発行実績 （都道府県)'!$A$1:$X$368</definedName>
    <definedName name="Z_47FE580C_1B40_484B_A27C_9C582BD9B048_.wvu.PrintArea" localSheetId="12" hidden="1">'5.共同発行債'!$A$1:$P$45</definedName>
    <definedName name="Z_47FE580C_1B40_484B_A27C_9C582BD9B048_.wvu.PrintTitles" localSheetId="7" hidden="1">'2.決算歳出（指定都市）'!$1:$5</definedName>
    <definedName name="Z_47FE580C_1B40_484B_A27C_9C582BD9B048_.wvu.PrintTitles" localSheetId="5" hidden="1">'2.決算歳出（都道府県）'!$1:$5</definedName>
    <definedName name="Z_47FE580C_1B40_484B_A27C_9C582BD9B048_.wvu.PrintTitles" localSheetId="6" hidden="1">'2.決算歳入 (指定都市)'!$2:$5</definedName>
    <definedName name="Z_47FE580C_1B40_484B_A27C_9C582BD9B048_.wvu.PrintTitles" localSheetId="4" hidden="1">'2.決算歳入（都道府県）'!$2:$5</definedName>
    <definedName name="Z_47FE580C_1B40_484B_A27C_9C582BD9B048_.wvu.PrintTitles" localSheetId="9" hidden="1">'3.財政指標 (指定都市)'!$1:$3</definedName>
    <definedName name="Z_47FE580C_1B40_484B_A27C_9C582BD9B048_.wvu.PrintTitles" localSheetId="8" hidden="1">'3.財政指標（都道府県）'!$2:$4</definedName>
    <definedName name="Z_47FE580C_1B40_484B_A27C_9C582BD9B048_.wvu.PrintTitles" localSheetId="11" hidden="1">'4.発行実績 (指定都市)'!$2:$4</definedName>
    <definedName name="Z_47FE580C_1B40_484B_A27C_9C582BD9B048_.wvu.PrintTitles" localSheetId="10" hidden="1">'4.発行実績 （都道府県)'!$2:$4</definedName>
    <definedName name="Z_9B2D8C31_2190_4904_B039_E0AF2BC504F7_.wvu.FilterData" localSheetId="11" hidden="1">'4.発行実績 (指定都市)'!$A$4:$Y$185</definedName>
    <definedName name="Z_9CD6CDFB_0526_4987_BB9B_F12261C08409_.wvu.FilterData" localSheetId="11" hidden="1">'4.発行実績 (指定都市)'!$A$4:$Y$185</definedName>
    <definedName name="Z_9CD6CDFB_0526_4987_BB9B_F12261C08409_.wvu.FilterData" localSheetId="10" hidden="1">'4.発行実績 （都道府県)'!$A$4:$AJ$367</definedName>
    <definedName name="Z_9CD6CDFB_0526_4987_BB9B_F12261C08409_.wvu.FilterData" localSheetId="12" hidden="1">'5.共同発行債'!$E$4:$P$45</definedName>
    <definedName name="Z_9CD6CDFB_0526_4987_BB9B_F12261C08409_.wvu.PrintArea" localSheetId="3" hidden="1">'1.R4予算（歳出）'!$A$1:$R$67</definedName>
    <definedName name="Z_9CD6CDFB_0526_4987_BB9B_F12261C08409_.wvu.PrintArea" localSheetId="2" hidden="1">'1.R4予算（歳入）'!$A$1:$T$67</definedName>
    <definedName name="Z_B07D689D_A88D_4FD6_A5A1_1BAAB5F2B100_.wvu.FilterData" localSheetId="11" hidden="1">'4.発行実績 (指定都市)'!$A$4:$Y$185</definedName>
    <definedName name="Z_B07D689D_A88D_4FD6_A5A1_1BAAB5F2B100_.wvu.FilterData" localSheetId="10" hidden="1">'4.発行実績 （都道府県)'!$A$4:$AJ$367</definedName>
    <definedName name="Z_B07D689D_A88D_4FD6_A5A1_1BAAB5F2B100_.wvu.FilterData" localSheetId="12" hidden="1">'5.共同発行債'!$E$4:$P$45</definedName>
    <definedName name="Z_B07D689D_A88D_4FD6_A5A1_1BAAB5F2B100_.wvu.PrintArea" localSheetId="7" hidden="1">'2.決算歳出（指定都市）'!$A$1:$S$106</definedName>
    <definedName name="Z_B07D689D_A88D_4FD6_A5A1_1BAAB5F2B100_.wvu.PrintArea" localSheetId="5" hidden="1">'2.決算歳出（都道府県）'!$A$1:$S$206</definedName>
    <definedName name="Z_B07D689D_A88D_4FD6_A5A1_1BAAB5F2B100_.wvu.PrintArea" localSheetId="6" hidden="1">'2.決算歳入 (指定都市)'!$A$1:$U$106</definedName>
    <definedName name="Z_B07D689D_A88D_4FD6_A5A1_1BAAB5F2B100_.wvu.PrintArea" localSheetId="4" hidden="1">'2.決算歳入（都道府県）'!$A$1:$S$206</definedName>
    <definedName name="Z_B07D689D_A88D_4FD6_A5A1_1BAAB5F2B100_.wvu.PrintArea" localSheetId="9" hidden="1">'3.財政指標 (指定都市)'!$A$1:$T$108</definedName>
    <definedName name="Z_B07D689D_A88D_4FD6_A5A1_1BAAB5F2B100_.wvu.PrintArea" localSheetId="8" hidden="1">'3.財政指標（都道府県）'!$A$1:$T$205</definedName>
    <definedName name="Z_B07D689D_A88D_4FD6_A5A1_1BAAB5F2B100_.wvu.PrintArea" localSheetId="11" hidden="1">'4.発行実績 (指定都市)'!$A$1:$X$185</definedName>
    <definedName name="Z_B07D689D_A88D_4FD6_A5A1_1BAAB5F2B100_.wvu.PrintArea" localSheetId="10" hidden="1">'4.発行実績 （都道府県)'!$A$1:$X$368</definedName>
    <definedName name="Z_B07D689D_A88D_4FD6_A5A1_1BAAB5F2B100_.wvu.PrintArea" localSheetId="12" hidden="1">'5.共同発行債'!$A$1:$P$45</definedName>
    <definedName name="Z_B07D689D_A88D_4FD6_A5A1_1BAAB5F2B100_.wvu.PrintTitles" localSheetId="7" hidden="1">'2.決算歳出（指定都市）'!$1:$5</definedName>
    <definedName name="Z_B07D689D_A88D_4FD6_A5A1_1BAAB5F2B100_.wvu.PrintTitles" localSheetId="5" hidden="1">'2.決算歳出（都道府県）'!$1:$5</definedName>
    <definedName name="Z_B07D689D_A88D_4FD6_A5A1_1BAAB5F2B100_.wvu.PrintTitles" localSheetId="6" hidden="1">'2.決算歳入 (指定都市)'!$2:$5</definedName>
    <definedName name="Z_B07D689D_A88D_4FD6_A5A1_1BAAB5F2B100_.wvu.PrintTitles" localSheetId="4" hidden="1">'2.決算歳入（都道府県）'!$2:$5</definedName>
    <definedName name="Z_B07D689D_A88D_4FD6_A5A1_1BAAB5F2B100_.wvu.PrintTitles" localSheetId="9" hidden="1">'3.財政指標 (指定都市)'!$1:$3</definedName>
    <definedName name="Z_B07D689D_A88D_4FD6_A5A1_1BAAB5F2B100_.wvu.PrintTitles" localSheetId="8" hidden="1">'3.財政指標（都道府県）'!$2:$4</definedName>
    <definedName name="Z_B07D689D_A88D_4FD6_A5A1_1BAAB5F2B100_.wvu.PrintTitles" localSheetId="11" hidden="1">'4.発行実績 (指定都市)'!$2:$4</definedName>
    <definedName name="Z_B07D689D_A88D_4FD6_A5A1_1BAAB5F2B100_.wvu.PrintTitles" localSheetId="10" hidden="1">'4.発行実績 （都道府県)'!$2:$4</definedName>
    <definedName name="Z_B2E4CA60_2AA4_48FC_8CF3_63D4644291F1_.wvu.FilterData" localSheetId="11" hidden="1">'4.発行実績 (指定都市)'!$A$4:$Y$185</definedName>
  </definedNames>
  <calcPr calcId="191029"/>
  <customWorkbookViews>
    <customWorkbookView name="koga - 個人用ビュー" guid="{B07D689D-A88D-4FD6-A5A1-1BAAB5F2B100}" mergeInterval="0" personalView="1" maximized="1" windowWidth="1436" windowHeight="633" tabRatio="897" activeSheetId="11"/>
    <customWorkbookView name="matsuda - 個人用ビュー" guid="{47FE580C-1B40-484B-A27C-9C582BD9B048}" mergeInterval="0" personalView="1" maximized="1" windowWidth="1436" windowHeight="652" tabRatio="863" activeSheetId="11"/>
    <customWorkbookView name="izawa - 個人用ビュー" guid="{9CD6CDFB-0526-4987-BB9B-F12261C08409}" mergeInterval="0" personalView="1" maximized="1" windowWidth="1436" windowHeight="615" tabRatio="863" activeSheetId="4"/>
  </customWorkbookViews>
</workbook>
</file>

<file path=xl/calcChain.xml><?xml version="1.0" encoding="utf-8"?>
<calcChain xmlns="http://schemas.openxmlformats.org/spreadsheetml/2006/main">
  <c r="R18" i="7" l="1"/>
  <c r="L18" i="7"/>
  <c r="U107" i="9" l="1"/>
  <c r="U8" i="15" l="1"/>
  <c r="T8" i="15"/>
  <c r="V8" i="14"/>
  <c r="U62" i="10"/>
  <c r="U141" i="9" l="1"/>
  <c r="U14" i="9"/>
  <c r="U13" i="9"/>
  <c r="U12" i="9"/>
  <c r="U11" i="9"/>
  <c r="U10" i="9"/>
  <c r="U15" i="6"/>
  <c r="T15" i="6"/>
  <c r="U14" i="6"/>
  <c r="T14" i="6"/>
  <c r="U13" i="6"/>
  <c r="T13" i="6"/>
  <c r="U12" i="6"/>
  <c r="T12" i="6"/>
  <c r="U11" i="6"/>
  <c r="T11" i="6"/>
  <c r="U130" i="6" l="1"/>
  <c r="U139" i="9"/>
  <c r="T125" i="5"/>
  <c r="U70" i="9"/>
  <c r="U15" i="5"/>
  <c r="T15" i="5"/>
  <c r="U14" i="5"/>
  <c r="T14" i="5"/>
  <c r="U13" i="5"/>
  <c r="T13" i="5"/>
  <c r="U12" i="5"/>
  <c r="T12" i="5"/>
  <c r="U11" i="5"/>
  <c r="T11" i="5"/>
  <c r="T10" i="5"/>
  <c r="U116" i="9" l="1"/>
  <c r="U108" i="9"/>
  <c r="U5" i="9"/>
  <c r="U118" i="9"/>
  <c r="U106" i="9"/>
  <c r="U183" i="6"/>
  <c r="U184" i="6"/>
  <c r="T183" i="6"/>
  <c r="T8" i="6"/>
  <c r="P398" i="16" l="1"/>
  <c r="P372" i="16"/>
  <c r="D188" i="17"/>
  <c r="W370" i="16"/>
  <c r="V370" i="16"/>
  <c r="P370" i="16"/>
  <c r="P378" i="16"/>
  <c r="P376" i="16"/>
  <c r="P375" i="16"/>
  <c r="P373" i="16"/>
  <c r="P371" i="16"/>
  <c r="E370" i="16"/>
  <c r="D376" i="16"/>
  <c r="D374" i="16"/>
  <c r="D372" i="16"/>
  <c r="D371" i="16"/>
  <c r="D370" i="16"/>
  <c r="T6" i="5"/>
  <c r="T7" i="5"/>
  <c r="T8" i="5"/>
  <c r="T9" i="5"/>
  <c r="V74" i="7" l="1"/>
  <c r="U160" i="9" l="1"/>
  <c r="U161" i="9"/>
  <c r="U162" i="9"/>
  <c r="U163" i="9"/>
  <c r="U164" i="9"/>
  <c r="U79" i="6" l="1"/>
  <c r="U65" i="5"/>
  <c r="U84" i="9" l="1"/>
  <c r="U83" i="9"/>
  <c r="U82" i="9"/>
  <c r="U81" i="9"/>
  <c r="U80" i="9"/>
  <c r="U125" i="5" l="1"/>
  <c r="U124" i="5"/>
  <c r="T124" i="5"/>
  <c r="U123" i="5"/>
  <c r="T123" i="5"/>
  <c r="U122" i="5"/>
  <c r="T122" i="5"/>
  <c r="U121" i="5"/>
  <c r="T121" i="5"/>
  <c r="U25" i="6" l="1"/>
  <c r="T25" i="6"/>
  <c r="U24" i="6"/>
  <c r="T24" i="6"/>
  <c r="U23" i="6"/>
  <c r="T23" i="6"/>
  <c r="U22" i="6"/>
  <c r="T22" i="6"/>
  <c r="U21" i="6"/>
  <c r="T21" i="6"/>
  <c r="U140" i="6" l="1"/>
  <c r="T140" i="6"/>
  <c r="U139" i="6"/>
  <c r="T139" i="6"/>
  <c r="U138" i="6"/>
  <c r="T138" i="6"/>
  <c r="U137" i="6"/>
  <c r="T137" i="6"/>
  <c r="U136" i="6"/>
  <c r="T136" i="6"/>
  <c r="U140" i="5"/>
  <c r="T140" i="5"/>
  <c r="U139" i="5"/>
  <c r="T139" i="5"/>
  <c r="U138" i="5"/>
  <c r="T138" i="5"/>
  <c r="U137" i="5"/>
  <c r="T137" i="5"/>
  <c r="U136" i="5"/>
  <c r="T136" i="5"/>
  <c r="U141" i="6" l="1"/>
  <c r="T73" i="6"/>
  <c r="U135" i="9"/>
  <c r="U140" i="9"/>
  <c r="U142" i="9"/>
  <c r="U74" i="6"/>
  <c r="U136" i="9"/>
  <c r="U137" i="9"/>
  <c r="U138" i="9"/>
  <c r="U143" i="9"/>
  <c r="U144" i="9"/>
  <c r="U145" i="9"/>
  <c r="T54" i="8" l="1"/>
  <c r="T55" i="8"/>
  <c r="T56" i="8"/>
  <c r="T33" i="15" l="1"/>
  <c r="U33" i="15"/>
  <c r="T34" i="15"/>
  <c r="U34" i="15"/>
  <c r="U20" i="15"/>
  <c r="T20" i="15"/>
  <c r="V33" i="14" l="1"/>
  <c r="V34" i="14"/>
  <c r="V20" i="14" l="1"/>
  <c r="V7" i="14" l="1"/>
  <c r="U5" i="10" l="1"/>
  <c r="U6" i="10"/>
  <c r="U7" i="10"/>
  <c r="U8" i="10"/>
  <c r="U9" i="10"/>
  <c r="U10" i="10"/>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43" i="9" l="1"/>
  <c r="U8" i="9" l="1"/>
  <c r="U71" i="9"/>
  <c r="U72" i="9"/>
  <c r="U73" i="9"/>
  <c r="U74" i="9"/>
  <c r="H190" i="17" l="1"/>
  <c r="E188" i="17"/>
  <c r="F370" i="16"/>
  <c r="G370" i="16"/>
  <c r="H370" i="16"/>
  <c r="I370" i="16"/>
  <c r="J370" i="16"/>
  <c r="K370" i="16"/>
  <c r="L370" i="16"/>
  <c r="M370" i="16"/>
  <c r="N370" i="16"/>
  <c r="O370" i="16"/>
  <c r="E371" i="16"/>
  <c r="F371" i="16"/>
  <c r="G371" i="16"/>
  <c r="H371" i="16"/>
  <c r="I371" i="16"/>
  <c r="J371" i="16"/>
  <c r="K371" i="16"/>
  <c r="L371" i="16"/>
  <c r="M371" i="16"/>
  <c r="N371" i="16"/>
  <c r="O371" i="16"/>
  <c r="E372" i="16"/>
  <c r="F372" i="16"/>
  <c r="G372" i="16"/>
  <c r="H372" i="16"/>
  <c r="I372" i="16"/>
  <c r="J372" i="16"/>
  <c r="K372" i="16"/>
  <c r="L372" i="16"/>
  <c r="M372" i="16"/>
  <c r="N372" i="16"/>
  <c r="O372" i="16"/>
  <c r="D373" i="16"/>
  <c r="E373" i="16"/>
  <c r="F373" i="16"/>
  <c r="G373" i="16"/>
  <c r="H373" i="16"/>
  <c r="I373" i="16"/>
  <c r="J373" i="16"/>
  <c r="K373" i="16"/>
  <c r="L373" i="16"/>
  <c r="M373" i="16"/>
  <c r="N373" i="16"/>
  <c r="O373" i="16"/>
  <c r="E374" i="16"/>
  <c r="F374" i="16"/>
  <c r="G374" i="16"/>
  <c r="H374" i="16"/>
  <c r="I374" i="16"/>
  <c r="J374" i="16"/>
  <c r="K374" i="16"/>
  <c r="L374" i="16"/>
  <c r="M374" i="16"/>
  <c r="N374" i="16"/>
  <c r="O374" i="16"/>
  <c r="P374" i="16"/>
  <c r="D375" i="16"/>
  <c r="E375" i="16"/>
  <c r="F375" i="16"/>
  <c r="G375" i="16"/>
  <c r="H375" i="16"/>
  <c r="I375" i="16"/>
  <c r="J375" i="16"/>
  <c r="K375" i="16"/>
  <c r="L375" i="16"/>
  <c r="M375" i="16"/>
  <c r="N375" i="16"/>
  <c r="O375" i="16"/>
  <c r="E376" i="16"/>
  <c r="F376" i="16"/>
  <c r="G376" i="16"/>
  <c r="H376" i="16"/>
  <c r="I376" i="16"/>
  <c r="J376" i="16"/>
  <c r="K376" i="16"/>
  <c r="L376" i="16"/>
  <c r="M376" i="16"/>
  <c r="N376" i="16"/>
  <c r="O376" i="16"/>
  <c r="D377" i="16"/>
  <c r="E377" i="16"/>
  <c r="F377" i="16"/>
  <c r="G377" i="16"/>
  <c r="H377" i="16"/>
  <c r="I377" i="16"/>
  <c r="J377" i="16"/>
  <c r="K377" i="16"/>
  <c r="L377" i="16"/>
  <c r="M377" i="16"/>
  <c r="N377" i="16"/>
  <c r="O377" i="16"/>
  <c r="P377" i="16"/>
  <c r="D378" i="16"/>
  <c r="E378" i="16"/>
  <c r="F378" i="16"/>
  <c r="G378" i="16"/>
  <c r="H378" i="16"/>
  <c r="I378" i="16"/>
  <c r="J378" i="16"/>
  <c r="K378" i="16"/>
  <c r="L378" i="16"/>
  <c r="M378" i="16"/>
  <c r="N378" i="16"/>
  <c r="O378" i="16"/>
  <c r="Q370" i="16"/>
  <c r="Q371" i="16"/>
  <c r="Q372" i="16"/>
  <c r="Q373" i="16"/>
  <c r="Q374" i="16"/>
  <c r="Q375" i="16"/>
  <c r="Q376" i="16"/>
  <c r="Q377" i="16"/>
  <c r="Q378" i="16"/>
  <c r="R370" i="16"/>
  <c r="S370" i="16"/>
  <c r="T370" i="16"/>
  <c r="R371" i="16"/>
  <c r="S371" i="16"/>
  <c r="T371" i="16"/>
  <c r="R372" i="16"/>
  <c r="S372" i="16"/>
  <c r="T372" i="16"/>
  <c r="R373" i="16"/>
  <c r="S373" i="16"/>
  <c r="T373" i="16"/>
  <c r="R374" i="16"/>
  <c r="S374" i="16"/>
  <c r="T374" i="16"/>
  <c r="R375" i="16"/>
  <c r="S375" i="16"/>
  <c r="T375" i="16"/>
  <c r="R376" i="16"/>
  <c r="S376" i="16"/>
  <c r="T376" i="16"/>
  <c r="R377" i="16"/>
  <c r="S377" i="16"/>
  <c r="T377" i="16"/>
  <c r="R378" i="16"/>
  <c r="S378" i="16"/>
  <c r="T378" i="16"/>
  <c r="X377" i="16"/>
  <c r="U370" i="16"/>
  <c r="U371" i="16"/>
  <c r="V371" i="16"/>
  <c r="W371" i="16"/>
  <c r="U373" i="16"/>
  <c r="V373" i="16"/>
  <c r="W373" i="16"/>
  <c r="U374" i="16"/>
  <c r="V374" i="16"/>
  <c r="W374" i="16"/>
  <c r="U375" i="16"/>
  <c r="V375" i="16"/>
  <c r="W375" i="16"/>
  <c r="U376" i="16"/>
  <c r="V376" i="16"/>
  <c r="W376" i="16"/>
  <c r="U377" i="16"/>
  <c r="V377" i="16"/>
  <c r="W377" i="16"/>
  <c r="U378" i="16"/>
  <c r="V378" i="16"/>
  <c r="W378" i="16"/>
  <c r="T143" i="6"/>
  <c r="T142" i="6"/>
  <c r="T141" i="6"/>
  <c r="T71" i="6"/>
  <c r="U145" i="6"/>
  <c r="T145" i="6"/>
  <c r="U144" i="6"/>
  <c r="T144" i="6"/>
  <c r="U143" i="6"/>
  <c r="U142" i="6"/>
  <c r="U75" i="6"/>
  <c r="T75" i="6"/>
  <c r="T74" i="6"/>
  <c r="U73" i="6"/>
  <c r="U72" i="6"/>
  <c r="T72" i="6"/>
  <c r="U71" i="6"/>
  <c r="U83" i="5"/>
  <c r="U74" i="5"/>
  <c r="U144" i="5"/>
  <c r="U141" i="5"/>
  <c r="T61" i="5"/>
  <c r="T56" i="5"/>
  <c r="U56" i="5"/>
  <c r="T144" i="5"/>
  <c r="T103" i="5"/>
  <c r="T74" i="5"/>
  <c r="T71" i="5"/>
  <c r="T72" i="5"/>
  <c r="T73" i="5"/>
  <c r="T75" i="5"/>
  <c r="T145" i="5"/>
  <c r="T143" i="5"/>
  <c r="T142" i="5"/>
  <c r="T141" i="5"/>
  <c r="U71" i="5" l="1"/>
  <c r="U73" i="5"/>
  <c r="U72" i="5"/>
  <c r="U145" i="5"/>
  <c r="D201" i="17"/>
  <c r="X378" i="16"/>
  <c r="X376" i="16"/>
  <c r="X375" i="16"/>
  <c r="X374" i="16"/>
  <c r="X373" i="16"/>
  <c r="X371" i="16"/>
  <c r="W372" i="16"/>
  <c r="X370" i="16"/>
  <c r="V372" i="16"/>
  <c r="U372" i="16"/>
  <c r="U143" i="5"/>
  <c r="U75" i="5"/>
  <c r="U8" i="5"/>
  <c r="U142" i="5"/>
  <c r="X372" i="16" l="1"/>
  <c r="U79" i="5" l="1"/>
  <c r="U129" i="9"/>
  <c r="U128" i="9"/>
  <c r="U127" i="9"/>
  <c r="U126" i="9"/>
  <c r="U125" i="9"/>
  <c r="U119" i="9"/>
  <c r="U117" i="9"/>
  <c r="U115" i="9"/>
  <c r="U56" i="9"/>
  <c r="U57" i="9"/>
  <c r="U58" i="9"/>
  <c r="U59" i="9"/>
  <c r="U55" i="9"/>
  <c r="U57" i="5" l="1"/>
  <c r="U58" i="5"/>
  <c r="U59" i="5"/>
  <c r="U60" i="5"/>
  <c r="T57" i="5"/>
  <c r="T58" i="5"/>
  <c r="T59" i="5"/>
  <c r="T60" i="5"/>
  <c r="E191" i="17" l="1"/>
  <c r="F191" i="17"/>
  <c r="G191" i="17"/>
  <c r="H191" i="17"/>
  <c r="I191" i="17"/>
  <c r="J191" i="17"/>
  <c r="K191" i="17"/>
  <c r="L191" i="17"/>
  <c r="M191" i="17"/>
  <c r="N191" i="17"/>
  <c r="O191" i="17"/>
  <c r="Q191" i="17"/>
  <c r="R191" i="17"/>
  <c r="S191" i="17"/>
  <c r="T191" i="17"/>
  <c r="U191" i="17"/>
  <c r="V191" i="17"/>
  <c r="W191" i="17"/>
  <c r="E192" i="17"/>
  <c r="F192" i="17"/>
  <c r="G192" i="17"/>
  <c r="H192" i="17"/>
  <c r="I192" i="17"/>
  <c r="J192" i="17"/>
  <c r="K192" i="17"/>
  <c r="L192" i="17"/>
  <c r="M192" i="17"/>
  <c r="N192" i="17"/>
  <c r="O192" i="17"/>
  <c r="Q192" i="17"/>
  <c r="R192" i="17"/>
  <c r="S192" i="17"/>
  <c r="T192" i="17"/>
  <c r="U192" i="17"/>
  <c r="V192" i="17"/>
  <c r="W192" i="17"/>
  <c r="E193" i="17"/>
  <c r="F193" i="17"/>
  <c r="G193" i="17"/>
  <c r="H193" i="17"/>
  <c r="I193" i="17"/>
  <c r="J193" i="17"/>
  <c r="K193" i="17"/>
  <c r="L193" i="17"/>
  <c r="M193" i="17"/>
  <c r="N193" i="17"/>
  <c r="O193" i="17"/>
  <c r="Q193" i="17"/>
  <c r="R193" i="17"/>
  <c r="S193" i="17"/>
  <c r="T193" i="17"/>
  <c r="U193" i="17"/>
  <c r="V193" i="17"/>
  <c r="W193" i="17"/>
  <c r="E194" i="17"/>
  <c r="F194" i="17"/>
  <c r="G194" i="17"/>
  <c r="H194" i="17"/>
  <c r="I194" i="17"/>
  <c r="J194" i="17"/>
  <c r="K194" i="17"/>
  <c r="L194" i="17"/>
  <c r="M194" i="17"/>
  <c r="N194" i="17"/>
  <c r="O194" i="17"/>
  <c r="Q194" i="17"/>
  <c r="R194" i="17"/>
  <c r="S194" i="17"/>
  <c r="T194" i="17"/>
  <c r="U194" i="17"/>
  <c r="V194" i="17"/>
  <c r="W194" i="17"/>
  <c r="D192" i="17"/>
  <c r="D193" i="17"/>
  <c r="D194" i="17"/>
  <c r="D191" i="17"/>
  <c r="W207" i="17" l="1"/>
  <c r="V207" i="17"/>
  <c r="U207" i="17"/>
  <c r="T207" i="17"/>
  <c r="S207" i="17"/>
  <c r="R207" i="17"/>
  <c r="Q207" i="17"/>
  <c r="W206" i="17"/>
  <c r="V206" i="17"/>
  <c r="U206" i="17"/>
  <c r="T206" i="17"/>
  <c r="S206" i="17"/>
  <c r="R206" i="17"/>
  <c r="Q206" i="17"/>
  <c r="W205" i="17"/>
  <c r="V205" i="17"/>
  <c r="U205" i="17"/>
  <c r="T205" i="17"/>
  <c r="S205" i="17"/>
  <c r="R205" i="17"/>
  <c r="Q205" i="17"/>
  <c r="W204" i="17"/>
  <c r="V204" i="17"/>
  <c r="U204" i="17"/>
  <c r="T204" i="17"/>
  <c r="S204" i="17"/>
  <c r="R204" i="17"/>
  <c r="Q204" i="17"/>
  <c r="D189" i="17"/>
  <c r="E189" i="17"/>
  <c r="F189" i="17"/>
  <c r="G189" i="17"/>
  <c r="H189" i="17"/>
  <c r="I189" i="17"/>
  <c r="J189" i="17"/>
  <c r="K189" i="17"/>
  <c r="L189" i="17"/>
  <c r="M189" i="17"/>
  <c r="N189" i="17"/>
  <c r="O189" i="17"/>
  <c r="Q189" i="17"/>
  <c r="R189" i="17"/>
  <c r="S189" i="17"/>
  <c r="T189" i="17"/>
  <c r="U189" i="17"/>
  <c r="V189" i="17"/>
  <c r="W189" i="17"/>
  <c r="D190" i="17"/>
  <c r="E190" i="17"/>
  <c r="F190" i="17"/>
  <c r="G190" i="17"/>
  <c r="I190" i="17"/>
  <c r="J190" i="17"/>
  <c r="K190" i="17"/>
  <c r="L190" i="17"/>
  <c r="M190" i="17"/>
  <c r="N190" i="17"/>
  <c r="O190" i="17"/>
  <c r="Q190" i="17"/>
  <c r="R190" i="17"/>
  <c r="S190" i="17"/>
  <c r="T190" i="17"/>
  <c r="U190" i="17"/>
  <c r="V190" i="17"/>
  <c r="W190" i="17"/>
  <c r="D195" i="17"/>
  <c r="E195" i="17"/>
  <c r="F195" i="17"/>
  <c r="G195" i="17"/>
  <c r="H195" i="17"/>
  <c r="I195" i="17"/>
  <c r="J195" i="17"/>
  <c r="K195" i="17"/>
  <c r="L195" i="17"/>
  <c r="M195" i="17"/>
  <c r="N195" i="17"/>
  <c r="O195" i="17"/>
  <c r="Q195" i="17"/>
  <c r="R195" i="17"/>
  <c r="S195" i="17"/>
  <c r="T195" i="17"/>
  <c r="U195" i="17"/>
  <c r="V195" i="17"/>
  <c r="W195" i="17"/>
  <c r="D196" i="17"/>
  <c r="E196" i="17"/>
  <c r="F196" i="17"/>
  <c r="G196" i="17"/>
  <c r="H196" i="17"/>
  <c r="I196" i="17"/>
  <c r="J196" i="17"/>
  <c r="K196" i="17"/>
  <c r="L196" i="17"/>
  <c r="M196" i="17"/>
  <c r="N196" i="17"/>
  <c r="O196" i="17"/>
  <c r="Q196" i="17"/>
  <c r="R196" i="17"/>
  <c r="S196" i="17"/>
  <c r="T196" i="17"/>
  <c r="U196" i="17"/>
  <c r="V196" i="17"/>
  <c r="W196" i="17"/>
  <c r="F188" i="17"/>
  <c r="G188" i="17"/>
  <c r="H188" i="17"/>
  <c r="I188" i="17"/>
  <c r="J188" i="17"/>
  <c r="K188" i="17"/>
  <c r="L188" i="17"/>
  <c r="M188" i="17"/>
  <c r="N188" i="17"/>
  <c r="O188" i="17"/>
  <c r="Q188" i="17"/>
  <c r="R188" i="17"/>
  <c r="S188" i="17"/>
  <c r="T188" i="17"/>
  <c r="U188" i="17"/>
  <c r="V188" i="17"/>
  <c r="W188" i="17"/>
  <c r="P194" i="17" l="1"/>
  <c r="P192" i="17"/>
  <c r="P191" i="17"/>
  <c r="P193" i="17"/>
  <c r="X188" i="17"/>
  <c r="X195" i="17"/>
  <c r="X191" i="17"/>
  <c r="X189" i="17"/>
  <c r="X192" i="17"/>
  <c r="X196" i="17"/>
  <c r="X190" i="17"/>
  <c r="X194" i="17"/>
  <c r="X193" i="17"/>
  <c r="R203" i="17"/>
  <c r="V203" i="17"/>
  <c r="S208" i="17"/>
  <c r="T209" i="17"/>
  <c r="W208" i="17"/>
  <c r="W203" i="17"/>
  <c r="W202" i="17"/>
  <c r="W201" i="17"/>
  <c r="W209" i="17"/>
  <c r="T201" i="17"/>
  <c r="Q202" i="17"/>
  <c r="U202" i="17"/>
  <c r="Q201" i="17"/>
  <c r="U201" i="17"/>
  <c r="R202" i="17"/>
  <c r="V202" i="17"/>
  <c r="S203" i="17"/>
  <c r="T208" i="17"/>
  <c r="Q209" i="17"/>
  <c r="U209" i="17"/>
  <c r="R201" i="17"/>
  <c r="V201" i="17"/>
  <c r="S202" i="17"/>
  <c r="T203" i="17"/>
  <c r="Q208" i="17"/>
  <c r="U208" i="17"/>
  <c r="R209" i="17"/>
  <c r="V209" i="17"/>
  <c r="S201" i="17"/>
  <c r="T202" i="17"/>
  <c r="Q203" i="17"/>
  <c r="U203" i="17"/>
  <c r="R208" i="17"/>
  <c r="V208" i="17"/>
  <c r="S209" i="17"/>
  <c r="P195" i="17"/>
  <c r="P190" i="17"/>
  <c r="P189" i="17"/>
  <c r="P196" i="17"/>
  <c r="P188" i="17"/>
  <c r="D202" i="17"/>
  <c r="H202" i="17"/>
  <c r="L202" i="17"/>
  <c r="D203" i="17"/>
  <c r="H203" i="17"/>
  <c r="L203" i="17"/>
  <c r="D204" i="17"/>
  <c r="H204" i="17"/>
  <c r="L204" i="17"/>
  <c r="H201" i="17"/>
  <c r="L201" i="17"/>
  <c r="G205" i="17"/>
  <c r="K205" i="17"/>
  <c r="O205" i="17"/>
  <c r="F206" i="17"/>
  <c r="J206" i="17"/>
  <c r="N206" i="17"/>
  <c r="E207" i="17"/>
  <c r="I207" i="17"/>
  <c r="M207" i="17"/>
  <c r="D208" i="17"/>
  <c r="H208" i="17"/>
  <c r="L208" i="17"/>
  <c r="D209" i="17"/>
  <c r="H209" i="17"/>
  <c r="L209" i="17"/>
  <c r="E201" i="17"/>
  <c r="I201" i="17"/>
  <c r="M201" i="17"/>
  <c r="E202" i="17"/>
  <c r="I202" i="17"/>
  <c r="M202" i="17"/>
  <c r="E203" i="17"/>
  <c r="I203" i="17"/>
  <c r="M203" i="17"/>
  <c r="E204" i="17"/>
  <c r="I204" i="17"/>
  <c r="M204" i="17"/>
  <c r="D205" i="17"/>
  <c r="H205" i="17"/>
  <c r="L205" i="17"/>
  <c r="G206" i="17"/>
  <c r="K206" i="17"/>
  <c r="O206" i="17"/>
  <c r="F207" i="17"/>
  <c r="J207" i="17"/>
  <c r="N207" i="17"/>
  <c r="E208" i="17"/>
  <c r="I208" i="17"/>
  <c r="M208" i="17"/>
  <c r="E209" i="17"/>
  <c r="I209" i="17"/>
  <c r="M209" i="17"/>
  <c r="F201" i="17"/>
  <c r="J201" i="17"/>
  <c r="N201" i="17"/>
  <c r="F202" i="17"/>
  <c r="J202" i="17"/>
  <c r="N202" i="17"/>
  <c r="F203" i="17"/>
  <c r="J203" i="17"/>
  <c r="N203" i="17"/>
  <c r="F204" i="17"/>
  <c r="J204" i="17"/>
  <c r="N204" i="17"/>
  <c r="E205" i="17"/>
  <c r="I205" i="17"/>
  <c r="M205" i="17"/>
  <c r="D206" i="17"/>
  <c r="H206" i="17"/>
  <c r="L206" i="17"/>
  <c r="G207" i="17"/>
  <c r="K207" i="17"/>
  <c r="O207" i="17"/>
  <c r="F208" i="17"/>
  <c r="J208" i="17"/>
  <c r="N208" i="17"/>
  <c r="F209" i="17"/>
  <c r="J209" i="17"/>
  <c r="N209" i="17"/>
  <c r="G201" i="17"/>
  <c r="K201" i="17"/>
  <c r="O201" i="17"/>
  <c r="G202" i="17"/>
  <c r="K202" i="17"/>
  <c r="O202" i="17"/>
  <c r="G203" i="17"/>
  <c r="K203" i="17"/>
  <c r="O203" i="17"/>
  <c r="G204" i="17"/>
  <c r="K204" i="17"/>
  <c r="O204" i="17"/>
  <c r="F205" i="17"/>
  <c r="J205" i="17"/>
  <c r="N205" i="17"/>
  <c r="E206" i="17"/>
  <c r="I206" i="17"/>
  <c r="M206" i="17"/>
  <c r="D207" i="17"/>
  <c r="H207" i="17"/>
  <c r="L207" i="17"/>
  <c r="G208" i="17"/>
  <c r="K208" i="17"/>
  <c r="O208" i="17"/>
  <c r="G209" i="17"/>
  <c r="K209" i="17"/>
  <c r="O209" i="17"/>
  <c r="P205" i="17" l="1"/>
  <c r="P204" i="17"/>
  <c r="P207" i="17"/>
  <c r="P206" i="17"/>
  <c r="Q210" i="17"/>
  <c r="O210" i="17"/>
  <c r="N210" i="17"/>
  <c r="M210" i="17"/>
  <c r="H210" i="17"/>
  <c r="K210" i="17"/>
  <c r="J210" i="17"/>
  <c r="I210" i="17"/>
  <c r="G210" i="17"/>
  <c r="F210" i="17"/>
  <c r="L210" i="17"/>
  <c r="S210" i="17"/>
  <c r="X205" i="17"/>
  <c r="W210" i="17"/>
  <c r="X206" i="17"/>
  <c r="X207" i="17"/>
  <c r="X203" i="17"/>
  <c r="V210" i="17"/>
  <c r="U210" i="17"/>
  <c r="T210" i="17"/>
  <c r="R210" i="17"/>
  <c r="E210" i="17"/>
  <c r="D210" i="17"/>
  <c r="P208" i="17"/>
  <c r="P209" i="17"/>
  <c r="P203" i="17"/>
  <c r="P202" i="17"/>
  <c r="P201" i="17" l="1"/>
  <c r="P210" i="17" s="1"/>
  <c r="V46" i="14" l="1"/>
  <c r="V45" i="14"/>
  <c r="V42" i="14" l="1"/>
  <c r="U47" i="15"/>
  <c r="V47" i="14" l="1"/>
  <c r="U12" i="15"/>
  <c r="U16" i="15"/>
  <c r="U29" i="15"/>
  <c r="U51" i="15"/>
  <c r="U63" i="15"/>
  <c r="V32" i="14"/>
  <c r="U14" i="15"/>
  <c r="U31" i="15"/>
  <c r="U35" i="15"/>
  <c r="U43" i="15"/>
  <c r="U53" i="15"/>
  <c r="U65" i="15"/>
  <c r="U37" i="15"/>
  <c r="U49" i="15"/>
  <c r="U18" i="15"/>
  <c r="U59" i="15"/>
  <c r="U25" i="15"/>
  <c r="V60" i="14"/>
  <c r="V40" i="14"/>
  <c r="U17" i="15"/>
  <c r="U30" i="15"/>
  <c r="U40" i="15"/>
  <c r="U52" i="15"/>
  <c r="U64" i="15"/>
  <c r="U9" i="15"/>
  <c r="U22" i="15"/>
  <c r="U36" i="15"/>
  <c r="U48" i="15"/>
  <c r="U60" i="15"/>
  <c r="U13" i="15"/>
  <c r="U26" i="15"/>
  <c r="U44" i="15"/>
  <c r="U56" i="15"/>
  <c r="T41" i="15"/>
  <c r="U57" i="15"/>
  <c r="U41" i="15"/>
  <c r="U23" i="15"/>
  <c r="U11" i="15"/>
  <c r="U15" i="15"/>
  <c r="U19" i="15"/>
  <c r="U24" i="15"/>
  <c r="U28" i="15"/>
  <c r="U32" i="15"/>
  <c r="U38" i="15"/>
  <c r="U46" i="15"/>
  <c r="U50" i="15"/>
  <c r="U54" i="15"/>
  <c r="U58" i="15"/>
  <c r="U62" i="15"/>
  <c r="U66" i="15"/>
  <c r="T32" i="15"/>
  <c r="U61" i="15"/>
  <c r="U45" i="15"/>
  <c r="U27" i="15"/>
  <c r="U10" i="15"/>
  <c r="U42" i="15"/>
  <c r="T42" i="15"/>
  <c r="T63" i="15"/>
  <c r="T21" i="15"/>
  <c r="T25" i="15"/>
  <c r="T29" i="15"/>
  <c r="T43" i="15"/>
  <c r="T47" i="15"/>
  <c r="U55" i="15"/>
  <c r="U39" i="15"/>
  <c r="U21" i="15"/>
  <c r="U135" i="5"/>
  <c r="T135" i="5"/>
  <c r="V49" i="14" l="1"/>
  <c r="T30" i="15"/>
  <c r="V29" i="14"/>
  <c r="T39" i="15"/>
  <c r="V64" i="14"/>
  <c r="T12" i="15"/>
  <c r="V61" i="14"/>
  <c r="V22" i="14"/>
  <c r="V62" i="14"/>
  <c r="V18" i="14"/>
  <c r="V23" i="14"/>
  <c r="T31" i="15"/>
  <c r="T65" i="15"/>
  <c r="V57" i="14"/>
  <c r="V37" i="14"/>
  <c r="V16" i="14"/>
  <c r="V21" i="14"/>
  <c r="V50" i="14"/>
  <c r="V54" i="14"/>
  <c r="V13" i="14"/>
  <c r="V52" i="14"/>
  <c r="V38" i="14"/>
  <c r="V41" i="14"/>
  <c r="V11" i="14"/>
  <c r="V25" i="14"/>
  <c r="V66" i="14"/>
  <c r="V56" i="14"/>
  <c r="T38" i="15"/>
  <c r="T19" i="15"/>
  <c r="V31" i="14"/>
  <c r="V53" i="14"/>
  <c r="V30" i="14"/>
  <c r="V12" i="14"/>
  <c r="V15" i="14"/>
  <c r="V36" i="14"/>
  <c r="V9" i="14"/>
  <c r="V48" i="14"/>
  <c r="V43" i="14"/>
  <c r="V58" i="14"/>
  <c r="V55" i="14"/>
  <c r="V35" i="14"/>
  <c r="V14" i="14"/>
  <c r="V27" i="14"/>
  <c r="V51" i="14"/>
  <c r="V28" i="14"/>
  <c r="V10" i="14"/>
  <c r="V17" i="14"/>
  <c r="V65" i="14"/>
  <c r="V26" i="14"/>
  <c r="V63" i="14"/>
  <c r="V44" i="14"/>
  <c r="V24" i="14"/>
  <c r="V59" i="14"/>
  <c r="V39" i="14"/>
  <c r="V19" i="14"/>
  <c r="T59" i="15"/>
  <c r="T58" i="15"/>
  <c r="T15" i="15"/>
  <c r="T40" i="15"/>
  <c r="T55" i="15"/>
  <c r="T54" i="15"/>
  <c r="T57" i="15"/>
  <c r="T37" i="15"/>
  <c r="T56" i="15"/>
  <c r="T24" i="15"/>
  <c r="T66" i="15"/>
  <c r="T62" i="15"/>
  <c r="T53" i="15"/>
  <c r="T46" i="15"/>
  <c r="T48" i="15"/>
  <c r="T18" i="15"/>
  <c r="T9" i="15"/>
  <c r="T22" i="15"/>
  <c r="T52" i="15"/>
  <c r="T64" i="15"/>
  <c r="T23" i="15"/>
  <c r="T26" i="15"/>
  <c r="T16" i="15"/>
  <c r="T49" i="15"/>
  <c r="T14" i="15"/>
  <c r="T60" i="15"/>
  <c r="T36" i="15"/>
  <c r="T51" i="15"/>
  <c r="T35" i="15"/>
  <c r="T50" i="15"/>
  <c r="T28" i="15"/>
  <c r="T11" i="15"/>
  <c r="T61" i="15"/>
  <c r="T45" i="15"/>
  <c r="T27" i="15"/>
  <c r="T10" i="15"/>
  <c r="T44" i="15"/>
  <c r="T13" i="15"/>
  <c r="T17" i="15"/>
  <c r="U194" i="9" l="1"/>
  <c r="U193" i="9"/>
  <c r="U192" i="9"/>
  <c r="U191" i="9"/>
  <c r="U190" i="9"/>
  <c r="U200" i="6"/>
  <c r="T200" i="6"/>
  <c r="U199" i="6"/>
  <c r="T199" i="6"/>
  <c r="U198" i="6"/>
  <c r="T198" i="6"/>
  <c r="U197" i="6"/>
  <c r="T197" i="6"/>
  <c r="U196" i="6"/>
  <c r="T196" i="6"/>
  <c r="U200" i="5"/>
  <c r="T200" i="5"/>
  <c r="U199" i="5"/>
  <c r="T199" i="5"/>
  <c r="U198" i="5"/>
  <c r="T198" i="5"/>
  <c r="U197" i="5"/>
  <c r="T197" i="5"/>
  <c r="U196" i="5"/>
  <c r="T196" i="5"/>
  <c r="T80" i="8" l="1"/>
  <c r="U80" i="8"/>
  <c r="W54" i="7" l="1"/>
  <c r="V10" i="7" l="1"/>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V69" i="7"/>
  <c r="V70" i="7"/>
  <c r="V71" i="7"/>
  <c r="V72" i="7"/>
  <c r="V73" i="7"/>
  <c r="V75" i="7"/>
  <c r="V76" i="7"/>
  <c r="V77" i="7"/>
  <c r="V78" i="7"/>
  <c r="V79" i="7"/>
  <c r="V80" i="7"/>
  <c r="V81" i="7"/>
  <c r="V82" i="7"/>
  <c r="V83" i="7"/>
  <c r="V84" i="7"/>
  <c r="V85" i="7"/>
  <c r="V86" i="7"/>
  <c r="V87" i="7"/>
  <c r="V88" i="7"/>
  <c r="V89" i="7"/>
  <c r="V90" i="7"/>
  <c r="V91" i="7"/>
  <c r="V92" i="7"/>
  <c r="V93" i="7"/>
  <c r="V94" i="7"/>
  <c r="V95" i="7"/>
  <c r="V96" i="7"/>
  <c r="V97" i="7"/>
  <c r="V98" i="7"/>
  <c r="V99" i="7"/>
  <c r="V100" i="7"/>
  <c r="V101" i="7"/>
  <c r="V102" i="7"/>
  <c r="V103" i="7"/>
  <c r="V104" i="7"/>
  <c r="V105" i="7"/>
  <c r="V7" i="7"/>
  <c r="V8" i="7"/>
  <c r="V9" i="7"/>
  <c r="V6" i="7"/>
  <c r="T7" i="8"/>
  <c r="T8" i="8"/>
  <c r="T9" i="8"/>
  <c r="T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7" i="8"/>
  <c r="T58" i="8"/>
  <c r="T59" i="8"/>
  <c r="T60" i="8"/>
  <c r="T61" i="8"/>
  <c r="T62" i="8"/>
  <c r="T63" i="8"/>
  <c r="T64" i="8"/>
  <c r="T65" i="8"/>
  <c r="T66" i="8"/>
  <c r="T67" i="8"/>
  <c r="T68" i="8"/>
  <c r="T69" i="8"/>
  <c r="T70" i="8"/>
  <c r="T71" i="8"/>
  <c r="T72" i="8"/>
  <c r="T73" i="8"/>
  <c r="T74" i="8"/>
  <c r="T75" i="8"/>
  <c r="T76" i="8"/>
  <c r="T77" i="8"/>
  <c r="T78" i="8"/>
  <c r="T79" i="8"/>
  <c r="T81" i="8"/>
  <c r="T82" i="8"/>
  <c r="T83" i="8"/>
  <c r="T84" i="8"/>
  <c r="T85" i="8"/>
  <c r="T86" i="8"/>
  <c r="T87" i="8"/>
  <c r="T88" i="8"/>
  <c r="T89" i="8"/>
  <c r="T90" i="8"/>
  <c r="T91" i="8"/>
  <c r="T92" i="8"/>
  <c r="T93" i="8"/>
  <c r="T94" i="8"/>
  <c r="T95" i="8"/>
  <c r="T96" i="8"/>
  <c r="T97" i="8"/>
  <c r="T98" i="8"/>
  <c r="T99" i="8"/>
  <c r="T100" i="8"/>
  <c r="T101" i="8"/>
  <c r="T102" i="8"/>
  <c r="T103" i="8"/>
  <c r="T104" i="8"/>
  <c r="T105" i="8"/>
  <c r="T6" i="8"/>
  <c r="U4" i="10"/>
  <c r="X209" i="17" l="1"/>
  <c r="X208" i="17"/>
  <c r="X204" i="17"/>
  <c r="X202" i="17"/>
  <c r="X201" i="17"/>
  <c r="X210" i="17" l="1"/>
  <c r="U25" i="9"/>
  <c r="U26" i="9"/>
  <c r="U27" i="9"/>
  <c r="U28" i="9"/>
  <c r="U29" i="9"/>
  <c r="U30" i="9"/>
  <c r="U31" i="9"/>
  <c r="U32" i="9"/>
  <c r="U33" i="9"/>
  <c r="U34" i="9"/>
  <c r="U35" i="9"/>
  <c r="U36" i="9"/>
  <c r="U37" i="9"/>
  <c r="U38" i="9"/>
  <c r="U39" i="9"/>
  <c r="U40" i="9"/>
  <c r="U41" i="9"/>
  <c r="U42" i="9"/>
  <c r="U44" i="9"/>
  <c r="U45" i="9"/>
  <c r="U46" i="9"/>
  <c r="U47" i="9"/>
  <c r="U48" i="9"/>
  <c r="U49" i="9"/>
  <c r="U50" i="9"/>
  <c r="U51" i="9"/>
  <c r="U52" i="9"/>
  <c r="U53" i="9"/>
  <c r="U54" i="9"/>
  <c r="U60" i="9"/>
  <c r="U61" i="9"/>
  <c r="U62" i="9"/>
  <c r="U63" i="9"/>
  <c r="U64" i="9"/>
  <c r="U65" i="9"/>
  <c r="U66" i="9"/>
  <c r="U67" i="9"/>
  <c r="U68" i="9"/>
  <c r="U69" i="9"/>
  <c r="U75" i="9"/>
  <c r="U76" i="9"/>
  <c r="U77" i="9"/>
  <c r="U78" i="9"/>
  <c r="U79" i="9"/>
  <c r="U85" i="9"/>
  <c r="U86" i="9"/>
  <c r="U87" i="9"/>
  <c r="U88" i="9"/>
  <c r="U89" i="9"/>
  <c r="U90" i="9"/>
  <c r="U91" i="9"/>
  <c r="U92" i="9"/>
  <c r="U93" i="9"/>
  <c r="U94" i="9"/>
  <c r="U95" i="9"/>
  <c r="U96" i="9"/>
  <c r="U97" i="9"/>
  <c r="U98" i="9"/>
  <c r="U99" i="9"/>
  <c r="U100" i="9"/>
  <c r="U101" i="9"/>
  <c r="U102" i="9"/>
  <c r="U103" i="9"/>
  <c r="U104" i="9"/>
  <c r="U105" i="9"/>
  <c r="U109" i="9"/>
  <c r="U110" i="9"/>
  <c r="U111" i="9"/>
  <c r="U112" i="9"/>
  <c r="U113" i="9"/>
  <c r="U114" i="9"/>
  <c r="U120" i="9"/>
  <c r="U121" i="9"/>
  <c r="U122" i="9"/>
  <c r="U123" i="9"/>
  <c r="U124" i="9"/>
  <c r="U130" i="9"/>
  <c r="U131" i="9"/>
  <c r="U132" i="9"/>
  <c r="U133" i="9"/>
  <c r="U134" i="9"/>
  <c r="U146" i="9"/>
  <c r="U147" i="9"/>
  <c r="U148" i="9"/>
  <c r="U149" i="9"/>
  <c r="U150" i="9"/>
  <c r="U151" i="9"/>
  <c r="U152" i="9"/>
  <c r="U153" i="9"/>
  <c r="U154" i="9"/>
  <c r="U155" i="9"/>
  <c r="U156" i="9"/>
  <c r="U157" i="9"/>
  <c r="U158" i="9"/>
  <c r="U159" i="9"/>
  <c r="U165" i="9"/>
  <c r="U166" i="9"/>
  <c r="U167" i="9"/>
  <c r="U168" i="9"/>
  <c r="U169" i="9"/>
  <c r="U170" i="9"/>
  <c r="U171" i="9"/>
  <c r="U172" i="9"/>
  <c r="U173" i="9"/>
  <c r="U174" i="9"/>
  <c r="U175" i="9"/>
  <c r="U176" i="9"/>
  <c r="U177" i="9"/>
  <c r="U178" i="9"/>
  <c r="U179" i="9"/>
  <c r="U180" i="9"/>
  <c r="U181" i="9"/>
  <c r="U182" i="9"/>
  <c r="U183" i="9"/>
  <c r="U184" i="9"/>
  <c r="U185" i="9"/>
  <c r="U186" i="9"/>
  <c r="U187" i="9"/>
  <c r="U188" i="9"/>
  <c r="U189" i="9"/>
  <c r="U195" i="9"/>
  <c r="U196" i="9"/>
  <c r="U197" i="9"/>
  <c r="U198" i="9"/>
  <c r="U199" i="9"/>
  <c r="U200" i="9"/>
  <c r="U201" i="9"/>
  <c r="U202" i="9"/>
  <c r="U203" i="9"/>
  <c r="U204" i="9"/>
  <c r="U6" i="9"/>
  <c r="U7" i="9"/>
  <c r="U9" i="9"/>
  <c r="U15" i="9"/>
  <c r="U16" i="9"/>
  <c r="U17" i="9"/>
  <c r="U18" i="9"/>
  <c r="U19" i="9"/>
  <c r="U20" i="9"/>
  <c r="U21" i="9"/>
  <c r="U22" i="9"/>
  <c r="U23" i="9"/>
  <c r="U24" i="9"/>
  <c r="T7" i="6"/>
  <c r="T9" i="6"/>
  <c r="T10" i="6"/>
  <c r="T16" i="6"/>
  <c r="T17" i="6"/>
  <c r="T18" i="6"/>
  <c r="T19" i="6"/>
  <c r="T20"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4" i="6"/>
  <c r="T185" i="6"/>
  <c r="T186" i="6"/>
  <c r="T187" i="6"/>
  <c r="T188" i="6"/>
  <c r="T189" i="6"/>
  <c r="T190" i="6"/>
  <c r="T191" i="6"/>
  <c r="T192" i="6"/>
  <c r="T193" i="6"/>
  <c r="T194" i="6"/>
  <c r="T195" i="6"/>
  <c r="T201" i="6"/>
  <c r="T202" i="6"/>
  <c r="T203" i="6"/>
  <c r="T204" i="6"/>
  <c r="T205" i="6"/>
  <c r="T6" i="6"/>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62" i="5"/>
  <c r="T63" i="5"/>
  <c r="T64" i="5"/>
  <c r="T65" i="5"/>
  <c r="T66" i="5"/>
  <c r="T67" i="5"/>
  <c r="T68" i="5"/>
  <c r="T69" i="5"/>
  <c r="T70"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4" i="5"/>
  <c r="T105" i="5"/>
  <c r="T106" i="5"/>
  <c r="T107" i="5"/>
  <c r="T108" i="5"/>
  <c r="T109" i="5"/>
  <c r="T110" i="5"/>
  <c r="T111" i="5"/>
  <c r="T112" i="5"/>
  <c r="T113" i="5"/>
  <c r="T114" i="5"/>
  <c r="T115" i="5"/>
  <c r="T116" i="5"/>
  <c r="T117" i="5"/>
  <c r="T118" i="5"/>
  <c r="T119" i="5"/>
  <c r="T120" i="5"/>
  <c r="T126" i="5"/>
  <c r="T127" i="5"/>
  <c r="T128" i="5"/>
  <c r="T129" i="5"/>
  <c r="T130" i="5"/>
  <c r="T131" i="5"/>
  <c r="T132" i="5"/>
  <c r="T133" i="5"/>
  <c r="T134"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201" i="5"/>
  <c r="T202" i="5"/>
  <c r="T203" i="5"/>
  <c r="T204" i="5"/>
  <c r="T205" i="5"/>
  <c r="U46" i="5" l="1"/>
  <c r="U6" i="8" l="1"/>
  <c r="U7" i="8"/>
  <c r="U8" i="8"/>
  <c r="U9" i="8"/>
  <c r="U10" i="8"/>
  <c r="U11" i="8"/>
  <c r="U12" i="8"/>
  <c r="U13" i="8"/>
  <c r="U14" i="8"/>
  <c r="U15" i="8"/>
  <c r="U16" i="8"/>
  <c r="U17" i="8"/>
  <c r="U18" i="8"/>
  <c r="U19" i="8"/>
  <c r="U20" i="8"/>
  <c r="U21" i="8"/>
  <c r="U22" i="8"/>
  <c r="U23" i="8"/>
  <c r="U24" i="8"/>
  <c r="U25" i="8"/>
  <c r="U26" i="8"/>
  <c r="U27" i="8"/>
  <c r="U28" i="8"/>
  <c r="U29" i="8"/>
  <c r="U30" i="8"/>
  <c r="U31" i="8"/>
  <c r="U32" i="8"/>
  <c r="U33" i="8"/>
  <c r="U34" i="8"/>
  <c r="U35" i="8"/>
  <c r="U36" i="8"/>
  <c r="U37" i="8"/>
  <c r="U38" i="8"/>
  <c r="U39" i="8"/>
  <c r="U40" i="8"/>
  <c r="U41" i="8"/>
  <c r="U42" i="8"/>
  <c r="U43" i="8"/>
  <c r="U44" i="8"/>
  <c r="U45" i="8"/>
  <c r="U46" i="8"/>
  <c r="U47" i="8"/>
  <c r="U48" i="8"/>
  <c r="U49" i="8"/>
  <c r="U50" i="8"/>
  <c r="U51" i="8"/>
  <c r="U52" i="8"/>
  <c r="U53" i="8"/>
  <c r="U54" i="8"/>
  <c r="U55" i="8"/>
  <c r="U56" i="8"/>
  <c r="U57" i="8"/>
  <c r="U58" i="8"/>
  <c r="U59" i="8"/>
  <c r="U60" i="8"/>
  <c r="U61" i="8"/>
  <c r="U62" i="8"/>
  <c r="U63" i="8"/>
  <c r="U64" i="8"/>
  <c r="U65" i="8"/>
  <c r="U66" i="8"/>
  <c r="U67" i="8"/>
  <c r="U68" i="8"/>
  <c r="U69" i="8"/>
  <c r="U70" i="8"/>
  <c r="U71" i="8"/>
  <c r="U72" i="8"/>
  <c r="U73" i="8"/>
  <c r="U74" i="8"/>
  <c r="U75" i="8"/>
  <c r="U76" i="8"/>
  <c r="U77" i="8"/>
  <c r="U78" i="8"/>
  <c r="U79" i="8"/>
  <c r="U81" i="8"/>
  <c r="U82" i="8"/>
  <c r="U83" i="8"/>
  <c r="U84" i="8"/>
  <c r="U85" i="8"/>
  <c r="U86" i="8"/>
  <c r="U87" i="8"/>
  <c r="U88" i="8"/>
  <c r="U89" i="8"/>
  <c r="U90" i="8"/>
  <c r="U91" i="8"/>
  <c r="U92" i="8"/>
  <c r="U93" i="8"/>
  <c r="U94" i="8"/>
  <c r="U95" i="8"/>
  <c r="U96" i="8"/>
  <c r="U97" i="8"/>
  <c r="U98" i="8"/>
  <c r="U99" i="8"/>
  <c r="U100" i="8"/>
  <c r="U101" i="8"/>
  <c r="U102" i="8"/>
  <c r="U103" i="8"/>
  <c r="U104" i="8"/>
  <c r="U105" i="8"/>
  <c r="W6" i="7"/>
  <c r="W7" i="7"/>
  <c r="W8" i="7"/>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0" i="7"/>
  <c r="W41" i="7"/>
  <c r="W42" i="7"/>
  <c r="W43" i="7"/>
  <c r="W44" i="7"/>
  <c r="W45" i="7"/>
  <c r="W46" i="7"/>
  <c r="W47" i="7"/>
  <c r="W48" i="7"/>
  <c r="W49" i="7"/>
  <c r="W50" i="7"/>
  <c r="W51" i="7"/>
  <c r="W52" i="7"/>
  <c r="W53" i="7"/>
  <c r="W55" i="7"/>
  <c r="W56" i="7"/>
  <c r="W57" i="7"/>
  <c r="W58" i="7"/>
  <c r="W59" i="7"/>
  <c r="W60" i="7"/>
  <c r="W61" i="7"/>
  <c r="W62" i="7"/>
  <c r="W63" i="7"/>
  <c r="W64" i="7"/>
  <c r="W65" i="7"/>
  <c r="W66" i="7"/>
  <c r="W67" i="7"/>
  <c r="W68" i="7"/>
  <c r="W69" i="7"/>
  <c r="W70" i="7"/>
  <c r="W71" i="7"/>
  <c r="W72" i="7"/>
  <c r="W73" i="7"/>
  <c r="W74" i="7"/>
  <c r="W75" i="7"/>
  <c r="W76" i="7"/>
  <c r="W77" i="7"/>
  <c r="W78" i="7"/>
  <c r="W79" i="7"/>
  <c r="W80" i="7"/>
  <c r="W81" i="7"/>
  <c r="W82" i="7"/>
  <c r="W83" i="7"/>
  <c r="W84" i="7"/>
  <c r="W85" i="7"/>
  <c r="W86" i="7"/>
  <c r="W87" i="7"/>
  <c r="W88" i="7"/>
  <c r="W89" i="7"/>
  <c r="W90" i="7"/>
  <c r="W91" i="7"/>
  <c r="W92" i="7"/>
  <c r="W93" i="7"/>
  <c r="W94" i="7"/>
  <c r="W95" i="7"/>
  <c r="W96" i="7"/>
  <c r="W97" i="7"/>
  <c r="W98" i="7"/>
  <c r="W99" i="7"/>
  <c r="W100" i="7"/>
  <c r="W101" i="7"/>
  <c r="W102" i="7"/>
  <c r="W103" i="7"/>
  <c r="W104" i="7"/>
  <c r="W105" i="7"/>
  <c r="U6" i="6"/>
  <c r="U7" i="6"/>
  <c r="U8" i="6"/>
  <c r="U9" i="6"/>
  <c r="U10" i="6"/>
  <c r="U16" i="6"/>
  <c r="U17" i="6"/>
  <c r="U18" i="6"/>
  <c r="U19" i="6"/>
  <c r="U20"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6" i="6"/>
  <c r="U77" i="6"/>
  <c r="U78"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1" i="6"/>
  <c r="U132" i="6"/>
  <c r="U133" i="6"/>
  <c r="U134" i="6"/>
  <c r="U13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5" i="6"/>
  <c r="U186" i="6"/>
  <c r="U187" i="6"/>
  <c r="U188" i="6"/>
  <c r="U189" i="6"/>
  <c r="U190" i="6"/>
  <c r="U191" i="6"/>
  <c r="U192" i="6"/>
  <c r="U193" i="6"/>
  <c r="U194" i="6"/>
  <c r="U195" i="6"/>
  <c r="U201" i="6"/>
  <c r="U202" i="6"/>
  <c r="U203" i="6"/>
  <c r="U204" i="6"/>
  <c r="U205" i="6"/>
  <c r="U6" i="5"/>
  <c r="U7" i="5"/>
  <c r="U9" i="5"/>
  <c r="U10"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7" i="5"/>
  <c r="U48" i="5"/>
  <c r="U49" i="5"/>
  <c r="U50" i="5"/>
  <c r="U51" i="5"/>
  <c r="U52" i="5"/>
  <c r="U53" i="5"/>
  <c r="U54" i="5"/>
  <c r="U55" i="5"/>
  <c r="U61" i="5"/>
  <c r="U62" i="5"/>
  <c r="U63" i="5"/>
  <c r="U64" i="5"/>
  <c r="U66" i="5"/>
  <c r="U67" i="5"/>
  <c r="U68" i="5"/>
  <c r="U69" i="5"/>
  <c r="U70" i="5"/>
  <c r="U76" i="5"/>
  <c r="U77" i="5"/>
  <c r="U78" i="5"/>
  <c r="U80" i="5"/>
  <c r="U81" i="5"/>
  <c r="U82"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6" i="5"/>
  <c r="U127" i="5"/>
  <c r="U128" i="5"/>
  <c r="U129" i="5"/>
  <c r="U130" i="5"/>
  <c r="U131" i="5"/>
  <c r="U132" i="5"/>
  <c r="U133" i="5"/>
  <c r="U134"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201" i="5"/>
  <c r="U202" i="5"/>
  <c r="U203" i="5"/>
  <c r="U204" i="5"/>
  <c r="U205" i="5"/>
  <c r="U7" i="15" l="1"/>
  <c r="T7"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toyota</author>
    <author>埼玉県</author>
  </authors>
  <commentList>
    <comment ref="F9" authorId="0" shapeId="0" xr:uid="{13A5BBE1-220E-44E8-A991-08808F822AA7}">
      <text>
        <r>
          <rPr>
            <sz val="14"/>
            <color indexed="81"/>
            <rFont val="MS P ゴシック"/>
            <family val="3"/>
            <charset val="128"/>
          </rPr>
          <t>定償300</t>
        </r>
      </text>
    </comment>
    <comment ref="I11" authorId="0" shapeId="0" xr:uid="{FE0FF3DF-916B-4ECD-995B-D0995B2E0A7B}">
      <text>
        <r>
          <rPr>
            <sz val="14"/>
            <color indexed="81"/>
            <rFont val="MS P ゴシック"/>
            <family val="3"/>
            <charset val="128"/>
          </rPr>
          <t>定償100</t>
        </r>
      </text>
    </comment>
    <comment ref="K11" authorId="0" shapeId="0" xr:uid="{2F937088-39C6-487F-B0A3-E113892116F3}">
      <text>
        <r>
          <rPr>
            <sz val="14"/>
            <color indexed="81"/>
            <rFont val="MS P ゴシック"/>
            <family val="3"/>
            <charset val="128"/>
          </rPr>
          <t>定償50</t>
        </r>
      </text>
    </comment>
    <comment ref="N11" authorId="0" shapeId="0" xr:uid="{84005D93-18BF-4756-8474-C4802B3704DA}">
      <text>
        <r>
          <rPr>
            <sz val="14"/>
            <color indexed="81"/>
            <rFont val="MS P ゴシック"/>
            <family val="3"/>
            <charset val="128"/>
          </rPr>
          <t>定償50</t>
        </r>
      </text>
    </comment>
    <comment ref="W13" authorId="0" shapeId="0" xr:uid="{5C59BE3F-8570-427B-AD22-F1A3B9BE5A49}">
      <text>
        <r>
          <rPr>
            <sz val="14"/>
            <color indexed="81"/>
            <rFont val="MS P ゴシック"/>
            <family val="3"/>
            <charset val="128"/>
          </rPr>
          <t>定償300</t>
        </r>
      </text>
    </comment>
    <comment ref="H27" authorId="0" shapeId="0" xr:uid="{CADB862B-7C9A-40FE-AF06-5A5A6CE3D9DB}">
      <text>
        <r>
          <rPr>
            <sz val="14"/>
            <color indexed="81"/>
            <rFont val="MS P ゴシック"/>
            <family val="3"/>
            <charset val="128"/>
          </rPr>
          <t>定償200</t>
        </r>
      </text>
    </comment>
    <comment ref="L27" authorId="0" shapeId="0" xr:uid="{05FC5E3D-EE79-4C89-8F88-E66F040ED3B4}">
      <text>
        <r>
          <rPr>
            <sz val="14"/>
            <color indexed="81"/>
            <rFont val="MS P ゴシック"/>
            <family val="3"/>
            <charset val="128"/>
          </rPr>
          <t>定償100</t>
        </r>
      </text>
    </comment>
    <comment ref="S27" authorId="0" shapeId="0" xr:uid="{F4A2A255-7E3E-4373-9804-D223B808305B}">
      <text>
        <r>
          <rPr>
            <sz val="14"/>
            <color indexed="81"/>
            <rFont val="MS P ゴシック"/>
            <family val="3"/>
            <charset val="128"/>
          </rPr>
          <t>定償200</t>
        </r>
      </text>
    </comment>
    <comment ref="U27" authorId="0" shapeId="0" xr:uid="{0DDDD1F2-6DC8-403B-A172-F1D09EEDE30B}">
      <text>
        <r>
          <rPr>
            <sz val="14"/>
            <color indexed="81"/>
            <rFont val="MS P ゴシック"/>
            <family val="3"/>
            <charset val="128"/>
          </rPr>
          <t>定償100</t>
        </r>
      </text>
    </comment>
    <comment ref="W31" authorId="0" shapeId="0" xr:uid="{F45B3EE2-E59E-4187-AF81-1313ADBC4E1E}">
      <text>
        <r>
          <rPr>
            <sz val="14"/>
            <color indexed="81"/>
            <rFont val="MS P ゴシック"/>
            <family val="3"/>
            <charset val="128"/>
          </rPr>
          <t>定償50</t>
        </r>
      </text>
    </comment>
    <comment ref="I51" authorId="0" shapeId="0" xr:uid="{BF580929-C424-49C5-A1B1-0101B017D2CE}">
      <text>
        <r>
          <rPr>
            <sz val="14"/>
            <color indexed="81"/>
            <rFont val="MS P ゴシック"/>
            <family val="3"/>
            <charset val="128"/>
          </rPr>
          <t>定償100</t>
        </r>
      </text>
    </comment>
    <comment ref="G54" authorId="0" shapeId="0" xr:uid="{32D41246-5260-469F-AF2C-1C707A5FECAF}">
      <text>
        <r>
          <rPr>
            <sz val="14"/>
            <color indexed="81"/>
            <rFont val="MS P ゴシック"/>
            <family val="3"/>
            <charset val="128"/>
          </rPr>
          <t>定償100</t>
        </r>
      </text>
    </comment>
    <comment ref="T54" authorId="0" shapeId="0" xr:uid="{616EC4FD-5437-4DDB-BC84-729829134483}">
      <text>
        <r>
          <rPr>
            <sz val="14"/>
            <color indexed="81"/>
            <rFont val="MS P ゴシック"/>
            <family val="3"/>
            <charset val="128"/>
          </rPr>
          <t>定償81</t>
        </r>
      </text>
    </comment>
    <comment ref="U56" authorId="0" shapeId="0" xr:uid="{95A26D0E-0DCB-4EC7-90BC-D8A238CBFE22}">
      <text>
        <r>
          <rPr>
            <sz val="14"/>
            <color indexed="81"/>
            <rFont val="MS P ゴシック"/>
            <family val="3"/>
            <charset val="128"/>
          </rPr>
          <t>定償100</t>
        </r>
      </text>
    </comment>
    <comment ref="J63" authorId="0" shapeId="0" xr:uid="{5E11E38C-658B-4E46-91A3-3D4646B7A74F}">
      <text>
        <r>
          <rPr>
            <sz val="14"/>
            <color indexed="81"/>
            <rFont val="MS P ゴシック"/>
            <family val="3"/>
            <charset val="128"/>
          </rPr>
          <t>定償100</t>
        </r>
      </text>
    </comment>
    <comment ref="W63" authorId="0" shapeId="0" xr:uid="{7326F504-BB31-46E8-9288-ABCD8E2936D4}">
      <text>
        <r>
          <rPr>
            <sz val="14"/>
            <color indexed="81"/>
            <rFont val="MS P ゴシック"/>
            <family val="3"/>
            <charset val="128"/>
          </rPr>
          <t>定償100</t>
        </r>
      </text>
    </comment>
    <comment ref="F72" authorId="0" shapeId="0" xr:uid="{3B4E730C-8348-448E-B72E-4D96B51B0FF0}">
      <text>
        <r>
          <rPr>
            <sz val="14"/>
            <color indexed="81"/>
            <rFont val="MS P ゴシック"/>
            <family val="3"/>
            <charset val="128"/>
          </rPr>
          <t>定償100</t>
        </r>
      </text>
    </comment>
    <comment ref="E81" authorId="0" shapeId="0" xr:uid="{8FB2B543-7A5F-4CD1-8A69-414EAEA2E568}">
      <text>
        <r>
          <rPr>
            <sz val="14"/>
            <color indexed="81"/>
            <rFont val="MS P ゴシック"/>
            <family val="3"/>
            <charset val="128"/>
          </rPr>
          <t>定償200</t>
        </r>
      </text>
    </comment>
    <comment ref="K81" authorId="0" shapeId="0" xr:uid="{C9E64DD5-6277-45CF-9C94-12A2E4E090C8}">
      <text>
        <r>
          <rPr>
            <sz val="14"/>
            <color indexed="81"/>
            <rFont val="MS P ゴシック"/>
            <family val="3"/>
            <charset val="128"/>
          </rPr>
          <t>定償300</t>
        </r>
      </text>
    </comment>
    <comment ref="R81" authorId="1" shapeId="0" xr:uid="{A32660D6-E7BC-411C-A175-01B9CAC41A08}">
      <text>
        <r>
          <rPr>
            <sz val="14"/>
            <color indexed="81"/>
            <rFont val="MS P ゴシック"/>
            <family val="3"/>
            <charset val="128"/>
          </rPr>
          <t>定償100</t>
        </r>
      </text>
    </comment>
    <comment ref="G82" authorId="0" shapeId="0" xr:uid="{7DBA932D-D4C8-42D9-8C2D-86F6872BC043}">
      <text>
        <r>
          <rPr>
            <sz val="14"/>
            <color indexed="81"/>
            <rFont val="MS P ゴシック"/>
            <family val="3"/>
            <charset val="128"/>
          </rPr>
          <t>定償100</t>
        </r>
      </text>
    </comment>
    <comment ref="E83" authorId="0" shapeId="0" xr:uid="{0F63B628-6ED0-4C25-8F92-D6D8FA38EFB2}">
      <text>
        <r>
          <rPr>
            <sz val="14"/>
            <color indexed="81"/>
            <rFont val="MS P ゴシック"/>
            <family val="3"/>
            <charset val="128"/>
          </rPr>
          <t>定償200</t>
        </r>
      </text>
    </comment>
    <comment ref="D90" authorId="0" shapeId="0" xr:uid="{951A2D7A-81C0-4133-BED7-1B94CA8FF867}">
      <text>
        <r>
          <rPr>
            <sz val="14"/>
            <color indexed="81"/>
            <rFont val="MS P ゴシック"/>
            <family val="3"/>
            <charset val="128"/>
          </rPr>
          <t>定償200</t>
        </r>
      </text>
    </comment>
    <comment ref="J90" authorId="0" shapeId="0" xr:uid="{EF159ABA-B593-4DBF-BF33-2C0966C8FA90}">
      <text>
        <r>
          <rPr>
            <sz val="14"/>
            <color indexed="81"/>
            <rFont val="MS P ゴシック"/>
            <family val="3"/>
            <charset val="128"/>
          </rPr>
          <t>定償200</t>
        </r>
      </text>
    </comment>
    <comment ref="D92" authorId="0" shapeId="0" xr:uid="{ECC35792-3721-4229-AE5B-EC6B97A5D3F1}">
      <text>
        <r>
          <rPr>
            <sz val="14"/>
            <color indexed="81"/>
            <rFont val="MS P ゴシック"/>
            <family val="3"/>
            <charset val="128"/>
          </rPr>
          <t>定償200</t>
        </r>
      </text>
    </comment>
    <comment ref="J92" authorId="0" shapeId="0" xr:uid="{C2EA306F-E740-466F-89FB-B79BB85DF3DC}">
      <text>
        <r>
          <rPr>
            <sz val="14"/>
            <color indexed="81"/>
            <rFont val="MS P ゴシック"/>
            <family val="3"/>
            <charset val="128"/>
          </rPr>
          <t>定償100</t>
        </r>
      </text>
    </comment>
    <comment ref="I108" authorId="0" shapeId="0" xr:uid="{878CF121-FFF3-430F-BB3E-A68CB17E15C1}">
      <text>
        <r>
          <rPr>
            <sz val="14"/>
            <color indexed="81"/>
            <rFont val="MS P ゴシック"/>
            <family val="3"/>
            <charset val="128"/>
          </rPr>
          <t>定償200</t>
        </r>
      </text>
    </comment>
    <comment ref="G135" authorId="0" shapeId="0" xr:uid="{C2E76379-C7FF-4211-B2D1-A69D5506344D}">
      <text>
        <r>
          <rPr>
            <sz val="14"/>
            <color indexed="81"/>
            <rFont val="MS P ゴシック"/>
            <family val="3"/>
            <charset val="128"/>
          </rPr>
          <t>定償300</t>
        </r>
      </text>
    </comment>
    <comment ref="G137" authorId="0" shapeId="0" xr:uid="{7BC4995F-DB37-4EB2-8259-DA147A8CCD32}">
      <text>
        <r>
          <rPr>
            <sz val="14"/>
            <color indexed="81"/>
            <rFont val="MS P ゴシック"/>
            <family val="3"/>
            <charset val="128"/>
          </rPr>
          <t>定償300</t>
        </r>
      </text>
    </comment>
    <comment ref="V153" authorId="0" shapeId="0" xr:uid="{DA36D34E-A093-4EEB-B8EC-DD620ABDF936}">
      <text>
        <r>
          <rPr>
            <sz val="14"/>
            <color indexed="81"/>
            <rFont val="MS P ゴシック"/>
            <family val="3"/>
            <charset val="128"/>
          </rPr>
          <t>定償80</t>
        </r>
      </text>
    </comment>
    <comment ref="W153" authorId="0" shapeId="0" xr:uid="{75AB2F57-8089-4464-8742-971ECA9B27F3}">
      <text>
        <r>
          <rPr>
            <sz val="14"/>
            <color indexed="81"/>
            <rFont val="MS P ゴシック"/>
            <family val="3"/>
            <charset val="128"/>
          </rPr>
          <t>定償30</t>
        </r>
      </text>
    </comment>
    <comment ref="I155" authorId="0" shapeId="0" xr:uid="{831838B5-21AA-4B1C-846F-B744E338AD05}">
      <text>
        <r>
          <rPr>
            <sz val="14"/>
            <color indexed="81"/>
            <rFont val="MS P ゴシック"/>
            <family val="3"/>
            <charset val="128"/>
          </rPr>
          <t>定償200</t>
        </r>
      </text>
    </comment>
    <comment ref="L155" authorId="0" shapeId="0" xr:uid="{14BFB17D-2F17-453A-B1E4-FFF23E3DC8D7}">
      <text>
        <r>
          <rPr>
            <sz val="14"/>
            <color indexed="81"/>
            <rFont val="MS P ゴシック"/>
            <family val="3"/>
            <charset val="128"/>
          </rPr>
          <t>定償100</t>
        </r>
      </text>
    </comment>
    <comment ref="V155" authorId="0" shapeId="0" xr:uid="{22C161AD-B4D2-4809-816F-821689BF3F6F}">
      <text>
        <r>
          <rPr>
            <sz val="14"/>
            <color indexed="81"/>
            <rFont val="MS P ゴシック"/>
            <family val="3"/>
            <charset val="128"/>
          </rPr>
          <t>定償100</t>
        </r>
      </text>
    </comment>
    <comment ref="E171" authorId="0" shapeId="0" xr:uid="{458B97A8-ED5B-4271-BA4E-E6EDC07BA888}">
      <text>
        <r>
          <rPr>
            <sz val="14"/>
            <color indexed="81"/>
            <rFont val="MS P ゴシック"/>
            <family val="3"/>
            <charset val="128"/>
          </rPr>
          <t>定償200</t>
        </r>
      </text>
    </comment>
    <comment ref="H171" authorId="0" shapeId="0" xr:uid="{749E60B9-3B31-4417-AA1D-D9AD1CC1F1EB}">
      <text>
        <r>
          <rPr>
            <sz val="14"/>
            <color indexed="81"/>
            <rFont val="MS P ゴシック"/>
            <family val="3"/>
            <charset val="128"/>
          </rPr>
          <t>定償200</t>
        </r>
      </text>
    </comment>
    <comment ref="R171" authorId="0" shapeId="0" xr:uid="{D97E32BC-4D94-48A6-82A2-98AF5FA84047}">
      <text>
        <r>
          <rPr>
            <sz val="14"/>
            <color indexed="81"/>
            <rFont val="MS P ゴシック"/>
            <family val="3"/>
            <charset val="128"/>
          </rPr>
          <t>定償100</t>
        </r>
      </text>
    </comment>
    <comment ref="F173" authorId="0" shapeId="0" xr:uid="{4C2D4BB7-FA38-4151-AF4D-99980C79BBBB}">
      <text>
        <r>
          <rPr>
            <sz val="14"/>
            <color indexed="81"/>
            <rFont val="MS P ゴシック"/>
            <family val="3"/>
            <charset val="128"/>
          </rPr>
          <t>定償100</t>
        </r>
      </text>
    </comment>
    <comment ref="W175" authorId="0" shapeId="0" xr:uid="{E9D85804-E5A3-4C1D-9CA9-853C783BA68D}">
      <text>
        <r>
          <rPr>
            <sz val="14"/>
            <color indexed="81"/>
            <rFont val="MS P ゴシック"/>
            <family val="3"/>
            <charset val="128"/>
          </rPr>
          <t>定償100</t>
        </r>
      </text>
    </comment>
    <comment ref="L182" authorId="0" shapeId="0" xr:uid="{03739534-66F7-4D48-B24D-68D479F06F70}">
      <text>
        <r>
          <rPr>
            <sz val="14"/>
            <color indexed="81"/>
            <rFont val="MS P ゴシック"/>
            <family val="3"/>
            <charset val="128"/>
          </rPr>
          <t>定償100</t>
        </r>
      </text>
    </comment>
    <comment ref="D207" authorId="0" shapeId="0" xr:uid="{613A50EA-FECB-445C-88E4-EE70ED7E4E8A}">
      <text>
        <r>
          <rPr>
            <sz val="14"/>
            <color indexed="81"/>
            <rFont val="MS P ゴシック"/>
            <family val="3"/>
            <charset val="128"/>
          </rPr>
          <t>定償150</t>
        </r>
      </text>
    </comment>
    <comment ref="J207" authorId="0" shapeId="0" xr:uid="{5B492637-8EE6-42DC-8489-E79866E91CC6}">
      <text>
        <r>
          <rPr>
            <sz val="14"/>
            <color indexed="81"/>
            <rFont val="MS P ゴシック"/>
            <family val="3"/>
            <charset val="128"/>
          </rPr>
          <t>定償200</t>
        </r>
      </text>
    </comment>
    <comment ref="J209" authorId="0" shapeId="0" xr:uid="{B964A3E4-9B99-458A-98E7-9A3495268F86}">
      <text>
        <r>
          <rPr>
            <sz val="14"/>
            <color indexed="81"/>
            <rFont val="MS P ゴシック"/>
            <family val="3"/>
            <charset val="128"/>
          </rPr>
          <t>定償100</t>
        </r>
      </text>
    </comment>
    <comment ref="W211" authorId="0" shapeId="0" xr:uid="{0E9F1FA9-E636-4BA2-B914-735AB1A0B032}">
      <text>
        <r>
          <rPr>
            <sz val="14"/>
            <color indexed="81"/>
            <rFont val="MS P ゴシック"/>
            <family val="3"/>
            <charset val="128"/>
          </rPr>
          <t>定償100</t>
        </r>
      </text>
    </comment>
    <comment ref="F225" authorId="0" shapeId="0" xr:uid="{0D39F079-0296-47CF-8616-DCD232AE44FB}">
      <text>
        <r>
          <rPr>
            <sz val="14"/>
            <color indexed="81"/>
            <rFont val="MS P ゴシック"/>
            <family val="3"/>
            <charset val="128"/>
          </rPr>
          <t>定償200</t>
        </r>
      </text>
    </comment>
    <comment ref="K225" authorId="0" shapeId="0" xr:uid="{DE1ED236-C513-4F11-8DBC-6FA9308684B3}">
      <text>
        <r>
          <rPr>
            <sz val="14"/>
            <color indexed="81"/>
            <rFont val="MS P ゴシック"/>
            <family val="3"/>
            <charset val="128"/>
          </rPr>
          <t>定償100</t>
        </r>
      </text>
    </comment>
    <comment ref="S225" authorId="0" shapeId="0" xr:uid="{B975E74A-F598-46D0-9E92-72CE4717B960}">
      <text>
        <r>
          <rPr>
            <sz val="14"/>
            <color indexed="81"/>
            <rFont val="MS P ゴシック"/>
            <family val="3"/>
            <charset val="128"/>
          </rPr>
          <t>定償50</t>
        </r>
      </text>
    </comment>
    <comment ref="F227" authorId="0" shapeId="0" xr:uid="{105E6A68-A8E8-453A-8FA0-7524C8AB070C}">
      <text>
        <r>
          <rPr>
            <sz val="14"/>
            <color indexed="81"/>
            <rFont val="MS P ゴシック"/>
            <family val="3"/>
            <charset val="128"/>
          </rPr>
          <t>定償100</t>
        </r>
      </text>
    </comment>
    <comment ref="U227" authorId="0" shapeId="0" xr:uid="{1316A389-6B4C-4719-A325-16A8FF26B56C}">
      <text>
        <r>
          <rPr>
            <sz val="14"/>
            <color indexed="81"/>
            <rFont val="MS P ゴシック"/>
            <family val="3"/>
            <charset val="128"/>
          </rPr>
          <t>定償100</t>
        </r>
      </text>
    </comment>
    <comment ref="D234" authorId="0" shapeId="0" xr:uid="{65976E65-574E-4373-AD1B-CD8A7CFE2CDD}">
      <text>
        <r>
          <rPr>
            <sz val="14"/>
            <color indexed="81"/>
            <rFont val="MS P ゴシック"/>
            <family val="3"/>
            <charset val="128"/>
          </rPr>
          <t>定償100</t>
        </r>
      </text>
    </comment>
    <comment ref="I234" authorId="0" shapeId="0" xr:uid="{F5A51F08-49E6-4818-BB47-4AA5EA4F9452}">
      <text>
        <r>
          <rPr>
            <sz val="14"/>
            <color indexed="81"/>
            <rFont val="MS P ゴシック"/>
            <family val="3"/>
            <charset val="128"/>
          </rPr>
          <t>定償200</t>
        </r>
      </text>
    </comment>
    <comment ref="I263" authorId="0" shapeId="0" xr:uid="{41376840-37B3-4DEC-814D-FE1A56F80C64}">
      <text>
        <r>
          <rPr>
            <sz val="14"/>
            <color indexed="81"/>
            <rFont val="MS P ゴシック"/>
            <family val="3"/>
            <charset val="128"/>
          </rPr>
          <t>定償150</t>
        </r>
      </text>
    </comment>
    <comment ref="H270" authorId="0" shapeId="0" xr:uid="{EF8F1210-EE03-4147-8B03-A970A703649D}">
      <text>
        <r>
          <rPr>
            <sz val="14"/>
            <color indexed="81"/>
            <rFont val="MS P ゴシック"/>
            <family val="3"/>
            <charset val="128"/>
          </rPr>
          <t>定償100</t>
        </r>
      </text>
    </comment>
    <comment ref="G288" authorId="0" shapeId="0" xr:uid="{43C4D4D2-4812-4CC0-B02C-0B39D87A7CC0}">
      <text>
        <r>
          <rPr>
            <sz val="14"/>
            <color indexed="81"/>
            <rFont val="MS P ゴシック"/>
            <family val="3"/>
            <charset val="128"/>
          </rPr>
          <t>定償100</t>
        </r>
      </text>
    </comment>
    <comment ref="H324" authorId="0" shapeId="0" xr:uid="{8A639702-E707-4D98-913D-CF3EBDC61CBD}">
      <text>
        <r>
          <rPr>
            <sz val="14"/>
            <color indexed="81"/>
            <rFont val="MS P ゴシック"/>
            <family val="3"/>
            <charset val="128"/>
          </rPr>
          <t>定償100</t>
        </r>
      </text>
    </comment>
    <comment ref="N326" authorId="0" shapeId="0" xr:uid="{229B7EDB-E5B7-4676-89D9-E40F124F4101}">
      <text>
        <r>
          <rPr>
            <sz val="14"/>
            <color indexed="81"/>
            <rFont val="MS P ゴシック"/>
            <family val="3"/>
            <charset val="128"/>
          </rPr>
          <t>定償100</t>
        </r>
      </text>
    </comment>
    <comment ref="I333" authorId="0" shapeId="0" xr:uid="{D6C8E77F-5E5E-4E33-88E3-0C3FC775ADCC}">
      <text>
        <r>
          <rPr>
            <sz val="14"/>
            <color indexed="81"/>
            <rFont val="MS P ゴシック"/>
            <family val="3"/>
            <charset val="128"/>
          </rPr>
          <t>定償100</t>
        </r>
      </text>
    </comment>
    <comment ref="I335" authorId="0" shapeId="0" xr:uid="{89DAFAF4-395E-4B9D-86C2-69ABC0A3C8DD}">
      <text>
        <r>
          <rPr>
            <sz val="14"/>
            <color indexed="81"/>
            <rFont val="MS P ゴシック"/>
            <family val="3"/>
            <charset val="128"/>
          </rPr>
          <t>定償100</t>
        </r>
      </text>
    </comment>
    <comment ref="G342" authorId="0" shapeId="0" xr:uid="{77A857A0-DE2C-4B80-BC8F-BE1699B08618}">
      <text>
        <r>
          <rPr>
            <sz val="14"/>
            <color indexed="81"/>
            <rFont val="MS P ゴシック"/>
            <family val="3"/>
            <charset val="128"/>
          </rPr>
          <t>定償100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toyota</author>
    <author>川崎市</author>
  </authors>
  <commentList>
    <comment ref="F9" authorId="0" shapeId="0" xr:uid="{814E9CA1-7B0B-4004-914F-50A36BF4C466}">
      <text>
        <r>
          <rPr>
            <sz val="14"/>
            <color indexed="81"/>
            <rFont val="MS P ゴシック"/>
            <family val="3"/>
            <charset val="128"/>
          </rPr>
          <t>定償200</t>
        </r>
      </text>
    </comment>
    <comment ref="H11" authorId="0" shapeId="0" xr:uid="{8069D752-3194-455A-AD26-6F0AD9E8A6E8}">
      <text>
        <r>
          <rPr>
            <sz val="14"/>
            <color indexed="81"/>
            <rFont val="MS P ゴシック"/>
            <family val="3"/>
            <charset val="128"/>
          </rPr>
          <t>定償100</t>
        </r>
      </text>
    </comment>
    <comment ref="W13" authorId="0" shapeId="0" xr:uid="{614E8ED1-B8C3-4D01-85C4-43DD775A83E8}">
      <text>
        <r>
          <rPr>
            <sz val="14"/>
            <color indexed="81"/>
            <rFont val="MS P ゴシック"/>
            <family val="3"/>
            <charset val="128"/>
          </rPr>
          <t>定償150</t>
        </r>
      </text>
    </comment>
    <comment ref="H18" authorId="0" shapeId="0" xr:uid="{EEB4315E-5B8C-4C98-906F-4F89734D0BF9}">
      <text>
        <r>
          <rPr>
            <sz val="14"/>
            <color indexed="81"/>
            <rFont val="MS P ゴシック"/>
            <family val="3"/>
            <charset val="128"/>
          </rPr>
          <t>定償150</t>
        </r>
      </text>
    </comment>
    <comment ref="J18" authorId="0" shapeId="0" xr:uid="{ABBDC2BB-C351-4D36-AE29-0D267A811B7D}">
      <text>
        <r>
          <rPr>
            <sz val="14"/>
            <color indexed="81"/>
            <rFont val="MS P ゴシック"/>
            <family val="3"/>
            <charset val="128"/>
          </rPr>
          <t>定償150</t>
        </r>
      </text>
    </comment>
    <comment ref="L36" authorId="0" shapeId="0" xr:uid="{4145FF1F-37DB-4C70-85D4-57C79B30A761}">
      <text>
        <r>
          <rPr>
            <sz val="14"/>
            <color indexed="81"/>
            <rFont val="MS P ゴシック"/>
            <family val="3"/>
            <charset val="128"/>
          </rPr>
          <t>定償50</t>
        </r>
      </text>
    </comment>
    <comment ref="S36" authorId="0" shapeId="0" xr:uid="{FD039F6E-C133-4BFE-9F7B-44CF90547310}">
      <text>
        <r>
          <rPr>
            <sz val="14"/>
            <color indexed="81"/>
            <rFont val="MS P ゴシック"/>
            <family val="3"/>
            <charset val="128"/>
          </rPr>
          <t>定償80</t>
        </r>
      </text>
    </comment>
    <comment ref="L38" authorId="0" shapeId="0" xr:uid="{ADD57C30-6129-4673-9B37-844E0DD1F315}">
      <text>
        <r>
          <rPr>
            <sz val="14"/>
            <color indexed="81"/>
            <rFont val="MS P ゴシック"/>
            <family val="3"/>
            <charset val="128"/>
          </rPr>
          <t>定償100</t>
        </r>
      </text>
    </comment>
    <comment ref="N38" authorId="0" shapeId="0" xr:uid="{C175FD3D-C6F7-48C4-8C31-6B3F35848057}">
      <text>
        <r>
          <rPr>
            <sz val="14"/>
            <color indexed="81"/>
            <rFont val="MS P ゴシック"/>
            <family val="3"/>
            <charset val="128"/>
          </rPr>
          <t>定償100</t>
        </r>
      </text>
    </comment>
    <comment ref="S38" authorId="0" shapeId="0" xr:uid="{014AFBDB-0B59-4B99-A626-3380CF9BEA5F}">
      <text>
        <r>
          <rPr>
            <sz val="14"/>
            <color indexed="81"/>
            <rFont val="MS P ゴシック"/>
            <family val="3"/>
            <charset val="128"/>
          </rPr>
          <t>定償150</t>
        </r>
      </text>
    </comment>
    <comment ref="D45" authorId="0" shapeId="0" xr:uid="{39AFB9E7-B371-45BC-8F8A-07A9355090B1}">
      <text>
        <r>
          <rPr>
            <sz val="14"/>
            <color indexed="81"/>
            <rFont val="MS P ゴシック"/>
            <family val="3"/>
            <charset val="128"/>
          </rPr>
          <t>定償200</t>
        </r>
      </text>
    </comment>
    <comment ref="G45" authorId="0" shapeId="0" xr:uid="{3C33ECEF-C6D0-414F-9C96-DE1C38F98CC5}">
      <text>
        <r>
          <rPr>
            <sz val="14"/>
            <color indexed="81"/>
            <rFont val="MS P ゴシック"/>
            <family val="3"/>
            <charset val="128"/>
          </rPr>
          <t>定償100</t>
        </r>
      </text>
    </comment>
    <comment ref="E47" authorId="0" shapeId="0" xr:uid="{B3F5CFDA-8B1C-4665-8260-064BABAF1DA4}">
      <text>
        <r>
          <rPr>
            <sz val="14"/>
            <color indexed="81"/>
            <rFont val="MS P ゴシック"/>
            <family val="3"/>
            <charset val="128"/>
          </rPr>
          <t>定償100</t>
        </r>
      </text>
    </comment>
    <comment ref="J47" authorId="0" shapeId="0" xr:uid="{A402C8EB-1CA6-4EC5-A72F-31E36EFCE042}">
      <text>
        <r>
          <rPr>
            <sz val="14"/>
            <color indexed="81"/>
            <rFont val="MS P ゴシック"/>
            <family val="3"/>
            <charset val="128"/>
          </rPr>
          <t>定償100</t>
        </r>
      </text>
    </comment>
    <comment ref="M47" authorId="0" shapeId="0" xr:uid="{95CB53FC-7D36-4C49-B30C-A542362DD236}">
      <text>
        <r>
          <rPr>
            <sz val="14"/>
            <color indexed="81"/>
            <rFont val="MS P ゴシック"/>
            <family val="3"/>
            <charset val="128"/>
          </rPr>
          <t>定償100</t>
        </r>
      </text>
    </comment>
    <comment ref="E54" authorId="0" shapeId="0" xr:uid="{218798E3-D319-4C85-8559-94843C52E19B}">
      <text>
        <r>
          <rPr>
            <sz val="14"/>
            <color indexed="81"/>
            <rFont val="MS P ゴシック"/>
            <family val="3"/>
            <charset val="128"/>
          </rPr>
          <t>定償100</t>
        </r>
      </text>
    </comment>
    <comment ref="L54" authorId="0" shapeId="0" xr:uid="{C9BC9641-4C0E-42F8-AECB-39004A02B70F}">
      <text>
        <r>
          <rPr>
            <sz val="14"/>
            <color indexed="81"/>
            <rFont val="MS P ゴシック"/>
            <family val="3"/>
            <charset val="128"/>
          </rPr>
          <t>定償100</t>
        </r>
      </text>
    </comment>
    <comment ref="R54" authorId="1" shapeId="0" xr:uid="{00599D75-2E1E-405B-95F6-BA49E9F6C4B4}">
      <text>
        <r>
          <rPr>
            <sz val="14"/>
            <color indexed="81"/>
            <rFont val="MS P ゴシック"/>
            <family val="3"/>
            <charset val="128"/>
          </rPr>
          <t>定償100</t>
        </r>
      </text>
    </comment>
    <comment ref="L108" authorId="0" shapeId="0" xr:uid="{ACD75B97-3E8F-4581-9875-EC4B64E20630}">
      <text>
        <r>
          <rPr>
            <sz val="14"/>
            <color indexed="81"/>
            <rFont val="MS P ゴシック"/>
            <family val="3"/>
            <charset val="128"/>
          </rPr>
          <t>定償100</t>
        </r>
      </text>
    </comment>
    <comment ref="K110" authorId="0" shapeId="0" xr:uid="{0C8DE985-63A6-4B2F-8547-49FCED346326}">
      <text>
        <r>
          <rPr>
            <sz val="14"/>
            <color indexed="81"/>
            <rFont val="MS P ゴシック"/>
            <family val="3"/>
            <charset val="128"/>
          </rPr>
          <t>定償100</t>
        </r>
      </text>
    </comment>
    <comment ref="I117" authorId="0" shapeId="0" xr:uid="{BFCB19FD-86C1-41FC-A2A1-95562868C5BD}">
      <text>
        <r>
          <rPr>
            <sz val="14"/>
            <color indexed="81"/>
            <rFont val="MS P ゴシック"/>
            <family val="3"/>
            <charset val="128"/>
          </rPr>
          <t>定償150</t>
        </r>
      </text>
    </comment>
    <comment ref="D119" authorId="0" shapeId="0" xr:uid="{4BBEC258-1E9E-437C-96BA-A0D9F91A693B}">
      <text>
        <r>
          <rPr>
            <sz val="14"/>
            <color indexed="81"/>
            <rFont val="MS P ゴシック"/>
            <family val="3"/>
            <charset val="128"/>
          </rPr>
          <t>定償150</t>
        </r>
      </text>
    </comment>
    <comment ref="Q119" authorId="0" shapeId="0" xr:uid="{A3D9C991-9B43-4038-ADFE-86AA72A69B01}">
      <text>
        <r>
          <rPr>
            <sz val="14"/>
            <color indexed="81"/>
            <rFont val="MS P ゴシック"/>
            <family val="3"/>
            <charset val="128"/>
          </rPr>
          <t>定償100</t>
        </r>
      </text>
    </comment>
    <comment ref="K126" authorId="0" shapeId="0" xr:uid="{F08C2B79-1111-446B-9943-9EBC41B4979E}">
      <text>
        <r>
          <rPr>
            <sz val="14"/>
            <color indexed="81"/>
            <rFont val="MS P ゴシック"/>
            <family val="3"/>
            <charset val="128"/>
          </rPr>
          <t>定償100</t>
        </r>
      </text>
    </comment>
    <comment ref="W126" authorId="0" shapeId="0" xr:uid="{4A9B1F28-E62D-4A7C-B10E-CD7095B49BDC}">
      <text>
        <r>
          <rPr>
            <sz val="14"/>
            <color indexed="81"/>
            <rFont val="MS P ゴシック"/>
            <family val="3"/>
            <charset val="128"/>
          </rPr>
          <t>定償100</t>
        </r>
      </text>
    </comment>
    <comment ref="K128" authorId="0" shapeId="0" xr:uid="{F71160E4-61B3-4F84-AC1D-3376B3DA470D}">
      <text>
        <r>
          <rPr>
            <sz val="14"/>
            <color indexed="81"/>
            <rFont val="MS P ゴシック"/>
            <family val="3"/>
            <charset val="128"/>
          </rPr>
          <t>定償100</t>
        </r>
      </text>
    </comment>
    <comment ref="W128" authorId="0" shapeId="0" xr:uid="{D91F4E0A-0E87-4A3C-B456-496C5CDAB75D}">
      <text>
        <r>
          <rPr>
            <sz val="14"/>
            <color indexed="81"/>
            <rFont val="MS P ゴシック"/>
            <family val="3"/>
            <charset val="128"/>
          </rPr>
          <t>定償100</t>
        </r>
      </text>
    </comment>
    <comment ref="W153" authorId="0" shapeId="0" xr:uid="{24032101-DB89-47F7-B352-C4EB62BF8AD7}">
      <text>
        <r>
          <rPr>
            <sz val="14"/>
            <color indexed="81"/>
            <rFont val="MS P ゴシック"/>
            <family val="3"/>
            <charset val="128"/>
          </rPr>
          <t>定償100</t>
        </r>
      </text>
    </comment>
    <comment ref="F162" authorId="0" shapeId="0" xr:uid="{39E4A33D-9794-4A27-9837-748BC3938A1D}">
      <text>
        <r>
          <rPr>
            <sz val="14"/>
            <color indexed="81"/>
            <rFont val="MS P ゴシック"/>
            <family val="3"/>
            <charset val="128"/>
          </rPr>
          <t>定償100</t>
        </r>
      </text>
    </comment>
    <comment ref="E164" authorId="0" shapeId="0" xr:uid="{A79394F8-4154-44EF-8149-6D738F16FEBB}">
      <text>
        <r>
          <rPr>
            <sz val="14"/>
            <color indexed="81"/>
            <rFont val="MS P ゴシック"/>
            <family val="3"/>
            <charset val="128"/>
          </rPr>
          <t>定償200</t>
        </r>
      </text>
    </comment>
    <comment ref="F171" authorId="0" shapeId="0" xr:uid="{B3FD7455-2757-447E-80BB-7F6E314055B9}">
      <text>
        <r>
          <rPr>
            <sz val="14"/>
            <color indexed="81"/>
            <rFont val="MS P ゴシック"/>
            <family val="3"/>
            <charset val="128"/>
          </rPr>
          <t>定償100</t>
        </r>
      </text>
    </comment>
    <comment ref="L173" authorId="0" shapeId="0" xr:uid="{A736147B-C900-4D00-9EA3-BB379BD94706}">
      <text>
        <r>
          <rPr>
            <sz val="14"/>
            <color indexed="81"/>
            <rFont val="MS P ゴシック"/>
            <family val="3"/>
            <charset val="128"/>
          </rPr>
          <t>定償100</t>
        </r>
      </text>
    </comment>
  </commentList>
</comments>
</file>

<file path=xl/sharedStrings.xml><?xml version="1.0" encoding="utf-8"?>
<sst xmlns="http://schemas.openxmlformats.org/spreadsheetml/2006/main" count="2365" uniqueCount="328">
  <si>
    <t>目　　　　次</t>
    <rPh sb="0" eb="6">
      <t>モクジ</t>
    </rPh>
    <phoneticPr fontId="3"/>
  </si>
  <si>
    <t>〔都道府県〕</t>
    <rPh sb="1" eb="5">
      <t>トドウフケン</t>
    </rPh>
    <phoneticPr fontId="3"/>
  </si>
  <si>
    <t>〔政令指定都市〕</t>
    <rPh sb="1" eb="3">
      <t>セイレイ</t>
    </rPh>
    <rPh sb="3" eb="5">
      <t>シテイ</t>
    </rPh>
    <rPh sb="5" eb="7">
      <t>トシ</t>
    </rPh>
    <phoneticPr fontId="3"/>
  </si>
  <si>
    <t>７．用語解説</t>
    <rPh sb="2" eb="4">
      <t>ヨウゴ</t>
    </rPh>
    <rPh sb="4" eb="6">
      <t>カイセツ</t>
    </rPh>
    <phoneticPr fontId="3"/>
  </si>
  <si>
    <t>８．市場公募地方債発行団体地方債担当課連絡先</t>
    <rPh sb="2" eb="4">
      <t>シジョウ</t>
    </rPh>
    <rPh sb="4" eb="6">
      <t>コウボ</t>
    </rPh>
    <rPh sb="6" eb="9">
      <t>チホウサイ</t>
    </rPh>
    <rPh sb="9" eb="11">
      <t>ハッコウ</t>
    </rPh>
    <rPh sb="11" eb="13">
      <t>ダンタイ</t>
    </rPh>
    <rPh sb="13" eb="16">
      <t>チホウサイ</t>
    </rPh>
    <rPh sb="16" eb="18">
      <t>タントウ</t>
    </rPh>
    <rPh sb="18" eb="19">
      <t>カ</t>
    </rPh>
    <rPh sb="19" eb="21">
      <t>レンラク</t>
    </rPh>
    <rPh sb="21" eb="22">
      <t>サキ</t>
    </rPh>
    <phoneticPr fontId="3"/>
  </si>
  <si>
    <t>〔歳入〕</t>
    <rPh sb="1" eb="3">
      <t>サイニュウ</t>
    </rPh>
    <phoneticPr fontId="3"/>
  </si>
  <si>
    <t>（単位：百万円、％）</t>
    <rPh sb="1" eb="3">
      <t>タンイ</t>
    </rPh>
    <rPh sb="4" eb="5">
      <t>ヒャク</t>
    </rPh>
    <rPh sb="5" eb="6">
      <t>マン</t>
    </rPh>
    <rPh sb="6" eb="7">
      <t>センエン</t>
    </rPh>
    <phoneticPr fontId="3"/>
  </si>
  <si>
    <t>団体名</t>
    <rPh sb="0" eb="2">
      <t>ダンタイ</t>
    </rPh>
    <rPh sb="2" eb="3">
      <t>メイ</t>
    </rPh>
    <phoneticPr fontId="3"/>
  </si>
  <si>
    <t>歳入合計</t>
    <rPh sb="0" eb="2">
      <t>サイニュウ</t>
    </rPh>
    <rPh sb="2" eb="4">
      <t>ゴウケイ</t>
    </rPh>
    <phoneticPr fontId="3"/>
  </si>
  <si>
    <t>地方税</t>
    <rPh sb="0" eb="3">
      <t>チホウゼイ</t>
    </rPh>
    <phoneticPr fontId="3"/>
  </si>
  <si>
    <t>地方譲与税</t>
    <rPh sb="0" eb="2">
      <t>チホウ</t>
    </rPh>
    <rPh sb="2" eb="4">
      <t>ジョウヨ</t>
    </rPh>
    <rPh sb="4" eb="5">
      <t>ゼイ</t>
    </rPh>
    <phoneticPr fontId="3"/>
  </si>
  <si>
    <t>地方交付税</t>
    <rPh sb="0" eb="2">
      <t>チホウ</t>
    </rPh>
    <rPh sb="2" eb="4">
      <t>コウフキン</t>
    </rPh>
    <rPh sb="4" eb="5">
      <t>ゼイ</t>
    </rPh>
    <phoneticPr fontId="3"/>
  </si>
  <si>
    <t>使用料・手数料</t>
    <rPh sb="0" eb="2">
      <t>シヨウ</t>
    </rPh>
    <rPh sb="2" eb="3">
      <t>リョウ</t>
    </rPh>
    <rPh sb="4" eb="7">
      <t>テスウリョウ</t>
    </rPh>
    <phoneticPr fontId="3"/>
  </si>
  <si>
    <t>国庫支出金</t>
    <rPh sb="0" eb="2">
      <t>コッコ</t>
    </rPh>
    <rPh sb="2" eb="4">
      <t>シシュツ</t>
    </rPh>
    <rPh sb="4" eb="5">
      <t>キン</t>
    </rPh>
    <phoneticPr fontId="3"/>
  </si>
  <si>
    <t>都道府県支出金</t>
    <rPh sb="0" eb="4">
      <t>トドウフケン</t>
    </rPh>
    <rPh sb="4" eb="7">
      <t>シシュツキン</t>
    </rPh>
    <phoneticPr fontId="3"/>
  </si>
  <si>
    <t>財産収入</t>
    <rPh sb="0" eb="2">
      <t>ザイサン</t>
    </rPh>
    <rPh sb="2" eb="4">
      <t>シュウニュウ</t>
    </rPh>
    <phoneticPr fontId="3"/>
  </si>
  <si>
    <t>地方債</t>
    <rPh sb="0" eb="3">
      <t>チホウサイ</t>
    </rPh>
    <phoneticPr fontId="3"/>
  </si>
  <si>
    <t>その他の収入</t>
    <rPh sb="2" eb="3">
      <t>タ</t>
    </rPh>
    <rPh sb="4" eb="6">
      <t>シュウニュウ</t>
    </rPh>
    <phoneticPr fontId="3"/>
  </si>
  <si>
    <t>構成比</t>
    <rPh sb="0" eb="3">
      <t>コウセイヒ</t>
    </rPh>
    <phoneticPr fontId="3"/>
  </si>
  <si>
    <t>北海道</t>
    <rPh sb="0" eb="2">
      <t>ホッカイ</t>
    </rPh>
    <rPh sb="2" eb="3">
      <t>ドウ</t>
    </rPh>
    <phoneticPr fontId="3"/>
  </si>
  <si>
    <t>宮城県</t>
    <rPh sb="0" eb="2">
      <t>ミヤギ</t>
    </rPh>
    <rPh sb="2" eb="3">
      <t>ケン</t>
    </rPh>
    <phoneticPr fontId="3"/>
  </si>
  <si>
    <t>-</t>
  </si>
  <si>
    <t>福島県</t>
    <rPh sb="0" eb="3">
      <t>フクシマケン</t>
    </rPh>
    <phoneticPr fontId="3"/>
  </si>
  <si>
    <t>茨城県</t>
    <rPh sb="0" eb="2">
      <t>イバラキ</t>
    </rPh>
    <rPh sb="2" eb="3">
      <t>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</si>
  <si>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</si>
  <si>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</si>
  <si>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</si>
  <si>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</si>
  <si>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</si>
  <si>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2">
      <t>ニイガタ</t>
    </rPh>
    <rPh sb="2" eb="3">
      <t>ケン</t>
    </rPh>
    <phoneticPr fontId="3"/>
  </si>
  <si>
    <t>山梨県</t>
    <rPh sb="0" eb="2">
      <t>ヤマナシ</t>
    </rPh>
    <rPh sb="2" eb="3">
      <t>ケン</t>
    </rPh>
    <phoneticPr fontId="3"/>
  </si>
  <si>
    <t>長野県</t>
    <rPh sb="0" eb="3">
      <t>ナガノケン</t>
    </rPh>
    <phoneticPr fontId="3"/>
  </si>
  <si>
    <t>岐阜県</t>
    <rPh sb="0" eb="3">
      <t>ギフケン</t>
    </rPh>
    <phoneticPr fontId="3"/>
  </si>
  <si>
    <t>静岡県</t>
    <rPh sb="0" eb="2">
      <t>シズオカ</t>
    </rPh>
    <rPh sb="2" eb="3">
      <t>ケン</t>
    </rPh>
    <phoneticPr fontId="3"/>
  </si>
  <si>
    <t>愛知県</t>
    <rPh sb="0" eb="3">
      <t>アイチケン</t>
    </rPh>
    <phoneticPr fontId="3"/>
  </si>
  <si>
    <t>京都府</t>
    <rPh sb="0" eb="3">
      <t>キョウトフ</t>
    </rPh>
    <phoneticPr fontId="3"/>
  </si>
  <si>
    <t>大阪府</t>
    <rPh sb="0" eb="3">
      <t>オオサカフ</t>
    </rPh>
    <phoneticPr fontId="3"/>
  </si>
  <si>
    <t>兵庫県</t>
    <rPh sb="0" eb="3">
      <t>ヒョウゴケン</t>
    </rPh>
    <phoneticPr fontId="3"/>
  </si>
  <si>
    <t>島根県</t>
    <rPh sb="0" eb="3">
      <t>シマネケン</t>
    </rPh>
    <phoneticPr fontId="3"/>
  </si>
  <si>
    <t>岡山県</t>
    <rPh sb="0" eb="3">
      <t>オカヤマケン</t>
    </rPh>
    <phoneticPr fontId="3"/>
  </si>
  <si>
    <t>広島県</t>
    <rPh sb="0" eb="3">
      <t>ヒロシマケン</t>
    </rPh>
    <phoneticPr fontId="3"/>
  </si>
  <si>
    <t>福岡県</t>
    <rPh sb="0" eb="3">
      <t>フクオカケン</t>
    </rPh>
    <phoneticPr fontId="3"/>
  </si>
  <si>
    <t>熊本県</t>
    <rPh sb="0" eb="3">
      <t>クマモトケン</t>
    </rPh>
    <phoneticPr fontId="3"/>
  </si>
  <si>
    <t>大分県</t>
    <rPh sb="0" eb="3">
      <t>オオイタケン</t>
    </rPh>
    <phoneticPr fontId="3"/>
  </si>
  <si>
    <t>鹿児島県</t>
    <rPh sb="0" eb="4">
      <t>カゴシマケン</t>
    </rPh>
    <phoneticPr fontId="3"/>
  </si>
  <si>
    <t>札幌市</t>
    <rPh sb="0" eb="3">
      <t>サッポロシ</t>
    </rPh>
    <phoneticPr fontId="3"/>
  </si>
  <si>
    <t>仙台市</t>
    <rPh sb="0" eb="2">
      <t>センダイ</t>
    </rPh>
    <rPh sb="2" eb="3">
      <t>シ</t>
    </rPh>
    <phoneticPr fontId="3"/>
  </si>
  <si>
    <t>さいたま市</t>
    <rPh sb="4" eb="5">
      <t>シ</t>
    </rPh>
    <phoneticPr fontId="3"/>
  </si>
  <si>
    <t>千葉市</t>
    <rPh sb="0" eb="2">
      <t>チバ</t>
    </rPh>
    <rPh sb="2" eb="3">
      <t>シ</t>
    </rPh>
    <phoneticPr fontId="3"/>
  </si>
  <si>
    <t>川崎市</t>
    <rPh sb="0" eb="3">
      <t>カワサキシ</t>
    </rPh>
    <phoneticPr fontId="3"/>
  </si>
  <si>
    <t>横浜市</t>
    <rPh sb="0" eb="3">
      <t>ヨコハマシ</t>
    </rPh>
    <phoneticPr fontId="3"/>
  </si>
  <si>
    <t>新潟市</t>
    <rPh sb="0" eb="3">
      <t>ニイガタシ</t>
    </rPh>
    <phoneticPr fontId="3"/>
  </si>
  <si>
    <t>静岡市</t>
    <rPh sb="0" eb="3">
      <t>シズオカシ</t>
    </rPh>
    <phoneticPr fontId="3"/>
  </si>
  <si>
    <t>浜松市</t>
    <rPh sb="0" eb="2">
      <t>ハママツ</t>
    </rPh>
    <rPh sb="2" eb="3">
      <t>シ</t>
    </rPh>
    <phoneticPr fontId="3"/>
  </si>
  <si>
    <t>名古屋市</t>
    <rPh sb="0" eb="4">
      <t>ナゴヤシ</t>
    </rPh>
    <phoneticPr fontId="3"/>
  </si>
  <si>
    <t>京都市</t>
    <rPh sb="0" eb="3">
      <t>キョウトシ</t>
    </rPh>
    <phoneticPr fontId="3"/>
  </si>
  <si>
    <t>大阪市</t>
    <rPh sb="0" eb="3">
      <t>オオサカシ</t>
    </rPh>
    <phoneticPr fontId="3"/>
  </si>
  <si>
    <t>堺市</t>
    <rPh sb="0" eb="2">
      <t>サカイシ</t>
    </rPh>
    <phoneticPr fontId="3"/>
  </si>
  <si>
    <t>神戸市</t>
    <rPh sb="0" eb="3">
      <t>コウベシ</t>
    </rPh>
    <phoneticPr fontId="3"/>
  </si>
  <si>
    <t>広島市</t>
    <rPh sb="0" eb="3">
      <t>ヒロシマシ</t>
    </rPh>
    <phoneticPr fontId="3"/>
  </si>
  <si>
    <t>北九州市</t>
    <rPh sb="0" eb="1">
      <t>キタ</t>
    </rPh>
    <rPh sb="1" eb="3">
      <t>キュウシュウ</t>
    </rPh>
    <rPh sb="3" eb="4">
      <t>シ</t>
    </rPh>
    <phoneticPr fontId="3"/>
  </si>
  <si>
    <t>福岡市</t>
    <rPh sb="0" eb="3">
      <t>フクオカシ</t>
    </rPh>
    <phoneticPr fontId="3"/>
  </si>
  <si>
    <t>（注）表示単位未満を四捨五入して端数調整していないため、合計と一致しない場合がある。</t>
    <rPh sb="1" eb="2">
      <t>チュウ</t>
    </rPh>
    <rPh sb="3" eb="5">
      <t>ヒョウジ</t>
    </rPh>
    <rPh sb="5" eb="7">
      <t>タンイ</t>
    </rPh>
    <rPh sb="7" eb="9">
      <t>ミマン</t>
    </rPh>
    <rPh sb="10" eb="14">
      <t>シシャゴニュウ</t>
    </rPh>
    <rPh sb="16" eb="18">
      <t>ハスウ</t>
    </rPh>
    <rPh sb="18" eb="20">
      <t>チョウセイ</t>
    </rPh>
    <rPh sb="28" eb="30">
      <t>ゴウケイ</t>
    </rPh>
    <rPh sb="31" eb="33">
      <t>イッチ</t>
    </rPh>
    <rPh sb="36" eb="38">
      <t>バアイ</t>
    </rPh>
    <phoneticPr fontId="3"/>
  </si>
  <si>
    <t>〔歳出〕</t>
    <rPh sb="1" eb="2">
      <t>サイニュウ</t>
    </rPh>
    <rPh sb="2" eb="3">
      <t>シュツ</t>
    </rPh>
    <phoneticPr fontId="3"/>
  </si>
  <si>
    <t>歳出合計</t>
    <rPh sb="0" eb="1">
      <t>サイニュウ</t>
    </rPh>
    <rPh sb="1" eb="2">
      <t>シュツ</t>
    </rPh>
    <rPh sb="2" eb="4">
      <t>ゴウケイ</t>
    </rPh>
    <phoneticPr fontId="3"/>
  </si>
  <si>
    <t>義務的経費</t>
    <rPh sb="0" eb="2">
      <t>ギム</t>
    </rPh>
    <rPh sb="2" eb="3">
      <t>テキ</t>
    </rPh>
    <rPh sb="3" eb="5">
      <t>ケイヒ</t>
    </rPh>
    <phoneticPr fontId="3"/>
  </si>
  <si>
    <t>投資的経費</t>
    <rPh sb="0" eb="3">
      <t>トウシテキ</t>
    </rPh>
    <rPh sb="3" eb="5">
      <t>ケイヒ</t>
    </rPh>
    <phoneticPr fontId="3"/>
  </si>
  <si>
    <t>その他の経費</t>
    <rPh sb="2" eb="3">
      <t>タ</t>
    </rPh>
    <rPh sb="4" eb="6">
      <t>ケイヒ</t>
    </rPh>
    <phoneticPr fontId="3"/>
  </si>
  <si>
    <t>うち人件費</t>
    <rPh sb="2" eb="5">
      <t>ジンケンヒ</t>
    </rPh>
    <phoneticPr fontId="3"/>
  </si>
  <si>
    <t>うち公債費</t>
    <rPh sb="2" eb="4">
      <t>コウサイ</t>
    </rPh>
    <rPh sb="4" eb="5">
      <t>ヒ</t>
    </rPh>
    <phoneticPr fontId="3"/>
  </si>
  <si>
    <t>うち普通建設事業費</t>
    <rPh sb="2" eb="4">
      <t>フツウ</t>
    </rPh>
    <rPh sb="4" eb="6">
      <t>ケンセツ</t>
    </rPh>
    <rPh sb="6" eb="9">
      <t>ジギョウヒ</t>
    </rPh>
    <phoneticPr fontId="3"/>
  </si>
  <si>
    <t>うち補助費等</t>
    <rPh sb="2" eb="4">
      <t>ホジョ</t>
    </rPh>
    <rPh sb="4" eb="5">
      <t>ヒ</t>
    </rPh>
    <rPh sb="5" eb="6">
      <t>トウ</t>
    </rPh>
    <phoneticPr fontId="3"/>
  </si>
  <si>
    <t>うち投資・出資・貸付金</t>
    <rPh sb="2" eb="4">
      <t>トウシ</t>
    </rPh>
    <rPh sb="5" eb="7">
      <t>シュッシ</t>
    </rPh>
    <rPh sb="8" eb="10">
      <t>カシツケ</t>
    </rPh>
    <rPh sb="10" eb="11">
      <t>キン</t>
    </rPh>
    <phoneticPr fontId="3"/>
  </si>
  <si>
    <t>山梨県</t>
    <rPh sb="0" eb="3">
      <t>ヤマナシケン</t>
    </rPh>
    <phoneticPr fontId="3"/>
  </si>
  <si>
    <t>〔都道府県・歳入〕</t>
    <rPh sb="1" eb="5">
      <t>トドウフケン</t>
    </rPh>
    <rPh sb="6" eb="8">
      <t>サイニュウ</t>
    </rPh>
    <phoneticPr fontId="3"/>
  </si>
  <si>
    <t>年度</t>
    <rPh sb="0" eb="2">
      <t>ネンド</t>
    </rPh>
    <phoneticPr fontId="3"/>
  </si>
  <si>
    <t>栃木県</t>
    <rPh sb="0" eb="3">
      <t>トチギケン</t>
    </rPh>
    <phoneticPr fontId="3"/>
  </si>
  <si>
    <t>岡山県</t>
    <rPh sb="0" eb="2">
      <t>オカヤマ</t>
    </rPh>
    <rPh sb="2" eb="3">
      <t>ケン</t>
    </rPh>
    <phoneticPr fontId="3"/>
  </si>
  <si>
    <t>徳島県</t>
    <rPh sb="0" eb="2">
      <t>トクシマ</t>
    </rPh>
    <rPh sb="2" eb="3">
      <t>ケン</t>
    </rPh>
    <phoneticPr fontId="3"/>
  </si>
  <si>
    <t>〔都道府県・歳出〕</t>
    <rPh sb="1" eb="5">
      <t>トドウフケン</t>
    </rPh>
    <rPh sb="6" eb="7">
      <t>サイニュウ</t>
    </rPh>
    <rPh sb="7" eb="8">
      <t>シュツ</t>
    </rPh>
    <phoneticPr fontId="3"/>
  </si>
  <si>
    <t>義務的経費</t>
    <rPh sb="0" eb="3">
      <t>ギムテキ</t>
    </rPh>
    <rPh sb="3" eb="5">
      <t>ケイヒ</t>
    </rPh>
    <phoneticPr fontId="3"/>
  </si>
  <si>
    <t>投資的経費</t>
    <rPh sb="0" eb="2">
      <t>トウシ</t>
    </rPh>
    <rPh sb="2" eb="3">
      <t>テキ</t>
    </rPh>
    <rPh sb="3" eb="5">
      <t>ケイヒ</t>
    </rPh>
    <phoneticPr fontId="3"/>
  </si>
  <si>
    <t>うち普通建設事業費</t>
    <rPh sb="2" eb="4">
      <t>フツウ</t>
    </rPh>
    <rPh sb="4" eb="6">
      <t>ケンセツ</t>
    </rPh>
    <rPh sb="6" eb="8">
      <t>ジギョウ</t>
    </rPh>
    <rPh sb="8" eb="9">
      <t>ヒ</t>
    </rPh>
    <phoneticPr fontId="3"/>
  </si>
  <si>
    <t>徳島県</t>
    <rPh sb="0" eb="3">
      <t>トクシマケン</t>
    </rPh>
    <phoneticPr fontId="3"/>
  </si>
  <si>
    <t>大分県</t>
    <rPh sb="0" eb="2">
      <t>オオイタ</t>
    </rPh>
    <rPh sb="2" eb="3">
      <t>ケン</t>
    </rPh>
    <phoneticPr fontId="3"/>
  </si>
  <si>
    <t>鹿児島県</t>
    <rPh sb="0" eb="3">
      <t>カゴシマ</t>
    </rPh>
    <rPh sb="3" eb="4">
      <t>ケン</t>
    </rPh>
    <phoneticPr fontId="3"/>
  </si>
  <si>
    <t>〔政令指定都市・歳入〕</t>
    <rPh sb="1" eb="3">
      <t>セイレイ</t>
    </rPh>
    <rPh sb="3" eb="5">
      <t>シテイ</t>
    </rPh>
    <rPh sb="5" eb="7">
      <t>トシ</t>
    </rPh>
    <rPh sb="8" eb="10">
      <t>サイニュウ</t>
    </rPh>
    <phoneticPr fontId="3"/>
  </si>
  <si>
    <t>都道府県支出金</t>
    <rPh sb="0" eb="4">
      <t>トドウフケン</t>
    </rPh>
    <rPh sb="4" eb="6">
      <t>シシュツ</t>
    </rPh>
    <rPh sb="6" eb="7">
      <t>キン</t>
    </rPh>
    <phoneticPr fontId="3"/>
  </si>
  <si>
    <t>仙台市</t>
    <rPh sb="0" eb="3">
      <t>センダイシ</t>
    </rPh>
    <phoneticPr fontId="3"/>
  </si>
  <si>
    <t>新潟市</t>
    <rPh sb="0" eb="2">
      <t>ニイガタ</t>
    </rPh>
    <rPh sb="2" eb="3">
      <t>シ</t>
    </rPh>
    <phoneticPr fontId="3"/>
  </si>
  <si>
    <t>浜松市</t>
    <rPh sb="0" eb="3">
      <t>ハママツシ</t>
    </rPh>
    <phoneticPr fontId="3"/>
  </si>
  <si>
    <t>北九州市</t>
    <rPh sb="0" eb="3">
      <t>キタキュウシュウ</t>
    </rPh>
    <rPh sb="3" eb="4">
      <t>シ</t>
    </rPh>
    <phoneticPr fontId="3"/>
  </si>
  <si>
    <t>〔政令指定都市・歳出〕</t>
    <rPh sb="1" eb="3">
      <t>セイレイ</t>
    </rPh>
    <rPh sb="3" eb="5">
      <t>シテイ</t>
    </rPh>
    <rPh sb="5" eb="7">
      <t>トシ</t>
    </rPh>
    <rPh sb="8" eb="10">
      <t>サイシュツ</t>
    </rPh>
    <phoneticPr fontId="3"/>
  </si>
  <si>
    <t>形式収支</t>
    <rPh sb="0" eb="2">
      <t>ケイシキ</t>
    </rPh>
    <rPh sb="2" eb="4">
      <t>シュウシ</t>
    </rPh>
    <phoneticPr fontId="3"/>
  </si>
  <si>
    <t>実質収支</t>
    <rPh sb="0" eb="2">
      <t>ジッシツ</t>
    </rPh>
    <rPh sb="2" eb="4">
      <t>シュウシ</t>
    </rPh>
    <phoneticPr fontId="3"/>
  </si>
  <si>
    <t>単年度収支</t>
    <rPh sb="0" eb="3">
      <t>タンネンド</t>
    </rPh>
    <rPh sb="3" eb="5">
      <t>シュウシ</t>
    </rPh>
    <phoneticPr fontId="3"/>
  </si>
  <si>
    <t>実質単年度収支</t>
    <rPh sb="0" eb="2">
      <t>ジッシツ</t>
    </rPh>
    <rPh sb="2" eb="5">
      <t>タンネンド</t>
    </rPh>
    <rPh sb="5" eb="7">
      <t>シュウシ</t>
    </rPh>
    <phoneticPr fontId="3"/>
  </si>
  <si>
    <t>標準財政規模</t>
    <rPh sb="0" eb="2">
      <t>ヒョウジュン</t>
    </rPh>
    <rPh sb="2" eb="4">
      <t>ザイセイ</t>
    </rPh>
    <rPh sb="4" eb="6">
      <t>キボ</t>
    </rPh>
    <phoneticPr fontId="3"/>
  </si>
  <si>
    <t>財政力指数</t>
    <rPh sb="0" eb="2">
      <t>ザイセイ</t>
    </rPh>
    <rPh sb="2" eb="3">
      <t>リョク</t>
    </rPh>
    <rPh sb="3" eb="5">
      <t>シスウ</t>
    </rPh>
    <phoneticPr fontId="3"/>
  </si>
  <si>
    <t>実質赤字比率</t>
    <rPh sb="0" eb="2">
      <t>ジッシツ</t>
    </rPh>
    <rPh sb="2" eb="4">
      <t>アカジ</t>
    </rPh>
    <rPh sb="4" eb="6">
      <t>ヒリツ</t>
    </rPh>
    <phoneticPr fontId="3"/>
  </si>
  <si>
    <t>連結実質赤字比率</t>
    <rPh sb="0" eb="2">
      <t>レンケツ</t>
    </rPh>
    <rPh sb="2" eb="4">
      <t>ジッシツ</t>
    </rPh>
    <rPh sb="4" eb="6">
      <t>アカジ</t>
    </rPh>
    <rPh sb="6" eb="8">
      <t>ヒリツ</t>
    </rPh>
    <phoneticPr fontId="3"/>
  </si>
  <si>
    <t>実質公債費比率</t>
    <rPh sb="0" eb="2">
      <t>ジッシツ</t>
    </rPh>
    <rPh sb="2" eb="5">
      <t>コウサイヒ</t>
    </rPh>
    <rPh sb="5" eb="7">
      <t>ヒリツ</t>
    </rPh>
    <phoneticPr fontId="3"/>
  </si>
  <si>
    <t>将来負担比率</t>
    <rPh sb="0" eb="2">
      <t>ショウライ</t>
    </rPh>
    <rPh sb="2" eb="4">
      <t>フタン</t>
    </rPh>
    <rPh sb="4" eb="6">
      <t>ヒリツ</t>
    </rPh>
    <phoneticPr fontId="3"/>
  </si>
  <si>
    <t>経常収支比率</t>
    <rPh sb="0" eb="2">
      <t>ケイジョウ</t>
    </rPh>
    <rPh sb="2" eb="4">
      <t>シュウシ</t>
    </rPh>
    <rPh sb="4" eb="6">
      <t>ヒリツ</t>
    </rPh>
    <phoneticPr fontId="3"/>
  </si>
  <si>
    <t>自主財源比率</t>
    <rPh sb="0" eb="2">
      <t>ジシュ</t>
    </rPh>
    <rPh sb="2" eb="4">
      <t>ザイゲン</t>
    </rPh>
    <rPh sb="4" eb="6">
      <t>ヒリツ</t>
    </rPh>
    <phoneticPr fontId="3"/>
  </si>
  <si>
    <t>債務負担行為
（翌年度以降支出
　予定額）</t>
    <rPh sb="0" eb="2">
      <t>サイム</t>
    </rPh>
    <rPh sb="2" eb="4">
      <t>フタン</t>
    </rPh>
    <rPh sb="4" eb="6">
      <t>コウイ</t>
    </rPh>
    <rPh sb="8" eb="9">
      <t>ヨク</t>
    </rPh>
    <rPh sb="9" eb="11">
      <t>ネンド</t>
    </rPh>
    <rPh sb="11" eb="13">
      <t>イコウ</t>
    </rPh>
    <rPh sb="13" eb="15">
      <t>シシュツ</t>
    </rPh>
    <rPh sb="17" eb="19">
      <t>ヨテイ</t>
    </rPh>
    <rPh sb="19" eb="20">
      <t>ガク</t>
    </rPh>
    <phoneticPr fontId="3"/>
  </si>
  <si>
    <t>地方債現在高</t>
    <rPh sb="0" eb="3">
      <t>チホウサイ</t>
    </rPh>
    <rPh sb="3" eb="5">
      <t>ゲンザイ</t>
    </rPh>
    <rPh sb="5" eb="6">
      <t>ダカ</t>
    </rPh>
    <phoneticPr fontId="3"/>
  </si>
  <si>
    <t>積立基金現在高　　　　　　　　　　　　　　　　　　　　　　　　　　　　　　　　　　　　　　　　　　　　　　　　　　　　　　　　　　　　　　　　　　　　　　　　　　　　　　　　　　　　(a+b+c)</t>
    <rPh sb="0" eb="2">
      <t>ツミタテ</t>
    </rPh>
    <rPh sb="2" eb="4">
      <t>キキン</t>
    </rPh>
    <rPh sb="4" eb="6">
      <t>ゲンザイ</t>
    </rPh>
    <rPh sb="6" eb="7">
      <t>ダカ</t>
    </rPh>
    <phoneticPr fontId="3"/>
  </si>
  <si>
    <t>財政調整基金  a</t>
    <rPh sb="0" eb="2">
      <t>ザイセイ</t>
    </rPh>
    <rPh sb="2" eb="4">
      <t>チョウセイ</t>
    </rPh>
    <rPh sb="4" eb="6">
      <t>キキン</t>
    </rPh>
    <phoneticPr fontId="3"/>
  </si>
  <si>
    <t>減債基金  b</t>
    <rPh sb="0" eb="2">
      <t>ゲンサイ</t>
    </rPh>
    <rPh sb="2" eb="4">
      <t>キキン</t>
    </rPh>
    <phoneticPr fontId="3"/>
  </si>
  <si>
    <t>その他  c</t>
    <rPh sb="2" eb="3">
      <t>タ</t>
    </rPh>
    <phoneticPr fontId="3"/>
  </si>
  <si>
    <t>積立基金現在高　　　　　　　　　　　　　　　　　　　　　　　　　　　　　　　　　　　　　　　　　　　　　　　　　　　　　　　　　　　　　　　　　　　　　　　　　　　　　　(a+b+c)</t>
    <rPh sb="0" eb="2">
      <t>ツミタテ</t>
    </rPh>
    <rPh sb="2" eb="4">
      <t>キキン</t>
    </rPh>
    <rPh sb="4" eb="6">
      <t>ゲンザイ</t>
    </rPh>
    <rPh sb="6" eb="7">
      <t>ダカ</t>
    </rPh>
    <phoneticPr fontId="3"/>
  </si>
  <si>
    <t>合計</t>
  </si>
  <si>
    <t>〔月別団体別調達内訳〕</t>
    <rPh sb="1" eb="3">
      <t>ツキベツ</t>
    </rPh>
    <rPh sb="3" eb="5">
      <t>ダンタイ</t>
    </rPh>
    <rPh sb="5" eb="6">
      <t>ベツ</t>
    </rPh>
    <rPh sb="6" eb="8">
      <t>チョウタツ</t>
    </rPh>
    <rPh sb="8" eb="10">
      <t>ウチワケ</t>
    </rPh>
    <phoneticPr fontId="15"/>
  </si>
  <si>
    <t>4月</t>
    <phoneticPr fontId="15"/>
  </si>
  <si>
    <t>5月</t>
    <phoneticPr fontId="15"/>
  </si>
  <si>
    <t>6月</t>
    <phoneticPr fontId="15"/>
  </si>
  <si>
    <t>7月</t>
    <phoneticPr fontId="15"/>
  </si>
  <si>
    <t>8月</t>
    <phoneticPr fontId="15"/>
  </si>
  <si>
    <t>9月</t>
    <phoneticPr fontId="15"/>
  </si>
  <si>
    <t>10月</t>
    <phoneticPr fontId="15"/>
  </si>
  <si>
    <t>11月</t>
    <phoneticPr fontId="15"/>
  </si>
  <si>
    <t>12月</t>
    <phoneticPr fontId="15"/>
  </si>
  <si>
    <t>1月</t>
    <phoneticPr fontId="15"/>
  </si>
  <si>
    <t>2月</t>
    <phoneticPr fontId="15"/>
  </si>
  <si>
    <t>3月</t>
    <phoneticPr fontId="15"/>
  </si>
  <si>
    <t>都道府県</t>
    <rPh sb="0" eb="4">
      <t>トドウフケン</t>
    </rPh>
    <phoneticPr fontId="15"/>
  </si>
  <si>
    <t>政令指定都市</t>
    <rPh sb="0" eb="2">
      <t>セイレイ</t>
    </rPh>
    <rPh sb="2" eb="4">
      <t>シテイ</t>
    </rPh>
    <rPh sb="4" eb="6">
      <t>トシ</t>
    </rPh>
    <phoneticPr fontId="15"/>
  </si>
  <si>
    <t>　計</t>
    <phoneticPr fontId="15"/>
  </si>
  <si>
    <t>団体数</t>
    <rPh sb="0" eb="2">
      <t>ダンタイ</t>
    </rPh>
    <rPh sb="2" eb="3">
      <t>スウ</t>
    </rPh>
    <phoneticPr fontId="15"/>
  </si>
  <si>
    <t>福井県</t>
    <rPh sb="0" eb="3">
      <t>フクイケン</t>
    </rPh>
    <phoneticPr fontId="3"/>
  </si>
  <si>
    <t>奈良県</t>
    <rPh sb="0" eb="3">
      <t>ナラケン</t>
    </rPh>
    <phoneticPr fontId="3"/>
  </si>
  <si>
    <t>福井県</t>
    <rPh sb="0" eb="2">
      <t>フクイ</t>
    </rPh>
    <rPh sb="2" eb="3">
      <t>ケン</t>
    </rPh>
    <phoneticPr fontId="3"/>
  </si>
  <si>
    <t>岡山市</t>
    <rPh sb="0" eb="2">
      <t>オカヤマ</t>
    </rPh>
    <rPh sb="2" eb="3">
      <t>シ</t>
    </rPh>
    <phoneticPr fontId="3"/>
  </si>
  <si>
    <t>奈良県</t>
    <rPh sb="0" eb="2">
      <t>ナラ</t>
    </rPh>
    <rPh sb="2" eb="3">
      <t>ケン</t>
    </rPh>
    <phoneticPr fontId="3"/>
  </si>
  <si>
    <t>相模原市</t>
    <rPh sb="0" eb="4">
      <t>サガミハラシ</t>
    </rPh>
    <phoneticPr fontId="3"/>
  </si>
  <si>
    <t>三重県</t>
    <rPh sb="0" eb="2">
      <t>ミエ</t>
    </rPh>
    <rPh sb="2" eb="3">
      <t>ケン</t>
    </rPh>
    <phoneticPr fontId="3"/>
  </si>
  <si>
    <t>三重県</t>
    <rPh sb="0" eb="3">
      <t>ミエケン</t>
    </rPh>
    <phoneticPr fontId="3"/>
  </si>
  <si>
    <t>相模原市</t>
    <rPh sb="0" eb="3">
      <t>サガミハラ</t>
    </rPh>
    <rPh sb="3" eb="4">
      <t>シ</t>
    </rPh>
    <phoneticPr fontId="3"/>
  </si>
  <si>
    <t>滋賀県</t>
    <rPh sb="0" eb="2">
      <t>シガ</t>
    </rPh>
    <rPh sb="2" eb="3">
      <t>ケン</t>
    </rPh>
    <phoneticPr fontId="3"/>
  </si>
  <si>
    <t>長崎県</t>
    <rPh sb="0" eb="2">
      <t>ナガサキ</t>
    </rPh>
    <rPh sb="2" eb="3">
      <t>ケン</t>
    </rPh>
    <phoneticPr fontId="3"/>
  </si>
  <si>
    <t>滋賀県</t>
    <rPh sb="0" eb="3">
      <t>シガケン</t>
    </rPh>
    <phoneticPr fontId="3"/>
  </si>
  <si>
    <t>熊本市</t>
    <rPh sb="0" eb="3">
      <t>クマモトシ</t>
    </rPh>
    <phoneticPr fontId="3"/>
  </si>
  <si>
    <t>佐賀県</t>
    <rPh sb="0" eb="3">
      <t>サガケン</t>
    </rPh>
    <phoneticPr fontId="3"/>
  </si>
  <si>
    <t>高知県</t>
    <rPh sb="0" eb="3">
      <t>コウチケン</t>
    </rPh>
    <phoneticPr fontId="3"/>
  </si>
  <si>
    <t>高知県</t>
    <rPh sb="0" eb="2">
      <t>コウチ</t>
    </rPh>
    <rPh sb="2" eb="3">
      <t>ケン</t>
    </rPh>
    <phoneticPr fontId="3"/>
  </si>
  <si>
    <t>（注）表示単位未満を四捨五入して端数調整していないため、合計と一致しない場合がある。</t>
    <phoneticPr fontId="3"/>
  </si>
  <si>
    <t>市場公募地方債発行団体・一般財団法人 地方債協会</t>
    <rPh sb="0" eb="2">
      <t>シジョウ</t>
    </rPh>
    <rPh sb="2" eb="4">
      <t>コウボ</t>
    </rPh>
    <rPh sb="4" eb="7">
      <t>チホウサイ</t>
    </rPh>
    <rPh sb="7" eb="9">
      <t>ハッコウ</t>
    </rPh>
    <rPh sb="9" eb="11">
      <t>ダンタイ</t>
    </rPh>
    <rPh sb="12" eb="14">
      <t>イッパン</t>
    </rPh>
    <rPh sb="14" eb="16">
      <t>ザイダン</t>
    </rPh>
    <rPh sb="16" eb="18">
      <t>ホウジン</t>
    </rPh>
    <rPh sb="19" eb="22">
      <t>チホウサイ</t>
    </rPh>
    <rPh sb="22" eb="24">
      <t>キョウカイ</t>
    </rPh>
    <phoneticPr fontId="3"/>
  </si>
  <si>
    <t>将来負担比率</t>
    <rPh sb="0" eb="2">
      <t>ショウライ</t>
    </rPh>
    <rPh sb="2" eb="4">
      <t>フタン</t>
    </rPh>
    <rPh sb="4" eb="5">
      <t>ヒ</t>
    </rPh>
    <rPh sb="5" eb="6">
      <t>リツ</t>
    </rPh>
    <phoneticPr fontId="3"/>
  </si>
  <si>
    <t>秋田県</t>
    <rPh sb="0" eb="2">
      <t>アキタ</t>
    </rPh>
    <rPh sb="2" eb="3">
      <t>ケン</t>
    </rPh>
    <phoneticPr fontId="3"/>
  </si>
  <si>
    <t>（単位：億円）</t>
    <rPh sb="1" eb="3">
      <t>タンイ</t>
    </rPh>
    <rPh sb="4" eb="5">
      <t>オク</t>
    </rPh>
    <rPh sb="5" eb="6">
      <t>センエン</t>
    </rPh>
    <phoneticPr fontId="3"/>
  </si>
  <si>
    <t>4月</t>
    <phoneticPr fontId="3"/>
  </si>
  <si>
    <t>5月</t>
    <phoneticPr fontId="3"/>
  </si>
  <si>
    <t>5月</t>
    <phoneticPr fontId="3"/>
  </si>
  <si>
    <t>6月</t>
    <phoneticPr fontId="3"/>
  </si>
  <si>
    <t>7月</t>
    <phoneticPr fontId="3"/>
  </si>
  <si>
    <t>8月</t>
  </si>
  <si>
    <t>9月</t>
  </si>
  <si>
    <t>10月</t>
  </si>
  <si>
    <t>11月</t>
  </si>
  <si>
    <t>12月</t>
  </si>
  <si>
    <t>1月</t>
  </si>
  <si>
    <t>2月</t>
  </si>
  <si>
    <t>3月</t>
    <phoneticPr fontId="3"/>
  </si>
  <si>
    <t>3月</t>
    <phoneticPr fontId="3"/>
  </si>
  <si>
    <t>計</t>
    <rPh sb="0" eb="1">
      <t>ケイ</t>
    </rPh>
    <phoneticPr fontId="3"/>
  </si>
  <si>
    <t>4月</t>
    <rPh sb="1" eb="2">
      <t>ガツ</t>
    </rPh>
    <phoneticPr fontId="3"/>
  </si>
  <si>
    <t>5月</t>
  </si>
  <si>
    <t>6月</t>
  </si>
  <si>
    <t>7月</t>
  </si>
  <si>
    <t>10月～3月
（予定）</t>
    <rPh sb="2" eb="3">
      <t>ガツ</t>
    </rPh>
    <rPh sb="5" eb="6">
      <t>ガツ</t>
    </rPh>
    <rPh sb="8" eb="10">
      <t>ヨテイ</t>
    </rPh>
    <phoneticPr fontId="3"/>
  </si>
  <si>
    <t>30年債</t>
    <rPh sb="2" eb="3">
      <t>ネン</t>
    </rPh>
    <rPh sb="3" eb="4">
      <t>サイ</t>
    </rPh>
    <phoneticPr fontId="3"/>
  </si>
  <si>
    <t>20年債</t>
    <rPh sb="2" eb="3">
      <t>ネン</t>
    </rPh>
    <rPh sb="3" eb="4">
      <t>サイ</t>
    </rPh>
    <phoneticPr fontId="3"/>
  </si>
  <si>
    <t>10年債</t>
    <rPh sb="2" eb="3">
      <t>ネン</t>
    </rPh>
    <rPh sb="3" eb="4">
      <t>サイ</t>
    </rPh>
    <phoneticPr fontId="3"/>
  </si>
  <si>
    <t>5年債</t>
    <rPh sb="1" eb="2">
      <t>ネン</t>
    </rPh>
    <rPh sb="2" eb="3">
      <t>サイ</t>
    </rPh>
    <phoneticPr fontId="3"/>
  </si>
  <si>
    <t>年限未定</t>
    <rPh sb="0" eb="2">
      <t>ネンゲン</t>
    </rPh>
    <rPh sb="2" eb="4">
      <t>ミテイ</t>
    </rPh>
    <phoneticPr fontId="3"/>
  </si>
  <si>
    <t>25年債</t>
    <rPh sb="2" eb="3">
      <t>ネン</t>
    </rPh>
    <rPh sb="3" eb="4">
      <t>サイ</t>
    </rPh>
    <phoneticPr fontId="3"/>
  </si>
  <si>
    <t>15年債</t>
    <rPh sb="2" eb="3">
      <t>ネン</t>
    </rPh>
    <rPh sb="3" eb="4">
      <t>サイ</t>
    </rPh>
    <phoneticPr fontId="3"/>
  </si>
  <si>
    <t>4月</t>
  </si>
  <si>
    <t>3月</t>
  </si>
  <si>
    <t>4月</t>
    <phoneticPr fontId="3"/>
  </si>
  <si>
    <t>6月</t>
    <phoneticPr fontId="3"/>
  </si>
  <si>
    <t>7月</t>
    <phoneticPr fontId="3"/>
  </si>
  <si>
    <t>8月</t>
    <phoneticPr fontId="3"/>
  </si>
  <si>
    <t>8月</t>
    <phoneticPr fontId="3"/>
  </si>
  <si>
    <t>9月</t>
    <phoneticPr fontId="3"/>
  </si>
  <si>
    <t>10月</t>
    <phoneticPr fontId="3"/>
  </si>
  <si>
    <t>11月</t>
    <phoneticPr fontId="3"/>
  </si>
  <si>
    <t>12月</t>
    <phoneticPr fontId="3"/>
  </si>
  <si>
    <t>1月</t>
    <phoneticPr fontId="3"/>
  </si>
  <si>
    <t>2月</t>
    <phoneticPr fontId="3"/>
  </si>
  <si>
    <t>4月</t>
    <phoneticPr fontId="3"/>
  </si>
  <si>
    <t>5月</t>
    <phoneticPr fontId="3"/>
  </si>
  <si>
    <t>7月</t>
    <phoneticPr fontId="3"/>
  </si>
  <si>
    <t>10月～3月
（予定）</t>
    <rPh sb="2" eb="3">
      <t>ツキ</t>
    </rPh>
    <rPh sb="5" eb="6">
      <t>ガツ</t>
    </rPh>
    <rPh sb="8" eb="10">
      <t>ヨテイ</t>
    </rPh>
    <phoneticPr fontId="3"/>
  </si>
  <si>
    <t>市場公募地方債発行団体の財政状況</t>
    <phoneticPr fontId="3"/>
  </si>
  <si>
    <t>宮崎県</t>
    <rPh sb="0" eb="3">
      <t>ミヤザキケン</t>
    </rPh>
    <phoneticPr fontId="3"/>
  </si>
  <si>
    <t>宮崎県</t>
    <rPh sb="0" eb="2">
      <t>ミヤサキ</t>
    </rPh>
    <rPh sb="2" eb="3">
      <t>ケン</t>
    </rPh>
    <phoneticPr fontId="3"/>
  </si>
  <si>
    <t>その他（　年債）</t>
    <rPh sb="2" eb="3">
      <t>タ</t>
    </rPh>
    <rPh sb="5" eb="6">
      <t>ネン</t>
    </rPh>
    <rPh sb="6" eb="7">
      <t>サイ</t>
    </rPh>
    <phoneticPr fontId="3"/>
  </si>
  <si>
    <t>超長期債</t>
    <rPh sb="0" eb="1">
      <t>チョウ</t>
    </rPh>
    <rPh sb="1" eb="4">
      <t>チョウキサイ</t>
    </rPh>
    <phoneticPr fontId="3"/>
  </si>
  <si>
    <t>宮城県</t>
  </si>
  <si>
    <t>秋田県</t>
  </si>
  <si>
    <t>福島県</t>
  </si>
  <si>
    <t>茨城県</t>
  </si>
  <si>
    <t>栃木県</t>
  </si>
  <si>
    <t>群馬県</t>
  </si>
  <si>
    <t>埼玉県</t>
  </si>
  <si>
    <t>千葉県</t>
  </si>
  <si>
    <t>東京都</t>
  </si>
  <si>
    <t>神奈川県</t>
  </si>
  <si>
    <t>新潟県</t>
  </si>
  <si>
    <t>福井県</t>
  </si>
  <si>
    <t>山梨県</t>
  </si>
  <si>
    <t>長野県</t>
  </si>
  <si>
    <t>岐阜県</t>
  </si>
  <si>
    <t>愛知県</t>
  </si>
  <si>
    <t>三重県</t>
  </si>
  <si>
    <t>滋賀県</t>
  </si>
  <si>
    <t>兵庫県</t>
  </si>
  <si>
    <t>岡山県</t>
  </si>
  <si>
    <t>広島県</t>
  </si>
  <si>
    <t>徳島県</t>
  </si>
  <si>
    <t>高知県</t>
  </si>
  <si>
    <t>福岡県</t>
  </si>
  <si>
    <t>佐賀県</t>
  </si>
  <si>
    <t>長崎県</t>
  </si>
  <si>
    <t>熊本県</t>
  </si>
  <si>
    <t>大分県</t>
  </si>
  <si>
    <t>鹿児島県</t>
  </si>
  <si>
    <t>宮崎県</t>
    <rPh sb="0" eb="3">
      <t>ミヤザキケン</t>
    </rPh>
    <phoneticPr fontId="3"/>
  </si>
  <si>
    <t>札幌市</t>
    <rPh sb="0" eb="3">
      <t>サッポロシ</t>
    </rPh>
    <phoneticPr fontId="3"/>
  </si>
  <si>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</si>
  <si>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</si>
  <si>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</si>
  <si>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</si>
  <si>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</si>
  <si>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</si>
  <si>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</si>
  <si>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</si>
  <si>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</si>
  <si>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</si>
  <si>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</si>
  <si>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</si>
  <si>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</si>
  <si>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</si>
  <si>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</si>
  <si>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</si>
  <si>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</si>
  <si>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</si>
  <si>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</si>
  <si>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合計</t>
    <rPh sb="0" eb="2">
      <t>ゴウケイ</t>
    </rPh>
    <phoneticPr fontId="3"/>
  </si>
  <si>
    <t>大阪府</t>
    <phoneticPr fontId="3"/>
  </si>
  <si>
    <t>・・・・・・・・・・・・・・・・・・・・・・・・・・・</t>
    <phoneticPr fontId="3"/>
  </si>
  <si>
    <t>外債</t>
    <rPh sb="0" eb="2">
      <t>ガイサイ</t>
    </rPh>
    <phoneticPr fontId="3"/>
  </si>
  <si>
    <t>（注4）表示単位未満を四捨五入して端数調整していないため、合計と一致しない場合がある。</t>
    <phoneticPr fontId="3"/>
  </si>
  <si>
    <t>（注1）経常収支比率は経常一般財源に減税補てん債及び臨時財政対策債を含めて算出。  　　（注2）地方債現在高には、特定資金公共投資事業債は含まない。　　（注3）満期一括償還方式に係る元利償還金については公債費として歳出計上しているため、減債基金への積立金には含めていない。　　　</t>
    <rPh sb="1" eb="2">
      <t>チュウ</t>
    </rPh>
    <rPh sb="4" eb="6">
      <t>ケイジョウ</t>
    </rPh>
    <rPh sb="6" eb="8">
      <t>シュウシ</t>
    </rPh>
    <rPh sb="8" eb="10">
      <t>ヒリツ</t>
    </rPh>
    <rPh sb="11" eb="13">
      <t>ケイジョウ</t>
    </rPh>
    <rPh sb="13" eb="15">
      <t>イッパン</t>
    </rPh>
    <rPh sb="15" eb="17">
      <t>ザイゲン</t>
    </rPh>
    <rPh sb="18" eb="20">
      <t>ゲンゼイ</t>
    </rPh>
    <rPh sb="20" eb="21">
      <t>ホ</t>
    </rPh>
    <rPh sb="23" eb="24">
      <t>サイ</t>
    </rPh>
    <rPh sb="24" eb="25">
      <t>オヨ</t>
    </rPh>
    <rPh sb="26" eb="28">
      <t>リンジ</t>
    </rPh>
    <rPh sb="28" eb="30">
      <t>ザイセイ</t>
    </rPh>
    <rPh sb="30" eb="32">
      <t>タイサク</t>
    </rPh>
    <rPh sb="32" eb="33">
      <t>サイ</t>
    </rPh>
    <rPh sb="34" eb="35">
      <t>フク</t>
    </rPh>
    <rPh sb="37" eb="39">
      <t>サンシュツ</t>
    </rPh>
    <phoneticPr fontId="3"/>
  </si>
  <si>
    <t>区　　分</t>
    <rPh sb="0" eb="1">
      <t>ク</t>
    </rPh>
    <rPh sb="3" eb="4">
      <t>ブン</t>
    </rPh>
    <phoneticPr fontId="3"/>
  </si>
  <si>
    <t>和歌山県</t>
    <rPh sb="0" eb="4">
      <t>ワカヤマケン</t>
    </rPh>
    <phoneticPr fontId="3"/>
  </si>
  <si>
    <t>鳥取県</t>
    <rPh sb="0" eb="3">
      <t>トットリケン</t>
    </rPh>
    <phoneticPr fontId="3"/>
  </si>
  <si>
    <t>富山県</t>
    <rPh sb="0" eb="3">
      <t>トヤマケン</t>
    </rPh>
    <phoneticPr fontId="3"/>
  </si>
  <si>
    <t>富山県</t>
    <rPh sb="0" eb="2">
      <t>トヤマ</t>
    </rPh>
    <rPh sb="2" eb="3">
      <t>ケン</t>
    </rPh>
    <phoneticPr fontId="3"/>
  </si>
  <si>
    <t>奈良県</t>
    <phoneticPr fontId="3"/>
  </si>
  <si>
    <t>鳥取県</t>
    <rPh sb="0" eb="3">
      <t>トットリケン</t>
    </rPh>
    <phoneticPr fontId="3"/>
  </si>
  <si>
    <t>島根県</t>
    <rPh sb="0" eb="3">
      <t>シマネケン</t>
    </rPh>
    <phoneticPr fontId="3"/>
  </si>
  <si>
    <t>北海道</t>
    <rPh sb="0" eb="3">
      <t>ホッカイドウ</t>
    </rPh>
    <phoneticPr fontId="3"/>
  </si>
  <si>
    <t>宮城県</t>
    <rPh sb="0" eb="3">
      <t>ミヤギケン</t>
    </rPh>
    <phoneticPr fontId="3"/>
  </si>
  <si>
    <t>福島県</t>
    <rPh sb="0" eb="2">
      <t>フクシマ</t>
    </rPh>
    <rPh sb="2" eb="3">
      <t>ケン</t>
    </rPh>
    <phoneticPr fontId="3"/>
  </si>
  <si>
    <t>茨城県</t>
    <rPh sb="0" eb="3">
      <t>イバラキケン</t>
    </rPh>
    <phoneticPr fontId="3"/>
  </si>
  <si>
    <t>新潟県</t>
    <rPh sb="0" eb="3">
      <t>ニイガタケン</t>
    </rPh>
    <phoneticPr fontId="3"/>
  </si>
  <si>
    <t>静岡県</t>
    <rPh sb="0" eb="3">
      <t>シズオカケン</t>
    </rPh>
    <phoneticPr fontId="3"/>
  </si>
  <si>
    <t>大阪府</t>
    <rPh sb="0" eb="2">
      <t>オオサカ</t>
    </rPh>
    <rPh sb="2" eb="3">
      <t>フ</t>
    </rPh>
    <phoneticPr fontId="3"/>
  </si>
  <si>
    <t>千葉市</t>
    <rPh sb="0" eb="3">
      <t>チバシ</t>
    </rPh>
    <phoneticPr fontId="3"/>
  </si>
  <si>
    <t>大阪市</t>
    <rPh sb="0" eb="2">
      <t>オオサカ</t>
    </rPh>
    <rPh sb="2" eb="3">
      <t>シ</t>
    </rPh>
    <phoneticPr fontId="3"/>
  </si>
  <si>
    <t>北九州市</t>
    <rPh sb="0" eb="4">
      <t>キタキュウシュウシ</t>
    </rPh>
    <phoneticPr fontId="3"/>
  </si>
  <si>
    <t>【1年債】</t>
    <phoneticPr fontId="15"/>
  </si>
  <si>
    <t>北海道</t>
  </si>
  <si>
    <t>大阪府</t>
  </si>
  <si>
    <t>令和３年度</t>
    <rPh sb="0" eb="2">
      <t>レイワ</t>
    </rPh>
    <rPh sb="3" eb="5">
      <t>ネンド</t>
    </rPh>
    <phoneticPr fontId="15"/>
  </si>
  <si>
    <t>〔令和３年４月発行〕</t>
    <rPh sb="1" eb="3">
      <t>レイワ</t>
    </rPh>
    <rPh sb="4" eb="5">
      <t>ネン</t>
    </rPh>
    <rPh sb="6" eb="7">
      <t>ガツ</t>
    </rPh>
    <rPh sb="7" eb="9">
      <t>ハッコウ</t>
    </rPh>
    <phoneticPr fontId="15"/>
  </si>
  <si>
    <t>（単位：億円）</t>
    <phoneticPr fontId="15"/>
  </si>
  <si>
    <t>団体名</t>
    <rPh sb="0" eb="3">
      <t>ダンタイメイ</t>
    </rPh>
    <phoneticPr fontId="15"/>
  </si>
  <si>
    <t>発行額</t>
    <rPh sb="0" eb="3">
      <t>ハッコウガク</t>
    </rPh>
    <phoneticPr fontId="15"/>
  </si>
  <si>
    <t>団体名</t>
    <rPh sb="0" eb="2">
      <t>ダンタイ</t>
    </rPh>
    <rPh sb="2" eb="3">
      <t>メイ</t>
    </rPh>
    <phoneticPr fontId="15"/>
  </si>
  <si>
    <t>合計（9団体）</t>
    <rPh sb="4" eb="6">
      <t>ダンタイ</t>
    </rPh>
    <phoneticPr fontId="15"/>
  </si>
  <si>
    <t>京都府</t>
    <rPh sb="0" eb="3">
      <t>キョウトフ</t>
    </rPh>
    <phoneticPr fontId="3"/>
  </si>
  <si>
    <t>和歌山県</t>
    <rPh sb="0" eb="4">
      <t>ワカヤマケン</t>
    </rPh>
    <phoneticPr fontId="3"/>
  </si>
  <si>
    <t>鳥取県</t>
    <rPh sb="0" eb="3">
      <t>トットリケン</t>
    </rPh>
    <phoneticPr fontId="3"/>
  </si>
  <si>
    <t>富山県</t>
    <rPh sb="0" eb="3">
      <t>トヤマケン</t>
    </rPh>
    <phoneticPr fontId="3"/>
  </si>
  <si>
    <t>静岡県</t>
    <rPh sb="0" eb="3">
      <t>シズオカケン</t>
    </rPh>
    <phoneticPr fontId="3"/>
  </si>
  <si>
    <t>富山県</t>
  </si>
  <si>
    <t>静岡県</t>
  </si>
  <si>
    <t>京都府</t>
  </si>
  <si>
    <t>奈良県</t>
  </si>
  <si>
    <t>和歌山県</t>
  </si>
  <si>
    <t>鳥取県</t>
  </si>
  <si>
    <t>島根県</t>
  </si>
  <si>
    <t>宮崎県</t>
  </si>
  <si>
    <t>札幌市</t>
  </si>
  <si>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phoneticPr fontId="3"/>
  </si>
  <si>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rPh sb="1" eb="2">
      <t>チュウ</t>
    </rPh>
    <rPh sb="4" eb="6">
      <t>ヒョウチュウ</t>
    </rPh>
    <rPh sb="7" eb="8">
      <t>サダム</t>
    </rPh>
    <rPh sb="8" eb="9">
      <t>ショウ</t>
    </rPh>
    <rPh sb="11" eb="13">
      <t>テイジ</t>
    </rPh>
    <rPh sb="13" eb="15">
      <t>ショウカン</t>
    </rPh>
    <rPh sb="15" eb="16">
      <t>サイ</t>
    </rPh>
    <rPh sb="67" eb="69">
      <t>クブン</t>
    </rPh>
    <rPh sb="70" eb="72">
      <t>ガイサイ</t>
    </rPh>
    <rPh sb="93" eb="94">
      <t>フク</t>
    </rPh>
    <phoneticPr fontId="15"/>
  </si>
  <si>
    <t>－第21回 市場公募地方債発行団体合同ＩＲ－</t>
    <rPh sb="1" eb="2">
      <t>ダイ</t>
    </rPh>
    <rPh sb="4" eb="5">
      <t>カイ</t>
    </rPh>
    <rPh sb="6" eb="8">
      <t>シジョウ</t>
    </rPh>
    <rPh sb="8" eb="10">
      <t>コウボ</t>
    </rPh>
    <rPh sb="10" eb="13">
      <t>チホウサイ</t>
    </rPh>
    <rPh sb="13" eb="15">
      <t>ハッコウ</t>
    </rPh>
    <rPh sb="15" eb="17">
      <t>ダンタイ</t>
    </rPh>
    <rPh sb="17" eb="19">
      <t>ゴウドウ</t>
    </rPh>
    <phoneticPr fontId="3"/>
  </si>
  <si>
    <t>岩手県</t>
    <rPh sb="0" eb="3">
      <t>イワテケン</t>
    </rPh>
    <phoneticPr fontId="3"/>
  </si>
  <si>
    <t>岩手県</t>
    <rPh sb="0" eb="3">
      <t>イワテケン</t>
    </rPh>
    <phoneticPr fontId="3"/>
  </si>
  <si>
    <t>令和３年度</t>
    <rPh sb="0" eb="2">
      <t>レイワ</t>
    </rPh>
    <rPh sb="3" eb="5">
      <t>ネンド</t>
    </rPh>
    <phoneticPr fontId="3"/>
  </si>
  <si>
    <t>令和４年度</t>
    <rPh sb="0" eb="2">
      <t>レイワ</t>
    </rPh>
    <rPh sb="3" eb="5">
      <t>ネンド</t>
    </rPh>
    <rPh sb="4" eb="5">
      <t>ド</t>
    </rPh>
    <phoneticPr fontId="3"/>
  </si>
  <si>
    <t>令和４年度</t>
    <rPh sb="0" eb="2">
      <t>レイワ</t>
    </rPh>
    <rPh sb="3" eb="4">
      <t>ガンネン</t>
    </rPh>
    <rPh sb="4" eb="5">
      <t>ド</t>
    </rPh>
    <phoneticPr fontId="15"/>
  </si>
  <si>
    <t>R1</t>
  </si>
  <si>
    <t>R2</t>
  </si>
  <si>
    <t>R3</t>
    <phoneticPr fontId="3"/>
  </si>
  <si>
    <t>H29</t>
    <phoneticPr fontId="3"/>
  </si>
  <si>
    <t>H30</t>
    <phoneticPr fontId="3"/>
  </si>
  <si>
    <t>H29</t>
    <phoneticPr fontId="3"/>
  </si>
  <si>
    <t>H30</t>
    <phoneticPr fontId="3"/>
  </si>
  <si>
    <t>４．個別発行市場公募地方債発行実績（令和3年4月～令和4年9月）</t>
    <rPh sb="2" eb="4">
      <t>コベツ</t>
    </rPh>
    <rPh sb="4" eb="6">
      <t>ハッコウ</t>
    </rPh>
    <rPh sb="6" eb="8">
      <t>シジョウ</t>
    </rPh>
    <rPh sb="8" eb="10">
      <t>コウボ</t>
    </rPh>
    <rPh sb="10" eb="13">
      <t>チホウサイ</t>
    </rPh>
    <rPh sb="13" eb="15">
      <t>ハッコウ</t>
    </rPh>
    <rPh sb="15" eb="17">
      <t>ジッセキ</t>
    </rPh>
    <rPh sb="18" eb="20">
      <t>レイワ</t>
    </rPh>
    <rPh sb="21" eb="22">
      <t>ネン</t>
    </rPh>
    <rPh sb="23" eb="24">
      <t>ガツ</t>
    </rPh>
    <rPh sb="25" eb="27">
      <t>レイワ</t>
    </rPh>
    <rPh sb="28" eb="29">
      <t>ネン</t>
    </rPh>
    <rPh sb="30" eb="31">
      <t>ガツ</t>
    </rPh>
    <phoneticPr fontId="3"/>
  </si>
  <si>
    <t>・発行予定（令和4年10月～令和5年3月）</t>
    <rPh sb="6" eb="8">
      <t>レイワ</t>
    </rPh>
    <rPh sb="9" eb="10">
      <t>ネン</t>
    </rPh>
    <rPh sb="14" eb="16">
      <t>レイワ</t>
    </rPh>
    <rPh sb="17" eb="18">
      <t>ネン</t>
    </rPh>
    <phoneticPr fontId="3"/>
  </si>
  <si>
    <t>５．共同発行市場公募地方債の発行実績・発行予定（令和4年度）</t>
    <rPh sb="2" eb="4">
      <t>キョウドウ</t>
    </rPh>
    <rPh sb="4" eb="6">
      <t>ハッコウ</t>
    </rPh>
    <rPh sb="6" eb="8">
      <t>シジョウ</t>
    </rPh>
    <rPh sb="8" eb="10">
      <t>コウボ</t>
    </rPh>
    <rPh sb="10" eb="13">
      <t>チホウサイ</t>
    </rPh>
    <rPh sb="14" eb="16">
      <t>ハッコウ</t>
    </rPh>
    <rPh sb="16" eb="18">
      <t>ジッセキ</t>
    </rPh>
    <rPh sb="19" eb="21">
      <t>ハッコウ</t>
    </rPh>
    <rPh sb="21" eb="23">
      <t>ヨテイ</t>
    </rPh>
    <phoneticPr fontId="3"/>
  </si>
  <si>
    <t>６．地方三公社の決算状況（令和元～3年度）</t>
    <rPh sb="2" eb="4">
      <t>チホウ</t>
    </rPh>
    <rPh sb="4" eb="5">
      <t>サン</t>
    </rPh>
    <rPh sb="5" eb="7">
      <t>コウシャ</t>
    </rPh>
    <rPh sb="8" eb="10">
      <t>ケッサン</t>
    </rPh>
    <rPh sb="10" eb="12">
      <t>ジョウキョウ</t>
    </rPh>
    <rPh sb="13" eb="15">
      <t>レイワ</t>
    </rPh>
    <rPh sb="15" eb="16">
      <t>ガン</t>
    </rPh>
    <rPh sb="18" eb="20">
      <t>ネンド</t>
    </rPh>
    <phoneticPr fontId="3"/>
  </si>
  <si>
    <t>　　３．各種財政指標等の推移（平成29年度～令和3年度）</t>
    <rPh sb="4" eb="6">
      <t>カクシュ</t>
    </rPh>
    <rPh sb="6" eb="8">
      <t>ザイセイ</t>
    </rPh>
    <rPh sb="8" eb="10">
      <t>シヒョウ</t>
    </rPh>
    <rPh sb="10" eb="11">
      <t>トウ</t>
    </rPh>
    <rPh sb="12" eb="14">
      <t>スイイ</t>
    </rPh>
    <rPh sb="19" eb="21">
      <t>ネンド</t>
    </rPh>
    <phoneticPr fontId="3"/>
  </si>
  <si>
    <t>1.普通会計予算の状況（令和4年度）</t>
    <rPh sb="2" eb="4">
      <t>フツウ</t>
    </rPh>
    <rPh sb="4" eb="6">
      <t>カイケイ</t>
    </rPh>
    <rPh sb="6" eb="8">
      <t>ヨサン</t>
    </rPh>
    <rPh sb="9" eb="11">
      <t>ジョウキョウ</t>
    </rPh>
    <rPh sb="12" eb="14">
      <t>レイワ</t>
    </rPh>
    <rPh sb="15" eb="17">
      <t>ネンド</t>
    </rPh>
    <rPh sb="16" eb="17">
      <t>ド</t>
    </rPh>
    <phoneticPr fontId="3"/>
  </si>
  <si>
    <t>２．普通会計決算の状況（平成29年度～令和3年度）</t>
    <rPh sb="2" eb="4">
      <t>フツウ</t>
    </rPh>
    <rPh sb="4" eb="6">
      <t>カイケイ</t>
    </rPh>
    <rPh sb="6" eb="8">
      <t>ケッサン</t>
    </rPh>
    <rPh sb="9" eb="11">
      <t>ジョウキョウ</t>
    </rPh>
    <rPh sb="12" eb="14">
      <t>ヘイセイ</t>
    </rPh>
    <rPh sb="16" eb="18">
      <t>ネンド</t>
    </rPh>
    <rPh sb="19" eb="21">
      <t>レイワ</t>
    </rPh>
    <rPh sb="22" eb="24">
      <t>ネンド</t>
    </rPh>
    <phoneticPr fontId="3"/>
  </si>
  <si>
    <t>　４．個別発行市場公募地方債発行実績（令和3年4月～令和4年9月）・発行予定（令和4年10月～令和5年3月）</t>
    <rPh sb="3" eb="5">
      <t>コベツ</t>
    </rPh>
    <rPh sb="5" eb="7">
      <t>ハッコウ</t>
    </rPh>
    <rPh sb="7" eb="9">
      <t>シジョウ</t>
    </rPh>
    <rPh sb="9" eb="11">
      <t>コウボ</t>
    </rPh>
    <rPh sb="11" eb="14">
      <t>チホウサイ</t>
    </rPh>
    <rPh sb="14" eb="16">
      <t>ハッコウ</t>
    </rPh>
    <rPh sb="16" eb="18">
      <t>ジッセキ</t>
    </rPh>
    <rPh sb="19" eb="21">
      <t>レイワ</t>
    </rPh>
    <rPh sb="22" eb="23">
      <t>ネン</t>
    </rPh>
    <rPh sb="24" eb="25">
      <t>ガツ</t>
    </rPh>
    <rPh sb="26" eb="28">
      <t>レイワ</t>
    </rPh>
    <rPh sb="29" eb="30">
      <t>ネン</t>
    </rPh>
    <rPh sb="31" eb="32">
      <t>ガツ</t>
    </rPh>
    <rPh sb="34" eb="36">
      <t>ハッコウ</t>
    </rPh>
    <rPh sb="36" eb="38">
      <t>ヨテイ</t>
    </rPh>
    <rPh sb="39" eb="41">
      <t>レイワ</t>
    </rPh>
    <rPh sb="42" eb="43">
      <t>ネン</t>
    </rPh>
    <rPh sb="43" eb="44">
      <t>ガンネン</t>
    </rPh>
    <rPh sb="45" eb="46">
      <t>ガツ</t>
    </rPh>
    <rPh sb="47" eb="49">
      <t>レイワ</t>
    </rPh>
    <rPh sb="50" eb="51">
      <t>ネン</t>
    </rPh>
    <rPh sb="52" eb="53">
      <t>ガツ</t>
    </rPh>
    <phoneticPr fontId="3"/>
  </si>
  <si>
    <t>５．共同発行市場公募地方債の発行実績（令和4年4月～令和4年9月）・発行予定（令和４年10月～令和5年3月）</t>
    <rPh sb="2" eb="4">
      <t>キョウドウ</t>
    </rPh>
    <rPh sb="4" eb="6">
      <t>ハッコウ</t>
    </rPh>
    <rPh sb="6" eb="8">
      <t>シジョウ</t>
    </rPh>
    <rPh sb="8" eb="10">
      <t>コウボ</t>
    </rPh>
    <rPh sb="10" eb="13">
      <t>チホウサイ</t>
    </rPh>
    <rPh sb="14" eb="16">
      <t>ハッコウ</t>
    </rPh>
    <rPh sb="16" eb="18">
      <t>ジッセキ</t>
    </rPh>
    <rPh sb="19" eb="21">
      <t>レイワ</t>
    </rPh>
    <rPh sb="22" eb="23">
      <t>ネン</t>
    </rPh>
    <rPh sb="24" eb="25">
      <t>ガツ</t>
    </rPh>
    <rPh sb="26" eb="28">
      <t>レイワ</t>
    </rPh>
    <rPh sb="29" eb="30">
      <t>ネン</t>
    </rPh>
    <rPh sb="31" eb="32">
      <t>ガツ</t>
    </rPh>
    <rPh sb="34" eb="36">
      <t>ハッコウ</t>
    </rPh>
    <rPh sb="36" eb="38">
      <t>ヨテイ</t>
    </rPh>
    <rPh sb="39" eb="41">
      <t>レイワ</t>
    </rPh>
    <rPh sb="42" eb="43">
      <t>ネン</t>
    </rPh>
    <rPh sb="43" eb="44">
      <t>ガンネン</t>
    </rPh>
    <rPh sb="45" eb="46">
      <t>ガツ</t>
    </rPh>
    <rPh sb="47" eb="49">
      <t>レイワ</t>
    </rPh>
    <rPh sb="50" eb="51">
      <t>ネン</t>
    </rPh>
    <rPh sb="52" eb="53">
      <t>ガツ</t>
    </rPh>
    <phoneticPr fontId="15"/>
  </si>
  <si>
    <t>（注2）今後の各地方公共団体の状況の変化により、上記の額が変更される可能性がある。</t>
    <phoneticPr fontId="15"/>
  </si>
  <si>
    <t>（注1）10年債のみ発行。</t>
    <rPh sb="6" eb="8">
      <t>ネンサイ</t>
    </rPh>
    <rPh sb="10" eb="12">
      <t>ハッコウ</t>
    </rPh>
    <phoneticPr fontId="15"/>
  </si>
  <si>
    <t>-</t>
    <phoneticPr fontId="3"/>
  </si>
  <si>
    <t>１．普通会計予算の状況（令和4年度）</t>
    <rPh sb="2" eb="4">
      <t>フツウ</t>
    </rPh>
    <rPh sb="4" eb="6">
      <t>カイケイ</t>
    </rPh>
    <rPh sb="6" eb="7">
      <t>ヨ</t>
    </rPh>
    <rPh sb="7" eb="8">
      <t>ケッサン</t>
    </rPh>
    <rPh sb="9" eb="11">
      <t>ジョウキョウ</t>
    </rPh>
    <rPh sb="12" eb="14">
      <t>レイワ</t>
    </rPh>
    <rPh sb="15" eb="17">
      <t>ネンド</t>
    </rPh>
    <rPh sb="16" eb="17">
      <t>ド</t>
    </rPh>
    <phoneticPr fontId="3"/>
  </si>
  <si>
    <t>２．普通会計決算の状況（平成29年度～令和3年度）</t>
    <rPh sb="2" eb="4">
      <t>フツウ</t>
    </rPh>
    <rPh sb="4" eb="6">
      <t>カイケイ</t>
    </rPh>
    <rPh sb="6" eb="8">
      <t>ケッサン</t>
    </rPh>
    <rPh sb="9" eb="11">
      <t>ジョウキョウ</t>
    </rPh>
    <rPh sb="12" eb="14">
      <t>ヘイセイ</t>
    </rPh>
    <rPh sb="16" eb="17">
      <t>ネン</t>
    </rPh>
    <rPh sb="17" eb="18">
      <t>ド</t>
    </rPh>
    <rPh sb="19" eb="21">
      <t>レイワ</t>
    </rPh>
    <rPh sb="22" eb="24">
      <t>ネンド</t>
    </rPh>
    <phoneticPr fontId="3"/>
  </si>
  <si>
    <t>３．各種財政指標等の推移（平成29年度～令和3年度）</t>
    <rPh sb="2" eb="4">
      <t>カクシュ</t>
    </rPh>
    <rPh sb="4" eb="6">
      <t>ザイセイ</t>
    </rPh>
    <rPh sb="6" eb="8">
      <t>シヒョウ</t>
    </rPh>
    <rPh sb="8" eb="9">
      <t>トウ</t>
    </rPh>
    <rPh sb="10" eb="12">
      <t>スイイ</t>
    </rPh>
    <rPh sb="17" eb="18">
      <t>ネン</t>
    </rPh>
    <rPh sb="18" eb="19">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</si>
</sst>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76" formatCode="0.0"/>
    <numFmt numFmtId="177" formatCode="#,##0.0;[Red]\-#,##0.0"/>
    <numFmt numFmtId="178" formatCode="#,##0.000;[Red]\-#,##0.000"/>
    <numFmt numFmtId="179" formatCode="#,##0;&quot;▲ &quot;#,##0"/>
    <numFmt numFmtId="180" formatCode="#,##0.0"/>
    <numFmt numFmtId="181" formatCode="#,##0.0;&quot;▲ &quot;#,##0.0"/>
    <numFmt numFmtId="182" formatCode="#,##0.000;&quot;▲ &quot;#,##0.000"/>
    <numFmt numFmtId="183" formatCode="#,##0.0_ ;[Red]\-#,##0.0\ "/>
    <numFmt numFmtId="184" formatCode="0.0_ "/>
    <numFmt numFmtId="185" formatCode="0.0_);[Red]\(0.0\)"/>
    <numFmt numFmtId="186" formatCode="_ * #,##0.0_ ;_ * &quot;▲ &quot;#,##0.0_ ;_ * &quot;－&quot;_ ;_ @_ "/>
    <numFmt numFmtId="187" formatCode="#,##0,"/>
    <numFmt numFmtId="188" formatCode="#,##0_);[Red]\(#,##0\)"/>
    <numFmt numFmtId="189" formatCode="#,##0.0_);[Red]\(#,##0.0\)"/>
    <numFmt numFmtId="190" formatCode="0_);[Red]\(0\)"/>
  </numFmts>
  <fonts count="5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ｺﾞｼｯｸ"/>
      <family val="3"/>
      <charset val="128"/>
    </font>
    <font>
      <b/>
      <sz val="14"/>
      <name val="ｺﾞｼｯｸ"/>
      <family val="3"/>
      <charset val="128"/>
    </font>
    <font>
      <sz val="11"/>
      <name val="ｺﾞｼｯｸ"/>
      <family val="3"/>
      <charset val="128"/>
    </font>
    <font>
      <sz val="9"/>
      <name val="ＭＳ Ｐゴシック"/>
      <family val="3"/>
      <charset val="128"/>
    </font>
    <font>
      <sz val="10"/>
      <name val="ｺﾞｼｯｸ"/>
      <family val="3"/>
      <charset val="128"/>
    </font>
    <font>
      <sz val="11"/>
      <name val="ＭＳ ゴシック"/>
      <family val="3"/>
      <charset val="128"/>
    </font>
    <font>
      <sz val="10"/>
      <name val="ＭＳ Ｐゴシック"/>
      <family val="3"/>
      <charset val="128"/>
    </font>
    <font>
      <sz val="14"/>
      <name val="ＭＳ Ｐゴシック"/>
      <family val="3"/>
      <charset val="128"/>
    </font>
    <font>
      <sz val="11"/>
      <name val="HG丸ｺﾞｼｯｸM-PRO"/>
      <family val="3"/>
      <charset val="128"/>
    </font>
    <font>
      <sz val="8"/>
      <name val="ＭＳ Ｐゴシック"/>
      <family val="3"/>
      <charset val="128"/>
    </font>
    <font>
      <sz val="12"/>
      <name val="ＭＳ 明朝"/>
      <family val="1"/>
      <charset val="128"/>
    </font>
    <font>
      <sz val="6"/>
      <name val="ＭＳ Ｐ明朝"/>
      <family val="1"/>
      <charset val="128"/>
    </font>
    <font>
      <sz val="10"/>
      <name val="ＭＳ ゴシック"/>
      <family val="3"/>
      <charset val="128"/>
    </font>
    <font>
      <sz val="11"/>
      <name val="明朝"/>
      <family val="1"/>
      <charset val="128"/>
    </font>
    <font>
      <sz val="12"/>
      <name val="ＭＳ Ｐゴシック"/>
      <family val="3"/>
      <charset val="128"/>
    </font>
    <font>
      <sz val="12"/>
      <name val="ＭＳ ゴシック"/>
      <family val="3"/>
      <charset val="128"/>
    </font>
    <font>
      <sz val="12"/>
      <name val="ｺﾞｼｯｸ"/>
      <family val="3"/>
      <charset val="128"/>
    </font>
    <font>
      <sz val="16"/>
      <name val="ＭＳ Ｐゴシック"/>
      <family val="3"/>
      <charset val="128"/>
    </font>
    <font>
      <sz val="14"/>
      <name val="ＭＳ ゴシック"/>
      <family val="3"/>
      <charset val="128"/>
    </font>
    <font>
      <b/>
      <i/>
      <sz val="30"/>
      <name val="ＭＳ Ｐゴシック"/>
      <family val="3"/>
      <charset val="128"/>
    </font>
    <font>
      <sz val="30"/>
      <name val="ＭＳ Ｐゴシック"/>
      <family val="3"/>
      <charset val="128"/>
    </font>
    <font>
      <sz val="18"/>
      <name val="HG丸ｺﾞｼｯｸM-PRO"/>
      <family val="3"/>
      <charset val="128"/>
    </font>
    <font>
      <sz val="14"/>
      <name val="HG丸ｺﾞｼｯｸM-PRO"/>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4"/>
      <name val="ＭＳ Ｐゴシック"/>
      <family val="3"/>
      <charset val="128"/>
      <scheme val="minor"/>
    </font>
    <font>
      <sz val="16"/>
      <name val="ｺﾞｼｯｸ"/>
      <family val="3"/>
      <charset val="128"/>
    </font>
    <font>
      <b/>
      <sz val="26"/>
      <name val="ＭＳ Ｐゴシック"/>
      <family val="3"/>
      <charset val="128"/>
    </font>
    <font>
      <sz val="14"/>
      <name val="ゴシック"/>
      <family val="3"/>
      <charset val="128"/>
    </font>
    <font>
      <sz val="12"/>
      <color theme="1"/>
      <name val="ｺﾞｼｯｸ"/>
      <family val="3"/>
      <charset val="128"/>
    </font>
    <font>
      <sz val="14"/>
      <color theme="1"/>
      <name val="ｺﾞｼｯｸ"/>
      <family val="3"/>
      <charset val="128"/>
    </font>
    <font>
      <sz val="12"/>
      <name val="ｇ"/>
      <family val="3"/>
      <charset val="128"/>
    </font>
    <font>
      <sz val="12"/>
      <name val="ゴシック"/>
      <family val="3"/>
      <charset val="128"/>
    </font>
    <font>
      <sz val="11"/>
      <name val="ＭＳ Ｐゴシック"/>
      <family val="3"/>
      <charset val="128"/>
      <scheme val="minor"/>
    </font>
    <font>
      <sz val="14"/>
      <color indexed="81"/>
      <name val="MS P ゴシック"/>
      <family val="3"/>
      <charset val="128"/>
    </font>
    <font>
      <strike/>
      <sz val="14"/>
      <name val="ＭＳ Ｐゴシック"/>
      <family val="3"/>
      <charset val="128"/>
    </font>
  </fonts>
  <fills count="48">
    <fill>
      <patternFill patternType="none"/>
    </fill>
    <fill>
      <patternFill patternType="gray125"/>
    </fill>
    <fill>
      <patternFill patternType="solid">
        <fgColor theme="9"/>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rgb="FFFFFFCC"/>
        <bgColor indexed="64"/>
      </patternFill>
    </fill>
    <fill>
      <patternFill patternType="solid">
        <fgColor rgb="FFFFCC99"/>
        <bgColor indexed="64"/>
      </patternFill>
    </fill>
    <fill>
      <patternFill patternType="solid">
        <fgColor theme="3" tint="0.79998168889431442"/>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bottom style="thick">
        <color theme="4" tint="0.4998016296884060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Up="1">
      <left style="thin">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diagonalUp="1">
      <left style="thin">
        <color indexed="64"/>
      </left>
      <right style="hair">
        <color indexed="64"/>
      </right>
      <top/>
      <bottom/>
      <diagonal style="thin">
        <color indexed="64"/>
      </diagonal>
    </border>
    <border diagonalUp="1">
      <left style="hair">
        <color indexed="64"/>
      </left>
      <right style="thin">
        <color indexed="64"/>
      </right>
      <top/>
      <bottom/>
      <diagonal style="thin">
        <color indexed="64"/>
      </diagonal>
    </border>
    <border diagonalUp="1">
      <left style="thin">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s>
  <cellStyleXfs count="64">
    <xf numFmtId="0" fontId="0" fillId="0" borderId="0"/>
    <xf numFmtId="38" fontId="2" fillId="0" borderId="0" applyFont="0" applyFill="0" applyBorder="0" applyAlignment="0" applyProtection="0"/>
    <xf numFmtId="38" fontId="17" fillId="0" borderId="0" applyFont="0" applyFill="0" applyBorder="0" applyAlignment="0" applyProtection="0"/>
    <xf numFmtId="0" fontId="17" fillId="0" borderId="0"/>
    <xf numFmtId="0" fontId="14" fillId="0" borderId="0"/>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41" applyNumberFormat="0" applyAlignment="0" applyProtection="0">
      <alignment vertical="center"/>
    </xf>
    <xf numFmtId="0" fontId="32" fillId="29" borderId="0" applyNumberFormat="0" applyBorder="0" applyAlignment="0" applyProtection="0">
      <alignment vertical="center"/>
    </xf>
    <xf numFmtId="0" fontId="2" fillId="4" borderId="42" applyNumberFormat="0" applyFont="0" applyAlignment="0" applyProtection="0">
      <alignment vertical="center"/>
    </xf>
    <xf numFmtId="0" fontId="33" fillId="0" borderId="40" applyNumberFormat="0" applyFill="0" applyAlignment="0" applyProtection="0">
      <alignment vertical="center"/>
    </xf>
    <xf numFmtId="0" fontId="34" fillId="30" borderId="0" applyNumberFormat="0" applyBorder="0" applyAlignment="0" applyProtection="0">
      <alignment vertical="center"/>
    </xf>
    <xf numFmtId="0" fontId="35" fillId="31" borderId="38" applyNumberFormat="0" applyAlignment="0" applyProtection="0">
      <alignment vertical="center"/>
    </xf>
    <xf numFmtId="0" fontId="36" fillId="0" borderId="0" applyNumberFormat="0" applyFill="0" applyBorder="0" applyAlignment="0" applyProtection="0">
      <alignment vertical="center"/>
    </xf>
    <xf numFmtId="0" fontId="37" fillId="0" borderId="36" applyNumberFormat="0" applyFill="0" applyAlignment="0" applyProtection="0">
      <alignment vertical="center"/>
    </xf>
    <xf numFmtId="0" fontId="38" fillId="0" borderId="44" applyNumberFormat="0" applyFill="0" applyAlignment="0" applyProtection="0">
      <alignment vertical="center"/>
    </xf>
    <xf numFmtId="0" fontId="39" fillId="0" borderId="37" applyNumberFormat="0" applyFill="0" applyAlignment="0" applyProtection="0">
      <alignment vertical="center"/>
    </xf>
    <xf numFmtId="0" fontId="39" fillId="0" borderId="0" applyNumberFormat="0" applyFill="0" applyBorder="0" applyAlignment="0" applyProtection="0">
      <alignment vertical="center"/>
    </xf>
    <xf numFmtId="0" fontId="40" fillId="0" borderId="43" applyNumberFormat="0" applyFill="0" applyAlignment="0" applyProtection="0">
      <alignment vertical="center"/>
    </xf>
    <xf numFmtId="0" fontId="41" fillId="31" borderId="39" applyNumberFormat="0" applyAlignment="0" applyProtection="0">
      <alignment vertical="center"/>
    </xf>
    <xf numFmtId="0" fontId="42" fillId="0" borderId="0" applyNumberFormat="0" applyFill="0" applyBorder="0" applyAlignment="0" applyProtection="0">
      <alignment vertical="center"/>
    </xf>
    <xf numFmtId="0" fontId="43" fillId="3" borderId="38" applyNumberFormat="0" applyAlignment="0" applyProtection="0">
      <alignment vertical="center"/>
    </xf>
    <xf numFmtId="0" fontId="44"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17" fillId="45" borderId="42" applyNumberFormat="0" applyFont="0" applyAlignment="0" applyProtection="0">
      <alignment vertical="center"/>
    </xf>
    <xf numFmtId="0" fontId="38" fillId="0" borderId="45" applyNumberFormat="0" applyFill="0" applyAlignment="0" applyProtection="0">
      <alignment vertical="center"/>
    </xf>
    <xf numFmtId="0" fontId="43" fillId="46" borderId="38" applyNumberFormat="0" applyAlignment="0" applyProtection="0">
      <alignment vertical="center"/>
    </xf>
    <xf numFmtId="0" fontId="45" fillId="0" borderId="0"/>
    <xf numFmtId="0" fontId="2" fillId="0" borderId="0">
      <alignment vertical="center"/>
    </xf>
    <xf numFmtId="0" fontId="1" fillId="0" borderId="0">
      <alignment vertical="center"/>
    </xf>
  </cellStyleXfs>
  <cellXfs count="537">
    <xf numFmtId="0" fontId="0" fillId="0" borderId="0" xfId="0"/>
    <xf numFmtId="38" fontId="8" fillId="0" borderId="2" xfId="1" applyFont="1" applyFill="1" applyBorder="1" applyAlignment="1">
      <alignment vertical="top"/>
    </xf>
    <xf numFmtId="38" fontId="0" fillId="0" borderId="2" xfId="1" applyFont="1" applyFill="1" applyBorder="1"/>
    <xf numFmtId="38" fontId="0" fillId="0" borderId="0" xfId="1" applyFont="1" applyFill="1" applyBorder="1"/>
    <xf numFmtId="38" fontId="10" fillId="0" borderId="2" xfId="1" applyFont="1" applyFill="1" applyBorder="1" applyAlignment="1">
      <alignment horizontal="center" vertical="center"/>
    </xf>
    <xf numFmtId="38" fontId="10" fillId="0" borderId="11" xfId="1" applyFont="1" applyFill="1" applyBorder="1" applyAlignment="1">
      <alignment horizontal="center" vertical="center" shrinkToFit="1"/>
    </xf>
    <xf numFmtId="38" fontId="10" fillId="0" borderId="14" xfId="1" applyFont="1" applyFill="1" applyBorder="1" applyAlignment="1">
      <alignment horizontal="center" vertical="center" shrinkToFit="1"/>
    </xf>
    <xf numFmtId="38" fontId="11" fillId="0" borderId="0" xfId="1" applyFont="1" applyFill="1"/>
    <xf numFmtId="38" fontId="9" fillId="0" borderId="0" xfId="1" applyFont="1" applyFill="1"/>
    <xf numFmtId="38" fontId="10" fillId="0" borderId="0" xfId="1" applyFont="1" applyFill="1"/>
    <xf numFmtId="38" fontId="8" fillId="0" borderId="4" xfId="1" applyFont="1" applyFill="1" applyBorder="1"/>
    <xf numFmtId="38" fontId="8" fillId="0" borderId="24" xfId="1" applyFont="1" applyFill="1" applyBorder="1"/>
    <xf numFmtId="38" fontId="8" fillId="0" borderId="24" xfId="1" applyFont="1" applyFill="1" applyBorder="1" applyAlignment="1">
      <alignment shrinkToFit="1"/>
    </xf>
    <xf numFmtId="38" fontId="8" fillId="0" borderId="6" xfId="1" applyFont="1" applyFill="1" applyBorder="1"/>
    <xf numFmtId="38" fontId="0" fillId="0" borderId="1" xfId="1" applyFont="1" applyFill="1" applyBorder="1"/>
    <xf numFmtId="177" fontId="0" fillId="0" borderId="25" xfId="1" applyNumberFormat="1" applyFont="1" applyFill="1" applyBorder="1"/>
    <xf numFmtId="177" fontId="0" fillId="0" borderId="30" xfId="1" applyNumberFormat="1" applyFont="1" applyFill="1" applyBorder="1"/>
    <xf numFmtId="177" fontId="0" fillId="0" borderId="21" xfId="1" applyNumberFormat="1" applyFont="1" applyFill="1" applyBorder="1"/>
    <xf numFmtId="38" fontId="0" fillId="0" borderId="4" xfId="1" applyFont="1" applyFill="1" applyBorder="1"/>
    <xf numFmtId="177" fontId="0" fillId="0" borderId="26" xfId="1" applyNumberFormat="1" applyFont="1" applyFill="1" applyBorder="1"/>
    <xf numFmtId="177" fontId="0" fillId="0" borderId="31" xfId="1" applyNumberFormat="1" applyFont="1" applyFill="1" applyBorder="1"/>
    <xf numFmtId="177" fontId="0" fillId="0" borderId="22" xfId="1" applyNumberFormat="1" applyFont="1" applyFill="1" applyBorder="1"/>
    <xf numFmtId="38" fontId="0" fillId="0" borderId="7" xfId="1" applyFont="1" applyFill="1" applyBorder="1"/>
    <xf numFmtId="38" fontId="0" fillId="0" borderId="6" xfId="1" applyFont="1" applyFill="1" applyBorder="1"/>
    <xf numFmtId="177" fontId="0" fillId="0" borderId="29" xfId="1" applyNumberFormat="1" applyFont="1" applyFill="1" applyBorder="1"/>
    <xf numFmtId="177" fontId="0" fillId="0" borderId="32" xfId="1" applyNumberFormat="1" applyFont="1" applyFill="1" applyBorder="1"/>
    <xf numFmtId="177" fontId="0" fillId="0" borderId="23" xfId="1" applyNumberFormat="1" applyFont="1" applyFill="1" applyBorder="1"/>
    <xf numFmtId="38" fontId="0" fillId="0" borderId="12" xfId="1" applyFont="1" applyFill="1" applyBorder="1"/>
    <xf numFmtId="38" fontId="0" fillId="0" borderId="20" xfId="1" applyFont="1" applyFill="1" applyBorder="1"/>
    <xf numFmtId="177" fontId="0" fillId="0" borderId="26" xfId="1" applyNumberFormat="1" applyFont="1" applyFill="1" applyBorder="1" applyAlignment="1">
      <alignment horizontal="right"/>
    </xf>
    <xf numFmtId="38" fontId="10" fillId="0" borderId="0" xfId="1" applyFont="1" applyFill="1" applyBorder="1" applyAlignment="1">
      <alignment horizontal="center"/>
    </xf>
    <xf numFmtId="0" fontId="18" fillId="0" borderId="0" xfId="0" applyFont="1"/>
    <xf numFmtId="38" fontId="18" fillId="0" borderId="0" xfId="1" applyFont="1" applyFill="1"/>
    <xf numFmtId="0" fontId="19" fillId="0" borderId="0" xfId="0" applyFont="1"/>
    <xf numFmtId="38" fontId="18" fillId="0" borderId="1" xfId="1" applyFont="1" applyFill="1" applyBorder="1"/>
    <xf numFmtId="38" fontId="18" fillId="0" borderId="2" xfId="1" applyFont="1" applyFill="1" applyBorder="1"/>
    <xf numFmtId="38" fontId="18" fillId="0" borderId="4" xfId="1" applyFont="1" applyFill="1" applyBorder="1"/>
    <xf numFmtId="38" fontId="18" fillId="0" borderId="0" xfId="1" applyFont="1" applyFill="1" applyBorder="1"/>
    <xf numFmtId="38" fontId="18" fillId="0" borderId="4" xfId="1" applyFont="1" applyFill="1" applyBorder="1" applyAlignment="1">
      <alignment shrinkToFit="1"/>
    </xf>
    <xf numFmtId="38" fontId="18" fillId="0" borderId="6" xfId="1" applyFont="1" applyFill="1" applyBorder="1"/>
    <xf numFmtId="38" fontId="18" fillId="0" borderId="7" xfId="1" applyFont="1" applyFill="1" applyBorder="1"/>
    <xf numFmtId="0" fontId="20" fillId="0" borderId="0" xfId="0" applyFont="1"/>
    <xf numFmtId="0" fontId="18" fillId="0" borderId="2" xfId="0" applyFont="1" applyBorder="1" applyAlignment="1">
      <alignment horizontal="center" vertical="center"/>
    </xf>
    <xf numFmtId="0" fontId="18" fillId="0" borderId="2" xfId="0" applyFont="1" applyBorder="1"/>
    <xf numFmtId="0" fontId="18" fillId="0" borderId="15" xfId="0" applyFont="1" applyBorder="1"/>
    <xf numFmtId="0" fontId="18" fillId="0" borderId="13" xfId="0" applyFont="1" applyBorder="1"/>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7" xfId="0" applyFont="1" applyBorder="1"/>
    <xf numFmtId="0" fontId="18" fillId="0" borderId="6" xfId="0" applyFont="1" applyBorder="1"/>
    <xf numFmtId="0" fontId="18" fillId="0" borderId="16" xfId="0" applyFont="1" applyBorder="1" applyAlignment="1">
      <alignment horizontal="center" vertical="center"/>
    </xf>
    <xf numFmtId="38" fontId="18" fillId="0" borderId="6" xfId="1" applyFont="1" applyFill="1" applyBorder="1" applyAlignment="1">
      <alignment horizontal="center" vertical="center"/>
    </xf>
    <xf numFmtId="0" fontId="18" fillId="0" borderId="18" xfId="0" applyFont="1" applyBorder="1" applyAlignment="1">
      <alignment horizontal="center" vertical="center"/>
    </xf>
    <xf numFmtId="177" fontId="18" fillId="0" borderId="22" xfId="1" applyNumberFormat="1" applyFont="1" applyFill="1" applyBorder="1"/>
    <xf numFmtId="0" fontId="21" fillId="0" borderId="0" xfId="0" applyFont="1"/>
    <xf numFmtId="0" fontId="11" fillId="0" borderId="0" xfId="0" applyFont="1"/>
    <xf numFmtId="0" fontId="11" fillId="0" borderId="0" xfId="0" applyFont="1" applyAlignment="1">
      <alignment horizontal="center"/>
    </xf>
    <xf numFmtId="0" fontId="11" fillId="0" borderId="14" xfId="0" applyFont="1" applyBorder="1" applyAlignment="1">
      <alignment horizontal="center" vertical="center"/>
    </xf>
    <xf numFmtId="0" fontId="11" fillId="0" borderId="34" xfId="0" applyFont="1" applyBorder="1" applyAlignment="1">
      <alignment horizontal="center" vertical="center"/>
    </xf>
    <xf numFmtId="0" fontId="11" fillId="0" borderId="10" xfId="0" applyFont="1" applyBorder="1" applyAlignment="1">
      <alignment horizontal="center" vertical="center"/>
    </xf>
    <xf numFmtId="56" fontId="11" fillId="0" borderId="0" xfId="0" applyNumberFormat="1" applyFont="1"/>
    <xf numFmtId="38" fontId="11" fillId="0" borderId="1" xfId="1" applyFont="1" applyFill="1" applyBorder="1" applyAlignment="1">
      <alignment vertical="center"/>
    </xf>
    <xf numFmtId="0" fontId="11" fillId="0" borderId="0" xfId="0" applyFont="1" applyAlignment="1">
      <alignment vertical="center"/>
    </xf>
    <xf numFmtId="38" fontId="11" fillId="0" borderId="6" xfId="1" applyFont="1" applyFill="1" applyBorder="1" applyAlignment="1">
      <alignment vertical="center"/>
    </xf>
    <xf numFmtId="38" fontId="11" fillId="0" borderId="0" xfId="1" applyFont="1" applyFill="1" applyBorder="1"/>
    <xf numFmtId="0" fontId="4" fillId="0" borderId="0" xfId="0" applyFont="1"/>
    <xf numFmtId="0" fontId="11" fillId="0" borderId="0" xfId="4" applyFont="1"/>
    <xf numFmtId="0" fontId="11" fillId="0" borderId="10" xfId="0" applyFont="1" applyBorder="1"/>
    <xf numFmtId="0" fontId="11" fillId="0" borderId="10" xfId="0" applyFont="1" applyBorder="1" applyAlignment="1">
      <alignment horizontal="center"/>
    </xf>
    <xf numFmtId="38" fontId="11" fillId="0" borderId="10" xfId="1" applyFont="1" applyFill="1" applyBorder="1" applyAlignment="1">
      <alignment horizontal="center"/>
    </xf>
    <xf numFmtId="0" fontId="23" fillId="0" borderId="0" xfId="0" applyFont="1" applyAlignment="1">
      <alignment horizontal="center"/>
    </xf>
    <xf numFmtId="0" fontId="23" fillId="0" borderId="0" xfId="0" applyFont="1"/>
    <xf numFmtId="0" fontId="24" fillId="0" borderId="0" xfId="0" applyFont="1" applyAlignment="1">
      <alignment horizontal="center"/>
    </xf>
    <xf numFmtId="0" fontId="25" fillId="0" borderId="0" xfId="0" applyFont="1" applyAlignment="1">
      <alignment horizontal="center"/>
    </xf>
    <xf numFmtId="0" fontId="26" fillId="0" borderId="0" xfId="0" applyFont="1"/>
    <xf numFmtId="0" fontId="27" fillId="0" borderId="0" xfId="0" applyFont="1"/>
    <xf numFmtId="38" fontId="0" fillId="0" borderId="33" xfId="1" applyFont="1" applyFill="1" applyBorder="1"/>
    <xf numFmtId="0" fontId="20" fillId="0" borderId="0" xfId="4" applyFont="1"/>
    <xf numFmtId="38" fontId="0" fillId="0" borderId="29" xfId="1" applyFont="1" applyFill="1" applyBorder="1" applyAlignment="1">
      <alignment horizontal="right"/>
    </xf>
    <xf numFmtId="38" fontId="0" fillId="0" borderId="26" xfId="1" applyFont="1" applyFill="1" applyBorder="1" applyAlignment="1">
      <alignment horizontal="right"/>
    </xf>
    <xf numFmtId="0" fontId="11" fillId="0" borderId="35" xfId="0" applyFont="1" applyBorder="1" applyAlignment="1">
      <alignment horizontal="center" vertical="center"/>
    </xf>
    <xf numFmtId="38" fontId="11" fillId="0" borderId="11" xfId="1" applyFont="1" applyFill="1" applyBorder="1" applyAlignment="1">
      <alignment horizontal="center" vertical="center" wrapText="1"/>
    </xf>
    <xf numFmtId="0" fontId="6" fillId="0" borderId="0" xfId="4" applyFont="1" applyAlignment="1">
      <alignment horizontal="right"/>
    </xf>
    <xf numFmtId="0" fontId="20" fillId="0" borderId="0" xfId="4" applyFont="1" applyAlignment="1">
      <alignment horizontal="right"/>
    </xf>
    <xf numFmtId="0" fontId="20" fillId="0" borderId="0" xfId="4" applyFont="1" applyAlignment="1">
      <alignment horizontal="center"/>
    </xf>
    <xf numFmtId="3" fontId="20" fillId="0" borderId="0" xfId="4" applyNumberFormat="1" applyFont="1"/>
    <xf numFmtId="0" fontId="6" fillId="0" borderId="0" xfId="4" applyFont="1"/>
    <xf numFmtId="0" fontId="11" fillId="0" borderId="7" xfId="0" applyFont="1" applyBorder="1"/>
    <xf numFmtId="0" fontId="11" fillId="0" borderId="7" xfId="0" applyFont="1" applyBorder="1" applyAlignment="1">
      <alignment horizontal="center"/>
    </xf>
    <xf numFmtId="0" fontId="18" fillId="0" borderId="11" xfId="0" applyFont="1" applyBorder="1" applyAlignment="1">
      <alignment horizontal="center" vertical="center" wrapText="1"/>
    </xf>
    <xf numFmtId="38" fontId="10" fillId="0" borderId="14" xfId="1" applyFont="1" applyFill="1" applyBorder="1" applyAlignment="1">
      <alignment horizontal="center" vertical="center"/>
    </xf>
    <xf numFmtId="179" fontId="0" fillId="0" borderId="1" xfId="1" applyNumberFormat="1" applyFont="1" applyFill="1" applyBorder="1" applyAlignment="1"/>
    <xf numFmtId="179" fontId="0" fillId="0" borderId="9" xfId="1" applyNumberFormat="1" applyFont="1" applyFill="1" applyBorder="1" applyAlignment="1"/>
    <xf numFmtId="179" fontId="0" fillId="0" borderId="2" xfId="1" applyNumberFormat="1" applyFont="1" applyFill="1" applyBorder="1" applyAlignment="1"/>
    <xf numFmtId="179" fontId="0" fillId="0" borderId="2" xfId="1" applyNumberFormat="1" applyFont="1" applyFill="1" applyBorder="1"/>
    <xf numFmtId="182" fontId="0" fillId="0" borderId="1" xfId="1" applyNumberFormat="1" applyFont="1" applyFill="1" applyBorder="1"/>
    <xf numFmtId="181" fontId="0" fillId="0" borderId="9" xfId="1" applyNumberFormat="1" applyFont="1" applyFill="1" applyBorder="1"/>
    <xf numFmtId="176" fontId="0" fillId="0" borderId="9" xfId="1" applyNumberFormat="1" applyFont="1" applyFill="1" applyBorder="1"/>
    <xf numFmtId="38" fontId="0" fillId="0" borderId="9" xfId="1" applyFont="1" applyFill="1" applyBorder="1"/>
    <xf numFmtId="38" fontId="0" fillId="0" borderId="25" xfId="1" applyFont="1" applyFill="1" applyBorder="1"/>
    <xf numFmtId="38" fontId="0" fillId="0" borderId="3" xfId="1" applyFont="1" applyFill="1" applyBorder="1"/>
    <xf numFmtId="179" fontId="0" fillId="0" borderId="4" xfId="1" applyNumberFormat="1" applyFont="1" applyFill="1" applyBorder="1" applyAlignment="1"/>
    <xf numFmtId="179" fontId="0" fillId="0" borderId="12" xfId="1" applyNumberFormat="1" applyFont="1" applyFill="1" applyBorder="1" applyAlignment="1"/>
    <xf numFmtId="179" fontId="0" fillId="0" borderId="0" xfId="1" applyNumberFormat="1" applyFont="1" applyFill="1" applyBorder="1" applyAlignment="1"/>
    <xf numFmtId="179" fontId="0" fillId="0" borderId="0" xfId="1" applyNumberFormat="1" applyFont="1" applyFill="1" applyBorder="1"/>
    <xf numFmtId="182" fontId="0" fillId="0" borderId="4" xfId="1" applyNumberFormat="1" applyFont="1" applyFill="1" applyBorder="1"/>
    <xf numFmtId="181" fontId="0" fillId="0" borderId="12" xfId="1" applyNumberFormat="1" applyFont="1" applyFill="1" applyBorder="1"/>
    <xf numFmtId="176" fontId="0" fillId="0" borderId="12" xfId="1" applyNumberFormat="1" applyFont="1" applyFill="1" applyBorder="1"/>
    <xf numFmtId="38" fontId="0" fillId="0" borderId="26" xfId="1" applyFont="1" applyFill="1" applyBorder="1"/>
    <xf numFmtId="38" fontId="0" fillId="0" borderId="5" xfId="1" applyFont="1" applyFill="1" applyBorder="1"/>
    <xf numFmtId="179" fontId="0" fillId="0" borderId="6" xfId="1" applyNumberFormat="1" applyFont="1" applyFill="1" applyBorder="1" applyAlignment="1"/>
    <xf numFmtId="179" fontId="0" fillId="0" borderId="20" xfId="1" applyNumberFormat="1" applyFont="1" applyFill="1" applyBorder="1" applyAlignment="1"/>
    <xf numFmtId="179" fontId="0" fillId="0" borderId="7" xfId="1" applyNumberFormat="1" applyFont="1" applyFill="1" applyBorder="1" applyAlignment="1"/>
    <xf numFmtId="179" fontId="0" fillId="0" borderId="7" xfId="1" applyNumberFormat="1" applyFont="1" applyFill="1" applyBorder="1"/>
    <xf numFmtId="182" fontId="0" fillId="0" borderId="6" xfId="1" applyNumberFormat="1" applyFont="1" applyFill="1" applyBorder="1"/>
    <xf numFmtId="181" fontId="0" fillId="0" borderId="20" xfId="1" applyNumberFormat="1" applyFont="1" applyFill="1" applyBorder="1"/>
    <xf numFmtId="0" fontId="0" fillId="0" borderId="20" xfId="1" applyNumberFormat="1" applyFont="1" applyFill="1" applyBorder="1" applyAlignment="1"/>
    <xf numFmtId="0" fontId="0" fillId="0" borderId="20" xfId="1" applyNumberFormat="1" applyFont="1" applyFill="1" applyBorder="1"/>
    <xf numFmtId="38" fontId="0" fillId="0" borderId="29" xfId="1" applyFont="1" applyFill="1" applyBorder="1"/>
    <xf numFmtId="38" fontId="0" fillId="0" borderId="8" xfId="1" applyFont="1" applyFill="1" applyBorder="1"/>
    <xf numFmtId="38" fontId="0" fillId="0" borderId="25" xfId="1" applyFont="1" applyFill="1" applyBorder="1" applyAlignment="1">
      <alignment horizontal="right"/>
    </xf>
    <xf numFmtId="182" fontId="0" fillId="0" borderId="9" xfId="1" applyNumberFormat="1" applyFont="1" applyFill="1" applyBorder="1"/>
    <xf numFmtId="176" fontId="0" fillId="0" borderId="20" xfId="1" applyNumberFormat="1" applyFont="1" applyFill="1" applyBorder="1"/>
    <xf numFmtId="38" fontId="0" fillId="0" borderId="0" xfId="1" applyFont="1" applyFill="1" applyBorder="1" applyAlignment="1">
      <alignment horizontal="right"/>
    </xf>
    <xf numFmtId="38" fontId="0" fillId="0" borderId="4" xfId="1" applyFont="1" applyFill="1" applyBorder="1" applyAlignment="1">
      <alignment horizontal="right"/>
    </xf>
    <xf numFmtId="38" fontId="0" fillId="0" borderId="1" xfId="1" applyFont="1" applyFill="1" applyBorder="1" applyAlignment="1">
      <alignment horizontal="right"/>
    </xf>
    <xf numFmtId="38" fontId="0" fillId="0" borderId="28" xfId="1" applyFont="1" applyFill="1" applyBorder="1" applyAlignment="1">
      <alignment horizontal="right"/>
    </xf>
    <xf numFmtId="38" fontId="0" fillId="0" borderId="27" xfId="1" applyFont="1" applyFill="1" applyBorder="1" applyAlignment="1">
      <alignment horizontal="right"/>
    </xf>
    <xf numFmtId="182" fontId="0" fillId="0" borderId="12" xfId="1" applyNumberFormat="1" applyFont="1" applyFill="1" applyBorder="1"/>
    <xf numFmtId="176" fontId="0" fillId="0" borderId="20" xfId="1" applyNumberFormat="1" applyFont="1" applyFill="1" applyBorder="1" applyAlignment="1"/>
    <xf numFmtId="38" fontId="0" fillId="0" borderId="0" xfId="1" applyFont="1" applyFill="1"/>
    <xf numFmtId="179" fontId="0" fillId="0" borderId="9" xfId="1" applyNumberFormat="1" applyFont="1" applyFill="1" applyBorder="1"/>
    <xf numFmtId="0" fontId="18" fillId="0" borderId="3" xfId="0" applyFont="1" applyBorder="1"/>
    <xf numFmtId="0" fontId="4" fillId="0" borderId="10" xfId="4" applyFont="1" applyBorder="1"/>
    <xf numFmtId="3" fontId="4" fillId="0" borderId="10" xfId="4" applyNumberFormat="1" applyFont="1" applyBorder="1"/>
    <xf numFmtId="38" fontId="11" fillId="0" borderId="24" xfId="1" applyFont="1" applyFill="1" applyBorder="1" applyAlignment="1">
      <alignment vertical="center"/>
    </xf>
    <xf numFmtId="38" fontId="11" fillId="0" borderId="57" xfId="1" applyFont="1" applyFill="1" applyBorder="1" applyAlignment="1">
      <alignment vertical="center"/>
    </xf>
    <xf numFmtId="38" fontId="11" fillId="0" borderId="52" xfId="1" applyFont="1" applyFill="1" applyBorder="1" applyAlignment="1">
      <alignment vertical="center"/>
    </xf>
    <xf numFmtId="38" fontId="11" fillId="0" borderId="46" xfId="1" applyFont="1" applyFill="1" applyBorder="1" applyAlignment="1">
      <alignment vertical="center"/>
    </xf>
    <xf numFmtId="38" fontId="11" fillId="0" borderId="49" xfId="1" applyFont="1" applyFill="1" applyBorder="1" applyAlignment="1">
      <alignment vertical="center"/>
    </xf>
    <xf numFmtId="0" fontId="18" fillId="0" borderId="1" xfId="0" applyFont="1" applyBorder="1"/>
    <xf numFmtId="0" fontId="20" fillId="0" borderId="2" xfId="0" applyFont="1" applyBorder="1"/>
    <xf numFmtId="0" fontId="20" fillId="0" borderId="2" xfId="0" applyFont="1" applyBorder="1" applyAlignment="1">
      <alignment horizontal="left"/>
    </xf>
    <xf numFmtId="0" fontId="18" fillId="0" borderId="4" xfId="0" applyFont="1" applyBorder="1"/>
    <xf numFmtId="0" fontId="18" fillId="0" borderId="0" xfId="0" applyFont="1" applyAlignment="1">
      <alignment horizontal="left"/>
    </xf>
    <xf numFmtId="0" fontId="18" fillId="0" borderId="5" xfId="0" applyFont="1" applyBorder="1"/>
    <xf numFmtId="0" fontId="20" fillId="0" borderId="0" xfId="0" applyFont="1" applyAlignment="1">
      <alignment horizontal="left" indent="3"/>
    </xf>
    <xf numFmtId="0" fontId="20" fillId="0" borderId="0" xfId="0" applyFont="1" applyAlignment="1">
      <alignment horizontal="left" indent="2"/>
    </xf>
    <xf numFmtId="0" fontId="20" fillId="0" borderId="0" xfId="0" applyFont="1" applyAlignment="1">
      <alignment horizontal="left" indent="1"/>
    </xf>
    <xf numFmtId="0" fontId="20" fillId="0" borderId="7" xfId="0" applyFont="1" applyBorder="1" applyAlignment="1">
      <alignment horizontal="left" indent="2"/>
    </xf>
    <xf numFmtId="0" fontId="20" fillId="0" borderId="7" xfId="0" applyFont="1" applyBorder="1"/>
    <xf numFmtId="0" fontId="18" fillId="0" borderId="8" xfId="0" applyFont="1" applyBorder="1"/>
    <xf numFmtId="0" fontId="18" fillId="0" borderId="0" xfId="0" applyFont="1" applyAlignment="1">
      <alignment horizontal="left" indent="1"/>
    </xf>
    <xf numFmtId="58" fontId="47" fillId="0" borderId="0" xfId="0" applyNumberFormat="1" applyFont="1" applyAlignment="1">
      <alignment horizontal="center"/>
    </xf>
    <xf numFmtId="0" fontId="47" fillId="0" borderId="0" xfId="0" applyFont="1" applyAlignment="1">
      <alignment horizontal="center"/>
    </xf>
    <xf numFmtId="0" fontId="20" fillId="0" borderId="0" xfId="0" applyFont="1" applyAlignment="1">
      <alignment horizontal="center"/>
    </xf>
    <xf numFmtId="0" fontId="18" fillId="0" borderId="0" xfId="0" applyFont="1" applyAlignment="1">
      <alignment horizontal="center"/>
    </xf>
    <xf numFmtId="179" fontId="0" fillId="0" borderId="1" xfId="1" applyNumberFormat="1" applyFont="1" applyFill="1" applyBorder="1"/>
    <xf numFmtId="179" fontId="0" fillId="0" borderId="4" xfId="1" applyNumberFormat="1" applyFont="1" applyFill="1" applyBorder="1"/>
    <xf numFmtId="179" fontId="0" fillId="0" borderId="12" xfId="1" applyNumberFormat="1" applyFont="1" applyFill="1" applyBorder="1"/>
    <xf numFmtId="179" fontId="0" fillId="0" borderId="0" xfId="1" applyNumberFormat="1" applyFont="1" applyFill="1"/>
    <xf numFmtId="179" fontId="0" fillId="0" borderId="6" xfId="1" applyNumberFormat="1" applyFont="1" applyFill="1" applyBorder="1"/>
    <xf numFmtId="179" fontId="0" fillId="0" borderId="20" xfId="1" applyNumberFormat="1" applyFont="1" applyFill="1" applyBorder="1"/>
    <xf numFmtId="184" fontId="18" fillId="0" borderId="0" xfId="0" applyNumberFormat="1" applyFont="1"/>
    <xf numFmtId="177" fontId="18" fillId="0" borderId="23" xfId="1" applyNumberFormat="1" applyFont="1" applyFill="1" applyBorder="1"/>
    <xf numFmtId="38" fontId="18" fillId="0" borderId="0" xfId="1" applyFont="1" applyFill="1" applyBorder="1" applyAlignment="1">
      <alignment horizontal="right"/>
    </xf>
    <xf numFmtId="38" fontId="18" fillId="0" borderId="6" xfId="1" applyFont="1" applyFill="1" applyBorder="1" applyAlignment="1">
      <alignment horizontal="right"/>
    </xf>
    <xf numFmtId="176" fontId="0" fillId="0" borderId="9" xfId="1" applyNumberFormat="1" applyFont="1" applyFill="1" applyBorder="1" applyAlignment="1">
      <alignment horizontal="right"/>
    </xf>
    <xf numFmtId="38" fontId="11" fillId="0" borderId="9" xfId="1" applyFont="1" applyFill="1" applyBorder="1" applyAlignment="1">
      <alignment vertical="center"/>
    </xf>
    <xf numFmtId="38" fontId="11" fillId="0" borderId="54" xfId="1" applyFont="1" applyFill="1" applyBorder="1" applyAlignment="1">
      <alignment vertical="center"/>
    </xf>
    <xf numFmtId="0" fontId="46" fillId="0" borderId="51" xfId="0" applyFont="1" applyBorder="1" applyAlignment="1">
      <alignment horizontal="left" vertical="center" shrinkToFit="1"/>
    </xf>
    <xf numFmtId="38" fontId="11" fillId="0" borderId="20" xfId="1" applyFont="1" applyFill="1" applyBorder="1" applyAlignment="1">
      <alignment horizontal="right" vertical="center"/>
    </xf>
    <xf numFmtId="38" fontId="11" fillId="0" borderId="20" xfId="1" applyFont="1" applyFill="1" applyBorder="1" applyAlignment="1">
      <alignment vertical="center"/>
    </xf>
    <xf numFmtId="38" fontId="11" fillId="0" borderId="64" xfId="1" applyFont="1" applyFill="1" applyBorder="1" applyAlignment="1">
      <alignment horizontal="right" vertical="center"/>
    </xf>
    <xf numFmtId="38" fontId="11" fillId="0" borderId="64" xfId="1" applyFont="1" applyFill="1" applyBorder="1" applyAlignment="1">
      <alignment vertical="center"/>
    </xf>
    <xf numFmtId="38" fontId="11" fillId="0" borderId="66" xfId="1" applyFont="1" applyFill="1" applyBorder="1" applyAlignment="1">
      <alignment vertical="center"/>
    </xf>
    <xf numFmtId="177" fontId="11" fillId="0" borderId="54" xfId="1" applyNumberFormat="1" applyFont="1" applyFill="1" applyBorder="1" applyAlignment="1">
      <alignment vertical="center"/>
    </xf>
    <xf numFmtId="38" fontId="11" fillId="0" borderId="61" xfId="1" applyFont="1" applyFill="1" applyBorder="1" applyAlignment="1">
      <alignment vertical="center"/>
    </xf>
    <xf numFmtId="38" fontId="11" fillId="0" borderId="10" xfId="1" applyFont="1" applyFill="1" applyBorder="1"/>
    <xf numFmtId="0" fontId="46" fillId="0" borderId="10" xfId="0" applyFont="1" applyBorder="1" applyAlignment="1">
      <alignment horizontal="left" vertical="center" shrinkToFit="1"/>
    </xf>
    <xf numFmtId="177" fontId="11" fillId="0" borderId="10" xfId="1" applyNumberFormat="1" applyFont="1" applyFill="1" applyBorder="1"/>
    <xf numFmtId="38" fontId="11" fillId="0" borderId="70" xfId="1" applyFont="1" applyFill="1" applyBorder="1" applyAlignment="1">
      <alignment horizontal="right" vertical="center"/>
    </xf>
    <xf numFmtId="38" fontId="11" fillId="0" borderId="70" xfId="1" applyFont="1" applyFill="1" applyBorder="1" applyAlignment="1">
      <alignment vertical="center"/>
    </xf>
    <xf numFmtId="38" fontId="0" fillId="0" borderId="28" xfId="1" applyFont="1" applyFill="1" applyBorder="1"/>
    <xf numFmtId="0" fontId="0" fillId="0" borderId="12" xfId="1" applyNumberFormat="1" applyFont="1" applyFill="1" applyBorder="1" applyAlignment="1"/>
    <xf numFmtId="0" fontId="0" fillId="0" borderId="12" xfId="1" applyNumberFormat="1" applyFont="1" applyFill="1" applyBorder="1"/>
    <xf numFmtId="187" fontId="0" fillId="0" borderId="0" xfId="1" applyNumberFormat="1" applyFont="1" applyFill="1" applyBorder="1"/>
    <xf numFmtId="38" fontId="0" fillId="0" borderId="27" xfId="1" applyFont="1" applyFill="1" applyBorder="1"/>
    <xf numFmtId="0" fontId="4" fillId="0" borderId="10" xfId="4" applyFont="1" applyBorder="1" applyAlignment="1">
      <alignment horizontal="center" vertical="center"/>
    </xf>
    <xf numFmtId="0" fontId="50" fillId="0" borderId="10" xfId="0" applyFont="1" applyBorder="1" applyAlignment="1">
      <alignment horizontal="center" vertical="center"/>
    </xf>
    <xf numFmtId="41" fontId="51" fillId="0" borderId="10" xfId="0" applyNumberFormat="1" applyFont="1" applyBorder="1" applyAlignment="1">
      <alignment horizontal="right" vertical="center"/>
    </xf>
    <xf numFmtId="41" fontId="51" fillId="0" borderId="10" xfId="0" applyNumberFormat="1" applyFont="1" applyBorder="1" applyAlignment="1">
      <alignment vertical="center"/>
    </xf>
    <xf numFmtId="0" fontId="52" fillId="0" borderId="0" xfId="4" applyFont="1"/>
    <xf numFmtId="0" fontId="53" fillId="0" borderId="10" xfId="0" applyFont="1" applyBorder="1" applyAlignment="1">
      <alignment horizontal="center" vertical="center" wrapText="1"/>
    </xf>
    <xf numFmtId="0" fontId="49" fillId="0" borderId="10" xfId="0" applyFont="1" applyBorder="1" applyAlignment="1">
      <alignment horizontal="right" vertical="center" wrapText="1"/>
    </xf>
    <xf numFmtId="0" fontId="53" fillId="0" borderId="10" xfId="0" applyFont="1" applyBorder="1" applyAlignment="1">
      <alignment vertical="center" wrapText="1"/>
    </xf>
    <xf numFmtId="179" fontId="54" fillId="0" borderId="0" xfId="1" applyNumberFormat="1" applyFont="1" applyFill="1" applyBorder="1" applyAlignment="1"/>
    <xf numFmtId="179" fontId="54" fillId="0" borderId="12" xfId="1" applyNumberFormat="1" applyFont="1" applyFill="1" applyBorder="1" applyAlignment="1"/>
    <xf numFmtId="179" fontId="54" fillId="0" borderId="0" xfId="1" applyNumberFormat="1" applyFont="1" applyFill="1" applyBorder="1"/>
    <xf numFmtId="182" fontId="54" fillId="0" borderId="4" xfId="1" applyNumberFormat="1" applyFont="1" applyFill="1" applyBorder="1"/>
    <xf numFmtId="181" fontId="54" fillId="0" borderId="12" xfId="1" applyNumberFormat="1" applyFont="1" applyFill="1" applyBorder="1"/>
    <xf numFmtId="38" fontId="54" fillId="0" borderId="12" xfId="1" applyFont="1" applyFill="1" applyBorder="1"/>
    <xf numFmtId="38" fontId="54" fillId="0" borderId="0" xfId="1" applyFont="1" applyFill="1" applyBorder="1"/>
    <xf numFmtId="38" fontId="54" fillId="0" borderId="4" xfId="1" applyFont="1" applyFill="1" applyBorder="1"/>
    <xf numFmtId="38" fontId="54" fillId="0" borderId="26" xfId="1" applyFont="1" applyFill="1" applyBorder="1"/>
    <xf numFmtId="38" fontId="54" fillId="0" borderId="5" xfId="1" applyFont="1" applyFill="1" applyBorder="1"/>
    <xf numFmtId="179" fontId="54" fillId="0" borderId="1" xfId="1" applyNumberFormat="1" applyFont="1" applyFill="1" applyBorder="1" applyAlignment="1"/>
    <xf numFmtId="179" fontId="54" fillId="0" borderId="9" xfId="1" applyNumberFormat="1" applyFont="1" applyFill="1" applyBorder="1" applyAlignment="1"/>
    <xf numFmtId="179" fontId="54" fillId="0" borderId="2" xfId="1" applyNumberFormat="1" applyFont="1" applyFill="1" applyBorder="1"/>
    <xf numFmtId="182" fontId="54" fillId="0" borderId="1" xfId="1" applyNumberFormat="1" applyFont="1" applyFill="1" applyBorder="1"/>
    <xf numFmtId="181" fontId="54" fillId="0" borderId="9" xfId="1" applyNumberFormat="1" applyFont="1" applyFill="1" applyBorder="1"/>
    <xf numFmtId="38" fontId="54" fillId="0" borderId="9" xfId="1" applyFont="1" applyFill="1" applyBorder="1"/>
    <xf numFmtId="38" fontId="54" fillId="0" borderId="2" xfId="1" applyFont="1" applyFill="1" applyBorder="1"/>
    <xf numFmtId="38" fontId="54" fillId="0" borderId="1" xfId="1" applyFont="1" applyFill="1" applyBorder="1"/>
    <xf numFmtId="38" fontId="54" fillId="0" borderId="25" xfId="1" applyFont="1" applyFill="1" applyBorder="1"/>
    <xf numFmtId="38" fontId="54" fillId="0" borderId="3" xfId="1" applyFont="1" applyFill="1" applyBorder="1"/>
    <xf numFmtId="179" fontId="54" fillId="0" borderId="4" xfId="1" applyNumberFormat="1" applyFont="1" applyFill="1" applyBorder="1" applyAlignment="1"/>
    <xf numFmtId="179" fontId="54" fillId="0" borderId="6" xfId="1" applyNumberFormat="1" applyFont="1" applyFill="1" applyBorder="1" applyAlignment="1"/>
    <xf numFmtId="179" fontId="54" fillId="0" borderId="20" xfId="1" applyNumberFormat="1" applyFont="1" applyFill="1" applyBorder="1" applyAlignment="1"/>
    <xf numFmtId="179" fontId="54" fillId="0" borderId="7" xfId="1" applyNumberFormat="1" applyFont="1" applyFill="1" applyBorder="1"/>
    <xf numFmtId="182" fontId="54" fillId="0" borderId="6" xfId="1" applyNumberFormat="1" applyFont="1" applyFill="1" applyBorder="1"/>
    <xf numFmtId="181" fontId="54" fillId="0" borderId="20" xfId="1" applyNumberFormat="1" applyFont="1" applyFill="1" applyBorder="1"/>
    <xf numFmtId="38" fontId="54" fillId="0" borderId="20" xfId="1" applyFont="1" applyFill="1" applyBorder="1"/>
    <xf numFmtId="38" fontId="54" fillId="0" borderId="7" xfId="1" applyFont="1" applyFill="1" applyBorder="1"/>
    <xf numFmtId="38" fontId="54" fillId="0" borderId="6" xfId="1" applyFont="1" applyFill="1" applyBorder="1"/>
    <xf numFmtId="38" fontId="54" fillId="0" borderId="29" xfId="1" applyFont="1" applyFill="1" applyBorder="1"/>
    <xf numFmtId="38" fontId="54" fillId="0" borderId="8" xfId="1" applyFont="1" applyFill="1" applyBorder="1"/>
    <xf numFmtId="38" fontId="54" fillId="0" borderId="28" xfId="1" applyFont="1" applyFill="1" applyBorder="1" applyAlignment="1">
      <alignment horizontal="right"/>
    </xf>
    <xf numFmtId="38" fontId="54" fillId="0" borderId="4" xfId="1" applyFont="1" applyFill="1" applyBorder="1" applyAlignment="1">
      <alignment horizontal="right"/>
    </xf>
    <xf numFmtId="38" fontId="54" fillId="0" borderId="26" xfId="1" applyFont="1" applyFill="1" applyBorder="1" applyAlignment="1">
      <alignment horizontal="right"/>
    </xf>
    <xf numFmtId="179" fontId="54" fillId="0" borderId="7" xfId="1" applyNumberFormat="1" applyFont="1" applyFill="1" applyBorder="1" applyAlignment="1"/>
    <xf numFmtId="38" fontId="54" fillId="0" borderId="29" xfId="1" applyFont="1" applyFill="1" applyBorder="1" applyAlignment="1">
      <alignment horizontal="right"/>
    </xf>
    <xf numFmtId="179" fontId="54" fillId="0" borderId="2" xfId="1" applyNumberFormat="1" applyFont="1" applyFill="1" applyBorder="1" applyAlignment="1"/>
    <xf numFmtId="38" fontId="0" fillId="0" borderId="6" xfId="1" applyFont="1" applyFill="1" applyBorder="1" applyAlignment="1">
      <alignment horizontal="right"/>
    </xf>
    <xf numFmtId="177" fontId="18" fillId="0" borderId="21" xfId="1" applyNumberFormat="1" applyFont="1" applyFill="1" applyBorder="1"/>
    <xf numFmtId="188" fontId="0" fillId="0" borderId="0" xfId="1" applyNumberFormat="1" applyFont="1" applyFill="1" applyBorder="1"/>
    <xf numFmtId="188" fontId="0" fillId="0" borderId="4" xfId="1" applyNumberFormat="1" applyFont="1" applyFill="1" applyBorder="1"/>
    <xf numFmtId="188" fontId="0" fillId="0" borderId="1" xfId="1" applyNumberFormat="1" applyFont="1" applyFill="1" applyBorder="1"/>
    <xf numFmtId="188" fontId="0" fillId="0" borderId="2" xfId="1" applyNumberFormat="1" applyFont="1" applyFill="1" applyBorder="1"/>
    <xf numFmtId="188" fontId="0" fillId="0" borderId="6" xfId="1" applyNumberFormat="1" applyFont="1" applyFill="1" applyBorder="1"/>
    <xf numFmtId="188" fontId="0" fillId="0" borderId="7" xfId="1" applyNumberFormat="1" applyFont="1" applyFill="1" applyBorder="1"/>
    <xf numFmtId="188" fontId="0" fillId="0" borderId="12" xfId="1" applyNumberFormat="1" applyFont="1" applyFill="1" applyBorder="1"/>
    <xf numFmtId="188" fontId="0" fillId="0" borderId="20" xfId="1" applyNumberFormat="1" applyFont="1" applyFill="1" applyBorder="1"/>
    <xf numFmtId="188" fontId="0" fillId="0" borderId="4" xfId="1" applyNumberFormat="1" applyFont="1" applyFill="1" applyBorder="1" applyAlignment="1">
      <alignment horizontal="right"/>
    </xf>
    <xf numFmtId="188" fontId="0" fillId="0" borderId="28" xfId="1" applyNumberFormat="1" applyFont="1" applyFill="1" applyBorder="1" applyAlignment="1">
      <alignment horizontal="right"/>
    </xf>
    <xf numFmtId="188" fontId="0" fillId="0" borderId="33" xfId="1" applyNumberFormat="1" applyFont="1" applyFill="1" applyBorder="1" applyAlignment="1">
      <alignment horizontal="right"/>
    </xf>
    <xf numFmtId="189" fontId="0" fillId="0" borderId="26" xfId="1" applyNumberFormat="1" applyFont="1" applyFill="1" applyBorder="1"/>
    <xf numFmtId="189" fontId="0" fillId="0" borderId="23" xfId="1" applyNumberFormat="1" applyFont="1" applyFill="1" applyBorder="1"/>
    <xf numFmtId="189" fontId="0" fillId="0" borderId="31" xfId="1" applyNumberFormat="1" applyFont="1" applyFill="1" applyBorder="1"/>
    <xf numFmtId="189" fontId="0" fillId="0" borderId="22" xfId="1" applyNumberFormat="1" applyFont="1" applyFill="1" applyBorder="1"/>
    <xf numFmtId="189" fontId="0" fillId="0" borderId="21" xfId="1" applyNumberFormat="1" applyFont="1" applyFill="1" applyBorder="1"/>
    <xf numFmtId="189" fontId="0" fillId="0" borderId="30" xfId="1" applyNumberFormat="1" applyFont="1" applyFill="1" applyBorder="1"/>
    <xf numFmtId="189" fontId="0" fillId="0" borderId="32" xfId="1" applyNumberFormat="1" applyFont="1" applyFill="1" applyBorder="1"/>
    <xf numFmtId="189" fontId="0" fillId="0" borderId="21" xfId="1" applyNumberFormat="1" applyFont="1" applyFill="1" applyBorder="1" applyAlignment="1">
      <alignment horizontal="right"/>
    </xf>
    <xf numFmtId="189" fontId="0" fillId="0" borderId="22" xfId="1" applyNumberFormat="1" applyFont="1" applyFill="1" applyBorder="1" applyAlignment="1">
      <alignment horizontal="right"/>
    </xf>
    <xf numFmtId="189" fontId="0" fillId="0" borderId="23" xfId="1" applyNumberFormat="1" applyFont="1" applyFill="1" applyBorder="1" applyAlignment="1">
      <alignment horizontal="right"/>
    </xf>
    <xf numFmtId="189" fontId="0" fillId="0" borderId="25" xfId="1" applyNumberFormat="1" applyFont="1" applyFill="1" applyBorder="1"/>
    <xf numFmtId="0" fontId="20" fillId="0" borderId="9" xfId="0" applyFont="1" applyBorder="1" applyAlignment="1">
      <alignment horizontal="center"/>
    </xf>
    <xf numFmtId="0" fontId="20" fillId="0" borderId="12" xfId="0" applyFont="1" applyBorder="1" applyAlignment="1">
      <alignment horizontal="center"/>
    </xf>
    <xf numFmtId="0" fontId="20" fillId="0" borderId="12" xfId="0" applyFont="1" applyBorder="1" applyAlignment="1">
      <alignment horizontal="center" shrinkToFit="1"/>
    </xf>
    <xf numFmtId="0" fontId="20" fillId="0" borderId="20" xfId="0" applyFont="1" applyBorder="1" applyAlignment="1">
      <alignment horizontal="center"/>
    </xf>
    <xf numFmtId="38" fontId="11" fillId="0" borderId="0" xfId="0" applyNumberFormat="1" applyFont="1"/>
    <xf numFmtId="38" fontId="11" fillId="0" borderId="48" xfId="1" applyFont="1" applyFill="1" applyBorder="1" applyAlignment="1">
      <alignment vertical="center"/>
    </xf>
    <xf numFmtId="190" fontId="11" fillId="0" borderId="24" xfId="1" applyNumberFormat="1" applyFont="1" applyFill="1" applyBorder="1" applyAlignment="1">
      <alignment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38" fontId="18" fillId="0" borderId="4" xfId="1" applyFont="1" applyFill="1" applyBorder="1" applyAlignment="1">
      <alignment horizontal="right"/>
    </xf>
    <xf numFmtId="177" fontId="18" fillId="0" borderId="22" xfId="1" applyNumberFormat="1" applyFont="1" applyFill="1" applyBorder="1" applyAlignment="1">
      <alignment horizontal="right"/>
    </xf>
    <xf numFmtId="38" fontId="2" fillId="0" borderId="0" xfId="1" applyFont="1" applyFill="1"/>
    <xf numFmtId="38" fontId="2" fillId="0" borderId="0" xfId="1" applyFont="1" applyFill="1" applyBorder="1"/>
    <xf numFmtId="38" fontId="11" fillId="0" borderId="55" xfId="1" applyFont="1" applyFill="1" applyBorder="1" applyAlignment="1">
      <alignment vertical="center"/>
    </xf>
    <xf numFmtId="38" fontId="18" fillId="0" borderId="12" xfId="1" applyFont="1" applyFill="1" applyBorder="1"/>
    <xf numFmtId="38" fontId="18" fillId="0" borderId="28" xfId="1" applyFont="1" applyFill="1" applyBorder="1"/>
    <xf numFmtId="38" fontId="18" fillId="0" borderId="7" xfId="1" applyFont="1" applyFill="1" applyBorder="1" applyAlignment="1">
      <alignment horizontal="right"/>
    </xf>
    <xf numFmtId="38" fontId="18" fillId="0" borderId="12" xfId="1" applyFont="1" applyFill="1" applyBorder="1" applyAlignment="1">
      <alignment horizontal="right"/>
    </xf>
    <xf numFmtId="38" fontId="18" fillId="0" borderId="27" xfId="1" applyFont="1" applyFill="1" applyBorder="1"/>
    <xf numFmtId="0" fontId="18" fillId="0" borderId="15" xfId="0" applyFont="1" applyBorder="1" applyAlignment="1">
      <alignment vertical="center"/>
    </xf>
    <xf numFmtId="0" fontId="18" fillId="0" borderId="0" xfId="0" applyFont="1" applyAlignment="1">
      <alignment horizontal="center" vertical="center"/>
    </xf>
    <xf numFmtId="0" fontId="18" fillId="0" borderId="13" xfId="0" applyFont="1" applyBorder="1" applyAlignment="1">
      <alignment vertical="center"/>
    </xf>
    <xf numFmtId="0" fontId="18" fillId="0" borderId="4" xfId="0" applyFont="1" applyBorder="1" applyAlignment="1">
      <alignment horizontal="center" vertical="center"/>
    </xf>
    <xf numFmtId="0" fontId="18" fillId="0" borderId="5" xfId="0" applyFont="1" applyBorder="1" applyAlignment="1">
      <alignment vertical="center"/>
    </xf>
    <xf numFmtId="0" fontId="18" fillId="0" borderId="4" xfId="0" applyFont="1" applyBorder="1" applyAlignment="1">
      <alignment vertical="center"/>
    </xf>
    <xf numFmtId="0" fontId="20" fillId="0" borderId="12" xfId="0" applyFont="1" applyBorder="1" applyAlignment="1">
      <alignment horizontal="centerContinuous"/>
    </xf>
    <xf numFmtId="183" fontId="18" fillId="0" borderId="0" xfId="0" applyNumberFormat="1" applyFont="1"/>
    <xf numFmtId="38" fontId="18" fillId="0" borderId="0" xfId="0" applyNumberFormat="1" applyFont="1"/>
    <xf numFmtId="0" fontId="20" fillId="0" borderId="20" xfId="0" applyFont="1" applyBorder="1" applyAlignment="1">
      <alignment horizontal="centerContinuous"/>
    </xf>
    <xf numFmtId="0" fontId="20" fillId="0" borderId="9" xfId="0" applyFont="1" applyBorder="1" applyAlignment="1">
      <alignment horizontal="centerContinuous"/>
    </xf>
    <xf numFmtId="0" fontId="20" fillId="0" borderId="12" xfId="0" applyFont="1" applyBorder="1" applyAlignment="1">
      <alignment horizontal="centerContinuous" shrinkToFit="1"/>
    </xf>
    <xf numFmtId="0" fontId="12" fillId="0" borderId="0" xfId="0" applyFont="1"/>
    <xf numFmtId="0" fontId="9" fillId="0" borderId="0" xfId="0" applyFont="1"/>
    <xf numFmtId="0" fontId="10" fillId="0" borderId="0" xfId="0" applyFont="1"/>
    <xf numFmtId="0" fontId="10" fillId="0" borderId="2" xfId="0" applyFont="1" applyBorder="1" applyAlignment="1">
      <alignment horizontal="center"/>
    </xf>
    <xf numFmtId="0" fontId="10" fillId="0" borderId="2" xfId="0" applyFont="1" applyBorder="1"/>
    <xf numFmtId="0" fontId="10" fillId="0" borderId="15" xfId="0" applyFont="1" applyBorder="1"/>
    <xf numFmtId="0" fontId="10" fillId="0" borderId="13" xfId="0" applyFont="1" applyBorder="1"/>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2" xfId="0" applyFont="1" applyBorder="1" applyAlignment="1">
      <alignment horizontal="center" vertical="center"/>
    </xf>
    <xf numFmtId="0" fontId="10" fillId="0" borderId="0" xfId="0" applyFont="1" applyAlignment="1">
      <alignment vertical="center"/>
    </xf>
    <xf numFmtId="0" fontId="10" fillId="0" borderId="19" xfId="0" applyFont="1" applyBorder="1" applyAlignment="1">
      <alignment vertical="center"/>
    </xf>
    <xf numFmtId="0" fontId="10" fillId="0" borderId="7" xfId="0" applyFont="1" applyBorder="1"/>
    <xf numFmtId="0" fontId="10" fillId="0" borderId="6" xfId="0" applyFont="1" applyBorder="1"/>
    <xf numFmtId="0" fontId="7" fillId="0" borderId="16" xfId="0" applyFont="1" applyBorder="1" applyAlignment="1">
      <alignment horizontal="center" vertical="center"/>
    </xf>
    <xf numFmtId="0" fontId="7" fillId="0" borderId="6" xfId="0" applyFont="1" applyBorder="1"/>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21" xfId="0" applyFont="1" applyBorder="1" applyAlignment="1">
      <alignment horizontal="center"/>
    </xf>
    <xf numFmtId="0" fontId="8" fillId="0" borderId="22" xfId="0" applyFont="1" applyBorder="1" applyAlignment="1">
      <alignment horizontal="center"/>
    </xf>
    <xf numFmtId="0" fontId="8" fillId="0" borderId="23" xfId="0" applyFont="1" applyBorder="1" applyAlignment="1">
      <alignment horizontal="center"/>
    </xf>
    <xf numFmtId="0" fontId="10" fillId="0" borderId="4" xfId="0" applyFont="1" applyBorder="1" applyAlignment="1">
      <alignment horizontal="center" vertical="center"/>
    </xf>
    <xf numFmtId="0" fontId="8" fillId="0" borderId="4" xfId="0" applyFont="1" applyBorder="1"/>
    <xf numFmtId="0" fontId="8" fillId="0" borderId="24" xfId="0" applyFont="1" applyBorder="1"/>
    <xf numFmtId="0" fontId="8" fillId="0" borderId="24" xfId="0" applyFont="1" applyBorder="1" applyAlignment="1">
      <alignment shrinkToFit="1"/>
    </xf>
    <xf numFmtId="0" fontId="8" fillId="0" borderId="6" xfId="0" applyFont="1" applyBorder="1"/>
    <xf numFmtId="0" fontId="8" fillId="0" borderId="2" xfId="0" applyFont="1" applyBorder="1" applyAlignment="1">
      <alignment vertical="top"/>
    </xf>
    <xf numFmtId="0" fontId="0" fillId="0" borderId="0" xfId="0" applyAlignment="1">
      <alignment horizontal="center" vertical="center"/>
    </xf>
    <xf numFmtId="185" fontId="0" fillId="0" borderId="0" xfId="0" applyNumberFormat="1"/>
    <xf numFmtId="178" fontId="0" fillId="0" borderId="0" xfId="0" applyNumberFormat="1"/>
    <xf numFmtId="38" fontId="0" fillId="0" borderId="0" xfId="0" applyNumberFormat="1"/>
    <xf numFmtId="183" fontId="0" fillId="0" borderId="0" xfId="0" applyNumberFormat="1"/>
    <xf numFmtId="0" fontId="10" fillId="0" borderId="0" xfId="0" applyFont="1" applyAlignment="1">
      <alignment horizontal="center" vertical="center"/>
    </xf>
    <xf numFmtId="0" fontId="10" fillId="0" borderId="3" xfId="0" applyFont="1" applyBorder="1"/>
    <xf numFmtId="0" fontId="10" fillId="0" borderId="13"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177" fontId="0" fillId="0" borderId="0" xfId="0" applyNumberFormat="1"/>
    <xf numFmtId="0" fontId="7" fillId="0" borderId="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176" fontId="2" fillId="0" borderId="0" xfId="0" applyNumberFormat="1" applyFont="1"/>
    <xf numFmtId="0" fontId="2" fillId="0" borderId="0" xfId="0" applyFont="1"/>
    <xf numFmtId="0" fontId="10" fillId="0" borderId="13" xfId="0" applyFont="1" applyBorder="1" applyAlignment="1">
      <alignment horizontal="center" vertical="center"/>
    </xf>
    <xf numFmtId="0" fontId="10" fillId="0" borderId="13" xfId="0" applyFont="1" applyBorder="1" applyAlignment="1">
      <alignment horizontal="center" vertical="center" shrinkToFit="1"/>
    </xf>
    <xf numFmtId="0" fontId="10" fillId="0" borderId="0" xfId="0" applyFont="1" applyAlignment="1">
      <alignment horizontal="center" vertical="center" shrinkToFit="1"/>
    </xf>
    <xf numFmtId="176" fontId="54" fillId="0" borderId="9" xfId="0" applyNumberFormat="1" applyFont="1" applyBorder="1"/>
    <xf numFmtId="0" fontId="54" fillId="0" borderId="1" xfId="0" applyFont="1" applyBorder="1"/>
    <xf numFmtId="0" fontId="2" fillId="0" borderId="0" xfId="0" applyFont="1" applyAlignment="1">
      <alignment horizontal="center" vertical="center"/>
    </xf>
    <xf numFmtId="176" fontId="54" fillId="0" borderId="12" xfId="0" applyNumberFormat="1" applyFont="1" applyBorder="1"/>
    <xf numFmtId="0" fontId="54" fillId="0" borderId="4" xfId="0" applyFont="1" applyBorder="1"/>
    <xf numFmtId="176" fontId="54" fillId="0" borderId="20" xfId="0" applyNumberFormat="1" applyFont="1" applyBorder="1"/>
    <xf numFmtId="176" fontId="54" fillId="0" borderId="6" xfId="0" applyNumberFormat="1" applyFont="1" applyBorder="1"/>
    <xf numFmtId="176" fontId="54" fillId="0" borderId="4" xfId="0" applyNumberFormat="1" applyFont="1" applyBorder="1"/>
    <xf numFmtId="176" fontId="54" fillId="0" borderId="1" xfId="0" applyNumberFormat="1" applyFont="1" applyBorder="1"/>
    <xf numFmtId="0" fontId="54" fillId="0" borderId="6" xfId="0" applyFont="1" applyBorder="1"/>
    <xf numFmtId="180" fontId="54" fillId="0" borderId="1" xfId="0" applyNumberFormat="1" applyFont="1" applyBorder="1"/>
    <xf numFmtId="0" fontId="54" fillId="0" borderId="4" xfId="0" applyFont="1" applyBorder="1" applyAlignment="1">
      <alignment horizontal="right"/>
    </xf>
    <xf numFmtId="180" fontId="54" fillId="0" borderId="12" xfId="0" applyNumberFormat="1" applyFont="1" applyBorder="1"/>
    <xf numFmtId="176" fontId="54" fillId="0" borderId="9" xfId="0" applyNumberFormat="1" applyFont="1" applyBorder="1" applyAlignment="1">
      <alignment horizontal="right"/>
    </xf>
    <xf numFmtId="0" fontId="10" fillId="0" borderId="0" xfId="0" applyFont="1" applyAlignment="1">
      <alignment horizontal="center"/>
    </xf>
    <xf numFmtId="176" fontId="0" fillId="0" borderId="12" xfId="0" applyNumberFormat="1" applyBorder="1"/>
    <xf numFmtId="176" fontId="0" fillId="0" borderId="4" xfId="0" applyNumberFormat="1" applyBorder="1"/>
    <xf numFmtId="176" fontId="0" fillId="0" borderId="20" xfId="0" applyNumberFormat="1" applyBorder="1"/>
    <xf numFmtId="176" fontId="0" fillId="0" borderId="6" xfId="0" applyNumberFormat="1" applyBorder="1"/>
    <xf numFmtId="176" fontId="0" fillId="0" borderId="9" xfId="0" applyNumberFormat="1" applyBorder="1"/>
    <xf numFmtId="176" fontId="0" fillId="0" borderId="1" xfId="0" applyNumberFormat="1" applyBorder="1"/>
    <xf numFmtId="176" fontId="0" fillId="0" borderId="4" xfId="0" applyNumberFormat="1" applyBorder="1" applyAlignment="1">
      <alignment horizontal="right"/>
    </xf>
    <xf numFmtId="176" fontId="0" fillId="0" borderId="1" xfId="0" applyNumberFormat="1" applyBorder="1" applyAlignment="1">
      <alignment horizontal="right"/>
    </xf>
    <xf numFmtId="176" fontId="0" fillId="0" borderId="12" xfId="0" applyNumberFormat="1" applyBorder="1" applyAlignment="1">
      <alignment horizontal="right"/>
    </xf>
    <xf numFmtId="0" fontId="0" fillId="0" borderId="2" xfId="0" applyBorder="1"/>
    <xf numFmtId="0" fontId="11" fillId="0" borderId="6" xfId="0" applyFont="1" applyBorder="1" applyAlignment="1">
      <alignment horizontal="center" vertical="center"/>
    </xf>
    <xf numFmtId="0" fontId="11" fillId="0" borderId="1" xfId="0" applyFont="1" applyBorder="1" applyAlignment="1">
      <alignment vertical="center"/>
    </xf>
    <xf numFmtId="0" fontId="11" fillId="0" borderId="25"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21" xfId="0" applyFont="1" applyBorder="1" applyAlignment="1">
      <alignment vertical="center"/>
    </xf>
    <xf numFmtId="0" fontId="11" fillId="0" borderId="24" xfId="0" applyFont="1" applyBorder="1" applyAlignment="1">
      <alignment vertical="center"/>
    </xf>
    <xf numFmtId="0" fontId="11" fillId="0" borderId="55" xfId="0" applyFont="1" applyBorder="1" applyAlignment="1">
      <alignment vertical="center"/>
    </xf>
    <xf numFmtId="0" fontId="11" fillId="0" borderId="48" xfId="0" applyFont="1" applyBorder="1" applyAlignment="1">
      <alignment vertical="center"/>
    </xf>
    <xf numFmtId="0" fontId="11" fillId="0" borderId="56" xfId="0" applyFont="1" applyBorder="1" applyAlignment="1">
      <alignment vertical="center"/>
    </xf>
    <xf numFmtId="0" fontId="11" fillId="0" borderId="6" xfId="0" applyFont="1" applyBorder="1" applyAlignment="1">
      <alignment vertical="center"/>
    </xf>
    <xf numFmtId="0" fontId="11" fillId="0" borderId="29"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52" xfId="0" applyFont="1" applyBorder="1" applyAlignment="1">
      <alignment vertical="center"/>
    </xf>
    <xf numFmtId="0" fontId="11" fillId="0" borderId="16" xfId="0" applyFont="1" applyBorder="1" applyAlignment="1">
      <alignment vertical="center"/>
    </xf>
    <xf numFmtId="0" fontId="11" fillId="0" borderId="63" xfId="0" applyFont="1" applyBorder="1" applyAlignment="1">
      <alignment vertical="center"/>
    </xf>
    <xf numFmtId="0" fontId="11" fillId="0" borderId="53" xfId="0" applyFont="1" applyBorder="1" applyAlignment="1">
      <alignment vertical="center"/>
    </xf>
    <xf numFmtId="0" fontId="11" fillId="0" borderId="46" xfId="0" applyFont="1" applyBorder="1" applyAlignment="1">
      <alignment vertical="center"/>
    </xf>
    <xf numFmtId="0" fontId="11" fillId="0" borderId="65" xfId="0" applyFont="1" applyBorder="1" applyAlignment="1">
      <alignment vertical="center"/>
    </xf>
    <xf numFmtId="0" fontId="11" fillId="0" borderId="47" xfId="0" applyFont="1" applyBorder="1" applyAlignment="1">
      <alignment vertical="center"/>
    </xf>
    <xf numFmtId="0" fontId="11" fillId="0" borderId="19" xfId="0" applyFont="1" applyBorder="1" applyAlignment="1">
      <alignment vertical="center"/>
    </xf>
    <xf numFmtId="0" fontId="11" fillId="0" borderId="67" xfId="0" applyFont="1" applyBorder="1" applyAlignment="1">
      <alignment vertical="center"/>
    </xf>
    <xf numFmtId="0" fontId="11" fillId="0" borderId="51" xfId="0" applyFont="1" applyBorder="1" applyAlignment="1">
      <alignment vertical="center"/>
    </xf>
    <xf numFmtId="0" fontId="11" fillId="0" borderId="54" xfId="0" applyFont="1" applyBorder="1" applyAlignment="1">
      <alignment vertical="center"/>
    </xf>
    <xf numFmtId="0" fontId="11" fillId="0" borderId="72" xfId="0" applyFont="1" applyBorder="1" applyAlignment="1">
      <alignment vertical="center"/>
    </xf>
    <xf numFmtId="176" fontId="11" fillId="0" borderId="55" xfId="0" applyNumberFormat="1" applyFont="1" applyBorder="1" applyAlignment="1">
      <alignment vertical="center"/>
    </xf>
    <xf numFmtId="0" fontId="11" fillId="0" borderId="71" xfId="0" applyFont="1" applyBorder="1" applyAlignment="1">
      <alignment vertical="center"/>
    </xf>
    <xf numFmtId="0" fontId="11" fillId="0" borderId="57" xfId="0" applyFont="1" applyBorder="1" applyAlignment="1">
      <alignment vertical="center"/>
    </xf>
    <xf numFmtId="0" fontId="11" fillId="0" borderId="59" xfId="0" applyFont="1" applyBorder="1" applyAlignment="1">
      <alignment vertical="center"/>
    </xf>
    <xf numFmtId="0" fontId="11" fillId="0" borderId="58" xfId="0" applyFont="1" applyBorder="1" applyAlignment="1">
      <alignment vertical="center"/>
    </xf>
    <xf numFmtId="0" fontId="11" fillId="0" borderId="60" xfId="0" applyFont="1" applyBorder="1" applyAlignment="1">
      <alignment vertical="center"/>
    </xf>
    <xf numFmtId="0" fontId="11" fillId="0" borderId="62" xfId="0" applyFont="1" applyBorder="1" applyAlignment="1">
      <alignment vertical="center"/>
    </xf>
    <xf numFmtId="0" fontId="11" fillId="0" borderId="49" xfId="0" applyFont="1" applyBorder="1" applyAlignment="1">
      <alignment vertical="center"/>
    </xf>
    <xf numFmtId="0" fontId="11" fillId="0" borderId="69" xfId="0" applyFont="1" applyBorder="1" applyAlignment="1">
      <alignment vertical="center"/>
    </xf>
    <xf numFmtId="0" fontId="11" fillId="0" borderId="50" xfId="0" applyFont="1" applyBorder="1" applyAlignment="1">
      <alignment vertical="center"/>
    </xf>
    <xf numFmtId="0" fontId="11" fillId="0" borderId="68" xfId="0" applyFont="1" applyBorder="1" applyAlignment="1">
      <alignment vertical="center"/>
    </xf>
    <xf numFmtId="38" fontId="56" fillId="0" borderId="70" xfId="1" applyFont="1" applyFill="1" applyBorder="1" applyAlignment="1">
      <alignment horizontal="right" vertical="center"/>
    </xf>
    <xf numFmtId="3" fontId="18" fillId="0" borderId="4" xfId="1" applyNumberFormat="1" applyFont="1" applyFill="1" applyBorder="1" applyAlignment="1"/>
    <xf numFmtId="3" fontId="18" fillId="0" borderId="4" xfId="1" applyNumberFormat="1" applyFont="1" applyFill="1" applyBorder="1"/>
    <xf numFmtId="3" fontId="18" fillId="0" borderId="4" xfId="1" applyNumberFormat="1" applyFont="1" applyFill="1" applyBorder="1" applyAlignment="1">
      <alignment shrinkToFit="1"/>
    </xf>
    <xf numFmtId="3" fontId="18" fillId="0" borderId="6" xfId="1" applyNumberFormat="1" applyFont="1" applyFill="1" applyBorder="1"/>
    <xf numFmtId="0" fontId="0" fillId="0" borderId="20" xfId="1" applyNumberFormat="1" applyFont="1" applyFill="1" applyBorder="1" applyAlignment="1">
      <alignment horizontal="right"/>
    </xf>
    <xf numFmtId="176" fontId="0" fillId="0" borderId="12" xfId="1" applyNumberFormat="1" applyFont="1" applyFill="1" applyBorder="1" applyAlignment="1">
      <alignment horizontal="right"/>
    </xf>
    <xf numFmtId="0" fontId="11" fillId="0" borderId="18" xfId="0" applyFont="1" applyBorder="1" applyAlignment="1">
      <alignment vertical="center"/>
    </xf>
    <xf numFmtId="38" fontId="54" fillId="0" borderId="25" xfId="1" applyFont="1" applyFill="1" applyBorder="1" applyAlignment="1">
      <alignment horizontal="right"/>
    </xf>
    <xf numFmtId="0" fontId="47" fillId="0" borderId="0" xfId="0" quotePrefix="1" applyFont="1" applyAlignment="1">
      <alignment horizontal="center" vertical="center"/>
    </xf>
    <xf numFmtId="58" fontId="47" fillId="0" borderId="0" xfId="0" applyNumberFormat="1" applyFont="1" applyAlignment="1">
      <alignment horizontal="center"/>
    </xf>
    <xf numFmtId="0" fontId="47" fillId="0" borderId="0" xfId="0" applyFont="1" applyAlignment="1">
      <alignment horizontal="center"/>
    </xf>
    <xf numFmtId="0" fontId="48" fillId="0" borderId="0" xfId="0" applyFont="1" applyAlignment="1">
      <alignment horizontal="center" vertical="center"/>
    </xf>
    <xf numFmtId="0" fontId="5" fillId="0" borderId="0" xfId="0" applyFont="1" applyAlignment="1">
      <alignment horizontal="center"/>
    </xf>
    <xf numFmtId="0" fontId="18" fillId="0" borderId="9" xfId="0" applyFont="1" applyBorder="1" applyAlignment="1">
      <alignment horizontal="distributed" vertical="center" justifyLastLine="1"/>
    </xf>
    <xf numFmtId="0" fontId="18" fillId="0" borderId="12" xfId="0" applyFont="1" applyBorder="1" applyAlignment="1">
      <alignment horizontal="distributed" vertical="center" justifyLastLine="1"/>
    </xf>
    <xf numFmtId="0" fontId="18" fillId="0" borderId="20" xfId="0" applyFont="1" applyBorder="1" applyAlignment="1">
      <alignment horizontal="distributed" vertical="center" justifyLastLine="1"/>
    </xf>
    <xf numFmtId="0" fontId="18" fillId="0" borderId="1" xfId="0" applyFont="1" applyBorder="1" applyAlignment="1">
      <alignment vertical="center" shrinkToFit="1"/>
    </xf>
    <xf numFmtId="0" fontId="18" fillId="0" borderId="3" xfId="0" applyFont="1" applyBorder="1" applyAlignment="1">
      <alignment vertical="center" shrinkToFit="1"/>
    </xf>
    <xf numFmtId="41" fontId="18" fillId="0" borderId="73" xfId="1" applyNumberFormat="1" applyFont="1" applyFill="1" applyBorder="1" applyAlignment="1">
      <alignment horizontal="center"/>
    </xf>
    <xf numFmtId="41" fontId="18" fillId="0" borderId="75" xfId="1" applyNumberFormat="1" applyFont="1" applyFill="1" applyBorder="1" applyAlignment="1">
      <alignment horizontal="center"/>
    </xf>
    <xf numFmtId="41" fontId="18" fillId="0" borderId="77" xfId="1" applyNumberFormat="1" applyFont="1" applyFill="1" applyBorder="1" applyAlignment="1">
      <alignment horizontal="center"/>
    </xf>
    <xf numFmtId="186" fontId="0" fillId="0" borderId="74" xfId="1" applyNumberFormat="1" applyFont="1" applyFill="1" applyBorder="1" applyAlignment="1">
      <alignment horizontal="center"/>
    </xf>
    <xf numFmtId="186" fontId="0" fillId="0" borderId="76" xfId="1" applyNumberFormat="1" applyFont="1" applyFill="1" applyBorder="1" applyAlignment="1">
      <alignment horizontal="center"/>
    </xf>
    <xf numFmtId="186" fontId="0" fillId="0" borderId="78" xfId="1" applyNumberFormat="1" applyFont="1" applyFill="1" applyBorder="1" applyAlignment="1">
      <alignment horizontal="center"/>
    </xf>
    <xf numFmtId="177" fontId="18" fillId="0" borderId="74" xfId="1" applyNumberFormat="1" applyFont="1" applyFill="1" applyBorder="1" applyAlignment="1">
      <alignment horizontal="center"/>
    </xf>
    <xf numFmtId="177" fontId="18" fillId="0" borderId="76" xfId="1" applyNumberFormat="1" applyFont="1" applyFill="1" applyBorder="1" applyAlignment="1">
      <alignment horizontal="center"/>
    </xf>
    <xf numFmtId="177" fontId="18" fillId="0" borderId="78" xfId="1" applyNumberFormat="1" applyFont="1" applyFill="1" applyBorder="1" applyAlignment="1">
      <alignment horizontal="center"/>
    </xf>
    <xf numFmtId="0" fontId="8" fillId="0" borderId="1" xfId="0" applyFont="1" applyBorder="1" applyAlignment="1">
      <alignment horizontal="center" vertical="center"/>
    </xf>
    <xf numFmtId="0" fontId="10" fillId="0" borderId="4" xfId="0" applyFont="1" applyBorder="1" applyAlignment="1">
      <alignment horizontal="center" vertical="center"/>
    </xf>
    <xf numFmtId="0" fontId="10" fillId="0" borderId="33" xfId="0" applyFont="1" applyBorder="1" applyAlignment="1">
      <alignment horizontal="center" vertical="center"/>
    </xf>
    <xf numFmtId="0" fontId="8" fillId="0" borderId="4" xfId="0" applyFont="1" applyBorder="1" applyAlignment="1">
      <alignment horizontal="center" vertical="center"/>
    </xf>
    <xf numFmtId="0" fontId="8" fillId="0" borderId="33" xfId="0" applyFont="1" applyBorder="1" applyAlignment="1">
      <alignment horizontal="center" vertical="center"/>
    </xf>
    <xf numFmtId="0" fontId="10" fillId="0" borderId="21" xfId="0" applyFont="1" applyBorder="1" applyAlignment="1">
      <alignment horizontal="distributed" vertical="center" justifyLastLine="1"/>
    </xf>
    <xf numFmtId="0" fontId="10" fillId="0" borderId="22" xfId="0" applyFont="1" applyBorder="1" applyAlignment="1">
      <alignment horizontal="distributed" vertical="center" justifyLastLine="1"/>
    </xf>
    <xf numFmtId="0" fontId="10" fillId="0" borderId="23" xfId="0" applyFont="1" applyBorder="1" applyAlignment="1">
      <alignment horizontal="distributed" vertical="center" justifyLastLine="1"/>
    </xf>
    <xf numFmtId="0" fontId="8"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distributed" vertical="center" justifyLastLine="1"/>
    </xf>
    <xf numFmtId="0" fontId="0" fillId="0" borderId="4" xfId="0" applyBorder="1" applyAlignment="1">
      <alignment horizontal="distributed" vertical="center" justifyLastLine="1"/>
    </xf>
    <xf numFmtId="0" fontId="0" fillId="0" borderId="6" xfId="0" applyBorder="1" applyAlignment="1">
      <alignment horizontal="distributed" vertical="center" justifyLastLine="1"/>
    </xf>
    <xf numFmtId="0" fontId="10" fillId="0" borderId="27" xfId="0" applyFont="1" applyBorder="1" applyAlignment="1">
      <alignment horizontal="center" vertical="center"/>
    </xf>
    <xf numFmtId="0" fontId="0" fillId="0" borderId="4" xfId="0" applyBorder="1" applyAlignment="1">
      <alignment horizontal="center" vertical="center"/>
    </xf>
    <xf numFmtId="0" fontId="0" fillId="0" borderId="33" xfId="0" applyBorder="1" applyAlignment="1">
      <alignment horizontal="center" vertical="center"/>
    </xf>
    <xf numFmtId="0" fontId="16" fillId="0" borderId="4" xfId="0" applyFont="1" applyBorder="1" applyAlignment="1">
      <alignment horizontal="center" vertical="center"/>
    </xf>
    <xf numFmtId="0" fontId="16" fillId="0" borderId="33" xfId="0" applyFont="1" applyBorder="1" applyAlignment="1">
      <alignment horizontal="center" vertical="center"/>
    </xf>
    <xf numFmtId="0" fontId="10" fillId="0" borderId="1" xfId="0" applyFont="1" applyBorder="1" applyAlignment="1">
      <alignment vertical="center" shrinkToFit="1"/>
    </xf>
    <xf numFmtId="0" fontId="0" fillId="0" borderId="3" xfId="0" applyBorder="1" applyAlignment="1">
      <alignment vertical="center" shrinkToFit="1"/>
    </xf>
    <xf numFmtId="0" fontId="10" fillId="0" borderId="4" xfId="0" applyFont="1" applyBorder="1" applyAlignment="1">
      <alignment horizontal="distributed" vertical="center" justifyLastLine="1"/>
    </xf>
    <xf numFmtId="0" fontId="0" fillId="0" borderId="28" xfId="0" applyBorder="1" applyAlignment="1">
      <alignment horizontal="center" vertical="center"/>
    </xf>
    <xf numFmtId="0" fontId="0" fillId="0" borderId="27" xfId="0" applyBorder="1" applyAlignment="1">
      <alignment horizontal="center" vertical="center"/>
    </xf>
    <xf numFmtId="0" fontId="8" fillId="0" borderId="28" xfId="0" applyFont="1" applyBorder="1" applyAlignment="1">
      <alignment horizontal="center" vertical="center"/>
    </xf>
    <xf numFmtId="0" fontId="10" fillId="0" borderId="1" xfId="0" applyFont="1" applyBorder="1" applyAlignment="1">
      <alignment horizontal="center" vertical="center"/>
    </xf>
    <xf numFmtId="0" fontId="0" fillId="0" borderId="6" xfId="0" applyBorder="1" applyAlignment="1">
      <alignment horizontal="center" vertical="center"/>
    </xf>
    <xf numFmtId="0" fontId="0" fillId="0" borderId="3" xfId="0" applyBorder="1" applyAlignment="1">
      <alignment vertical="center"/>
    </xf>
    <xf numFmtId="38" fontId="8" fillId="0" borderId="1"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33" xfId="1" applyFont="1" applyFill="1" applyBorder="1" applyAlignment="1">
      <alignment horizontal="center" vertical="center"/>
    </xf>
    <xf numFmtId="38" fontId="10" fillId="0" borderId="9" xfId="1" applyFont="1" applyFill="1" applyBorder="1" applyAlignment="1">
      <alignment horizontal="center" vertical="center" shrinkToFit="1"/>
    </xf>
    <xf numFmtId="38" fontId="2" fillId="0" borderId="20" xfId="1" applyFont="1" applyFill="1" applyBorder="1" applyAlignment="1">
      <alignment horizontal="center" vertical="center" shrinkToFit="1"/>
    </xf>
    <xf numFmtId="38" fontId="10" fillId="0" borderId="7" xfId="1" applyFont="1" applyFill="1" applyBorder="1" applyAlignment="1">
      <alignment horizontal="center"/>
    </xf>
    <xf numFmtId="176" fontId="10" fillId="0" borderId="9" xfId="0" applyNumberFormat="1" applyFont="1" applyBorder="1" applyAlignment="1">
      <alignment horizontal="center" vertical="center" shrinkToFit="1"/>
    </xf>
    <xf numFmtId="176" fontId="2" fillId="0" borderId="20" xfId="0" applyNumberFormat="1" applyFont="1" applyBorder="1" applyAlignment="1">
      <alignment horizontal="center" vertical="center" shrinkToFit="1"/>
    </xf>
    <xf numFmtId="0" fontId="10" fillId="0" borderId="9" xfId="0" applyFont="1" applyBorder="1" applyAlignment="1">
      <alignment horizontal="center" vertical="center" shrinkToFit="1"/>
    </xf>
    <xf numFmtId="0" fontId="2" fillId="0" borderId="20" xfId="0" applyFont="1" applyBorder="1" applyAlignment="1">
      <alignment horizontal="center" vertical="center" shrinkToFit="1"/>
    </xf>
    <xf numFmtId="38" fontId="13" fillId="0" borderId="9" xfId="1" applyFont="1" applyFill="1" applyBorder="1" applyAlignment="1">
      <alignment horizontal="center" vertical="center" wrapText="1"/>
    </xf>
    <xf numFmtId="0" fontId="2" fillId="0" borderId="20" xfId="0" applyFont="1" applyBorder="1" applyAlignment="1">
      <alignment horizontal="center" vertical="center" wrapText="1"/>
    </xf>
    <xf numFmtId="38" fontId="10" fillId="0" borderId="9" xfId="1" applyFont="1" applyFill="1" applyBorder="1" applyAlignment="1">
      <alignment horizontal="center" vertical="center"/>
    </xf>
    <xf numFmtId="0" fontId="2" fillId="0" borderId="20" xfId="0" applyFont="1" applyBorder="1" applyAlignment="1">
      <alignment horizontal="center" vertical="center"/>
    </xf>
    <xf numFmtId="38" fontId="13" fillId="0" borderId="1" xfId="1" applyFont="1" applyFill="1" applyBorder="1" applyAlignment="1">
      <alignment horizontal="center" wrapText="1"/>
    </xf>
    <xf numFmtId="0" fontId="13" fillId="0" borderId="6" xfId="0" applyFont="1" applyBorder="1" applyAlignment="1">
      <alignment horizontal="center" wrapText="1"/>
    </xf>
    <xf numFmtId="38" fontId="10" fillId="0" borderId="20" xfId="1" applyFont="1" applyFill="1" applyBorder="1" applyAlignment="1">
      <alignment horizontal="center" vertical="center" shrinkToFit="1"/>
    </xf>
    <xf numFmtId="38" fontId="10" fillId="0" borderId="21" xfId="1" applyFont="1" applyFill="1" applyBorder="1" applyAlignment="1">
      <alignment horizontal="distributed" vertical="center" justifyLastLine="1"/>
    </xf>
    <xf numFmtId="38" fontId="2" fillId="0" borderId="23" xfId="1" applyFont="1" applyFill="1" applyBorder="1" applyAlignment="1">
      <alignment horizontal="distributed" vertical="center" justifyLastLine="1"/>
    </xf>
    <xf numFmtId="38" fontId="10" fillId="0" borderId="27" xfId="1" applyFont="1" applyFill="1" applyBorder="1" applyAlignment="1">
      <alignment horizontal="distributed" vertical="center" justifyLastLine="1"/>
    </xf>
    <xf numFmtId="38" fontId="2" fillId="0" borderId="33" xfId="1" applyFont="1" applyFill="1" applyBorder="1" applyAlignment="1">
      <alignment horizontal="distributed" vertical="center" justifyLastLine="1"/>
    </xf>
    <xf numFmtId="38" fontId="8" fillId="0" borderId="27" xfId="1" applyFont="1" applyFill="1" applyBorder="1" applyAlignment="1">
      <alignment horizontal="center" vertical="center"/>
    </xf>
    <xf numFmtId="38" fontId="10" fillId="0" borderId="28" xfId="1" applyFont="1" applyFill="1" applyBorder="1" applyAlignment="1">
      <alignment horizontal="center" vertical="center"/>
    </xf>
    <xf numFmtId="38" fontId="8" fillId="0" borderId="28" xfId="1" applyFont="1" applyFill="1" applyBorder="1" applyAlignment="1">
      <alignment horizontal="center" vertical="center"/>
    </xf>
    <xf numFmtId="38" fontId="8" fillId="0" borderId="33" xfId="1" applyFont="1" applyFill="1" applyBorder="1" applyAlignment="1">
      <alignment horizontal="center" vertical="center"/>
    </xf>
    <xf numFmtId="38" fontId="10" fillId="0" borderId="27" xfId="1" applyFont="1" applyFill="1" applyBorder="1" applyAlignment="1">
      <alignment horizontal="center" vertical="center"/>
    </xf>
    <xf numFmtId="38" fontId="8" fillId="0" borderId="4" xfId="1" applyFont="1" applyFill="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shrinkToFit="1"/>
    </xf>
    <xf numFmtId="38" fontId="0" fillId="0" borderId="20" xfId="1" applyFont="1" applyFill="1" applyBorder="1" applyAlignment="1">
      <alignment horizontal="center" vertical="center" shrinkToFit="1"/>
    </xf>
    <xf numFmtId="0" fontId="13" fillId="0" borderId="20" xfId="0" applyFont="1" applyBorder="1" applyAlignment="1">
      <alignment horizontal="center" vertical="center" wrapText="1"/>
    </xf>
    <xf numFmtId="0" fontId="10" fillId="0" borderId="27" xfId="0" applyFont="1" applyBorder="1" applyAlignment="1">
      <alignment horizontal="distributed" vertical="center" justifyLastLine="1"/>
    </xf>
    <xf numFmtId="0" fontId="0" fillId="0" borderId="33" xfId="0" applyBorder="1" applyAlignment="1">
      <alignment horizontal="distributed" vertical="center" justifyLastLine="1"/>
    </xf>
    <xf numFmtId="0" fontId="0" fillId="0" borderId="23" xfId="0" applyBorder="1" applyAlignment="1">
      <alignment horizontal="distributed" vertical="center" justifyLastLine="1"/>
    </xf>
    <xf numFmtId="0" fontId="11" fillId="0" borderId="2" xfId="0" applyFont="1" applyBorder="1" applyAlignment="1">
      <alignment horizontal="left" vertical="top" wrapText="1"/>
    </xf>
    <xf numFmtId="0" fontId="22" fillId="0" borderId="7" xfId="0" applyFont="1" applyBorder="1" applyAlignment="1">
      <alignment horizontal="center"/>
    </xf>
    <xf numFmtId="0" fontId="11" fillId="0" borderId="9" xfId="0" applyFont="1" applyBorder="1" applyAlignment="1">
      <alignment horizontal="distributed" vertical="center" justifyLastLine="1"/>
    </xf>
    <xf numFmtId="0" fontId="11" fillId="0" borderId="20" xfId="0" applyFont="1" applyBorder="1" applyAlignment="1">
      <alignment horizontal="distributed" vertical="center" justifyLastLine="1"/>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46" fillId="0" borderId="9" xfId="0" applyFont="1" applyBorder="1" applyAlignment="1">
      <alignment horizontal="center" vertical="center"/>
    </xf>
    <xf numFmtId="0" fontId="46" fillId="0" borderId="12" xfId="0" applyFont="1" applyBorder="1" applyAlignment="1">
      <alignment horizontal="center" vertical="center"/>
    </xf>
    <xf numFmtId="0" fontId="46" fillId="0" borderId="20" xfId="0" applyFont="1" applyBorder="1" applyAlignment="1">
      <alignment horizontal="center" vertical="center"/>
    </xf>
    <xf numFmtId="0" fontId="46" fillId="0" borderId="46" xfId="0" applyFont="1" applyBorder="1" applyAlignment="1">
      <alignment horizontal="left" vertical="center" shrinkToFit="1"/>
    </xf>
    <xf numFmtId="0" fontId="46" fillId="0" borderId="47" xfId="0" applyFont="1" applyBorder="1" applyAlignment="1">
      <alignment horizontal="left" vertical="center" shrinkToFit="1"/>
    </xf>
    <xf numFmtId="0" fontId="46" fillId="0" borderId="24" xfId="0" applyFont="1" applyBorder="1" applyAlignment="1">
      <alignment horizontal="left" vertical="center" shrinkToFit="1"/>
    </xf>
    <xf numFmtId="0" fontId="46" fillId="0" borderId="48" xfId="0" applyFont="1" applyBorder="1" applyAlignment="1">
      <alignment horizontal="left" vertical="center" shrinkToFit="1"/>
    </xf>
    <xf numFmtId="0" fontId="46" fillId="0" borderId="49" xfId="0" applyFont="1" applyBorder="1" applyAlignment="1">
      <alignment horizontal="left" vertical="center" shrinkToFit="1"/>
    </xf>
    <xf numFmtId="0" fontId="46" fillId="0" borderId="68" xfId="0" applyFont="1" applyBorder="1" applyAlignment="1">
      <alignment horizontal="left" vertical="center" shrinkToFit="1"/>
    </xf>
    <xf numFmtId="0" fontId="46" fillId="0" borderId="28" xfId="0" applyFont="1" applyBorder="1" applyAlignment="1">
      <alignment horizontal="center" vertical="center" shrinkToFit="1"/>
    </xf>
    <xf numFmtId="0" fontId="46" fillId="0" borderId="52" xfId="0" applyFont="1" applyBorder="1" applyAlignment="1">
      <alignment horizontal="left" vertical="center" shrinkToFit="1"/>
    </xf>
    <xf numFmtId="0" fontId="46" fillId="0" borderId="53" xfId="0" applyFont="1" applyBorder="1" applyAlignment="1">
      <alignment horizontal="left" vertical="center" shrinkToFit="1"/>
    </xf>
    <xf numFmtId="0" fontId="46" fillId="47" borderId="24" xfId="0" applyFont="1" applyFill="1" applyBorder="1" applyAlignment="1">
      <alignment horizontal="left" vertical="center" shrinkToFit="1"/>
    </xf>
    <xf numFmtId="0" fontId="46" fillId="47" borderId="56" xfId="0" applyFont="1" applyFill="1" applyBorder="1" applyAlignment="1">
      <alignment horizontal="left" vertical="center" shrinkToFit="1"/>
    </xf>
    <xf numFmtId="0" fontId="46" fillId="0" borderId="57" xfId="0" applyFont="1" applyBorder="1" applyAlignment="1">
      <alignment horizontal="left" vertical="center" shrinkToFit="1"/>
    </xf>
    <xf numFmtId="0" fontId="46" fillId="0" borderId="58" xfId="0" applyFont="1" applyBorder="1" applyAlignment="1">
      <alignment horizontal="left" vertical="center" shrinkToFit="1"/>
    </xf>
    <xf numFmtId="0" fontId="46" fillId="47" borderId="48" xfId="0" applyFont="1" applyFill="1" applyBorder="1" applyAlignment="1">
      <alignment horizontal="left" vertical="center" shrinkToFit="1"/>
    </xf>
    <xf numFmtId="0" fontId="46" fillId="0" borderId="50" xfId="0" applyFont="1" applyBorder="1" applyAlignment="1">
      <alignment horizontal="left" vertical="center" shrinkToFit="1"/>
    </xf>
    <xf numFmtId="0" fontId="11" fillId="0" borderId="1" xfId="0" applyFont="1" applyBorder="1" applyAlignment="1">
      <alignment horizontal="center" vertical="center" justifyLastLine="1"/>
    </xf>
    <xf numFmtId="0" fontId="11" fillId="0" borderId="3" xfId="0" applyFont="1" applyBorder="1" applyAlignment="1">
      <alignment horizontal="center" vertical="center" justifyLastLine="1"/>
    </xf>
    <xf numFmtId="0" fontId="11" fillId="0" borderId="6" xfId="0" applyFont="1" applyBorder="1" applyAlignment="1">
      <alignment horizontal="center" vertical="center" justifyLastLine="1"/>
    </xf>
    <xf numFmtId="0" fontId="11" fillId="0" borderId="8" xfId="0" applyFont="1" applyBorder="1" applyAlignment="1">
      <alignment horizontal="center" vertical="center" justifyLastLine="1"/>
    </xf>
    <xf numFmtId="0" fontId="46" fillId="0" borderId="10" xfId="0" applyFont="1" applyBorder="1" applyAlignment="1">
      <alignment horizontal="left" vertical="center" shrinkToFit="1"/>
    </xf>
    <xf numFmtId="0" fontId="46" fillId="0" borderId="10" xfId="0" applyFont="1" applyBorder="1" applyAlignment="1">
      <alignment horizontal="center" vertical="center" shrinkToFit="1"/>
    </xf>
    <xf numFmtId="0" fontId="11" fillId="0" borderId="12" xfId="0" applyFont="1" applyBorder="1" applyAlignment="1">
      <alignment horizontal="distributed" vertical="center" justifyLastLine="1"/>
    </xf>
    <xf numFmtId="0" fontId="46" fillId="0" borderId="11" xfId="0" applyFont="1" applyBorder="1" applyAlignment="1">
      <alignment horizontal="left" vertical="center" shrinkToFit="1"/>
    </xf>
    <xf numFmtId="0" fontId="46" fillId="0" borderId="13" xfId="0" applyFont="1" applyBorder="1" applyAlignment="1">
      <alignment horizontal="left" vertical="center" shrinkToFit="1"/>
    </xf>
    <xf numFmtId="0" fontId="49" fillId="0" borderId="11" xfId="4" applyFont="1" applyBorder="1" applyAlignment="1">
      <alignment horizontal="center" vertical="center"/>
    </xf>
    <xf numFmtId="0" fontId="49" fillId="0" borderId="15" xfId="4" applyFont="1" applyBorder="1" applyAlignment="1">
      <alignment horizontal="center" vertical="center"/>
    </xf>
    <xf numFmtId="0" fontId="49" fillId="0" borderId="13" xfId="4" applyFont="1" applyBorder="1" applyAlignment="1">
      <alignment horizontal="center" vertical="center"/>
    </xf>
    <xf numFmtId="0" fontId="53" fillId="0" borderId="11" xfId="0" applyFont="1" applyBorder="1" applyAlignment="1">
      <alignment horizontal="center" vertical="center" wrapText="1"/>
    </xf>
    <xf numFmtId="0" fontId="53" fillId="0" borderId="13" xfId="0" applyFont="1" applyBorder="1" applyAlignment="1">
      <alignment horizontal="center" vertical="center" wrapText="1"/>
    </xf>
    <xf numFmtId="0" fontId="20" fillId="0" borderId="10" xfId="4" applyFont="1" applyBorder="1" applyAlignment="1">
      <alignment horizontal="center"/>
    </xf>
    <xf numFmtId="0" fontId="20" fillId="0" borderId="10" xfId="4" applyFont="1" applyBorder="1" applyAlignment="1">
      <alignment horizontal="center" vertical="center" wrapText="1"/>
    </xf>
    <xf numFmtId="0" fontId="4" fillId="0" borderId="10" xfId="4" applyFont="1" applyBorder="1" applyAlignment="1">
      <alignment horizontal="center" vertical="center"/>
    </xf>
    <xf numFmtId="0" fontId="4" fillId="0" borderId="10" xfId="4"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0" fillId="0" borderId="10" xfId="0" applyFont="1" applyBorder="1" applyAlignment="1">
      <alignment horizontal="center" vertical="center" wrapText="1"/>
    </xf>
    <xf numFmtId="0" fontId="20" fillId="0" borderId="1" xfId="4" applyFont="1" applyBorder="1" applyAlignment="1">
      <alignment horizontal="center"/>
    </xf>
    <xf numFmtId="0" fontId="20" fillId="0" borderId="3" xfId="4" applyFont="1" applyBorder="1" applyAlignment="1">
      <alignment horizontal="center"/>
    </xf>
    <xf numFmtId="0" fontId="20" fillId="0" borderId="6" xfId="4" applyFont="1" applyBorder="1" applyAlignment="1">
      <alignment horizontal="center"/>
    </xf>
    <xf numFmtId="0" fontId="20" fillId="0" borderId="8" xfId="4" applyFont="1" applyBorder="1" applyAlignment="1">
      <alignment horizontal="center"/>
    </xf>
  </cellXfs>
  <cellStyles count="64">
    <cellStyle name="20% - アクセント 1 2" xfId="5" xr:uid="{00000000-0005-0000-0000-000000000000}"/>
    <cellStyle name="20% - アクセント 1 3" xfId="46" xr:uid="{00000000-0005-0000-0000-000001000000}"/>
    <cellStyle name="20% - アクセント 2 2" xfId="6" xr:uid="{00000000-0005-0000-0000-000002000000}"/>
    <cellStyle name="20% - アクセント 2 3" xfId="47" xr:uid="{00000000-0005-0000-0000-000003000000}"/>
    <cellStyle name="20% - アクセント 3 2" xfId="7" xr:uid="{00000000-0005-0000-0000-000004000000}"/>
    <cellStyle name="20% - アクセント 3 3" xfId="48" xr:uid="{00000000-0005-0000-0000-000005000000}"/>
    <cellStyle name="20% - アクセント 4 2" xfId="8" xr:uid="{00000000-0005-0000-0000-000006000000}"/>
    <cellStyle name="20% - アクセント 4 3" xfId="49" xr:uid="{00000000-0005-0000-0000-000007000000}"/>
    <cellStyle name="20% - アクセント 5 2" xfId="9" xr:uid="{00000000-0005-0000-0000-000008000000}"/>
    <cellStyle name="20% - アクセント 5 3" xfId="50" xr:uid="{00000000-0005-0000-0000-000009000000}"/>
    <cellStyle name="20% - アクセント 6 2" xfId="10" xr:uid="{00000000-0005-0000-0000-00000A000000}"/>
    <cellStyle name="20% - アクセント 6 3" xfId="51" xr:uid="{00000000-0005-0000-0000-00000B000000}"/>
    <cellStyle name="40% - アクセント 1 2" xfId="11" xr:uid="{00000000-0005-0000-0000-00000C000000}"/>
    <cellStyle name="40% - アクセント 1 3" xfId="52" xr:uid="{00000000-0005-0000-0000-00000D000000}"/>
    <cellStyle name="40% - アクセント 2 2" xfId="12" xr:uid="{00000000-0005-0000-0000-00000E000000}"/>
    <cellStyle name="40% - アクセント 2 3" xfId="53" xr:uid="{00000000-0005-0000-0000-00000F000000}"/>
    <cellStyle name="40% - アクセント 3 2" xfId="13" xr:uid="{00000000-0005-0000-0000-000010000000}"/>
    <cellStyle name="40% - アクセント 3 3" xfId="54" xr:uid="{00000000-0005-0000-0000-000011000000}"/>
    <cellStyle name="40% - アクセント 4 2" xfId="14" xr:uid="{00000000-0005-0000-0000-000012000000}"/>
    <cellStyle name="40% - アクセント 4 3" xfId="55" xr:uid="{00000000-0005-0000-0000-000013000000}"/>
    <cellStyle name="40% - アクセント 5 2" xfId="15" xr:uid="{00000000-0005-0000-0000-000014000000}"/>
    <cellStyle name="40% - アクセント 5 3" xfId="56" xr:uid="{00000000-0005-0000-0000-000015000000}"/>
    <cellStyle name="40% - アクセント 6 2" xfId="16" xr:uid="{00000000-0005-0000-0000-000016000000}"/>
    <cellStyle name="40% - アクセント 6 3" xfId="57" xr:uid="{00000000-0005-0000-0000-000017000000}"/>
    <cellStyle name="60% - アクセント 1 2" xfId="17" xr:uid="{00000000-0005-0000-0000-000018000000}"/>
    <cellStyle name="60% - アクセント 2 2" xfId="18" xr:uid="{00000000-0005-0000-0000-000019000000}"/>
    <cellStyle name="60% - アクセント 3 2" xfId="19" xr:uid="{00000000-0005-0000-0000-00001A000000}"/>
    <cellStyle name="60% - アクセント 4 2" xfId="20" xr:uid="{00000000-0005-0000-0000-00001B000000}"/>
    <cellStyle name="60% - アクセント 5 2" xfId="21" xr:uid="{00000000-0005-0000-0000-00001C000000}"/>
    <cellStyle name="60% - アクセント 6 2" xfId="22" xr:uid="{00000000-0005-0000-0000-00001D000000}"/>
    <cellStyle name="Normal" xfId="62" xr:uid="{402E7607-50EC-4678-9F0C-C0256920651D}"/>
    <cellStyle name="アクセント 1 2" xfId="23" xr:uid="{00000000-0005-0000-0000-00001E000000}"/>
    <cellStyle name="アクセント 2 2" xfId="24" xr:uid="{00000000-0005-0000-0000-00001F000000}"/>
    <cellStyle name="アクセント 3 2" xfId="25" xr:uid="{00000000-0005-0000-0000-000020000000}"/>
    <cellStyle name="アクセント 4 2" xfId="26" xr:uid="{00000000-0005-0000-0000-000021000000}"/>
    <cellStyle name="アクセント 5 2" xfId="27" xr:uid="{00000000-0005-0000-0000-000022000000}"/>
    <cellStyle name="アクセント 6 2" xfId="28" xr:uid="{00000000-0005-0000-0000-000023000000}"/>
    <cellStyle name="タイトル 2" xfId="29" xr:uid="{00000000-0005-0000-0000-000024000000}"/>
    <cellStyle name="チェック セル 2" xfId="30" xr:uid="{00000000-0005-0000-0000-000025000000}"/>
    <cellStyle name="どちらでもない 2" xfId="31" xr:uid="{00000000-0005-0000-0000-000026000000}"/>
    <cellStyle name="メモ 2" xfId="32" xr:uid="{00000000-0005-0000-0000-000027000000}"/>
    <cellStyle name="メモ 3" xfId="58" xr:uid="{00000000-0005-0000-0000-000028000000}"/>
    <cellStyle name="リンク セル 2" xfId="33" xr:uid="{00000000-0005-0000-0000-000029000000}"/>
    <cellStyle name="悪い 2" xfId="34" xr:uid="{00000000-0005-0000-0000-00002A000000}"/>
    <cellStyle name="計算 2" xfId="35" xr:uid="{00000000-0005-0000-0000-00002B000000}"/>
    <cellStyle name="警告文 2" xfId="36" xr:uid="{00000000-0005-0000-0000-00002C000000}"/>
    <cellStyle name="桁区切り" xfId="1" builtinId="6"/>
    <cellStyle name="桁区切り 2" xfId="2" xr:uid="{00000000-0005-0000-0000-00002E000000}"/>
    <cellStyle name="見出し 1 2" xfId="37" xr:uid="{00000000-0005-0000-0000-00002F000000}"/>
    <cellStyle name="見出し 2 2" xfId="38" xr:uid="{00000000-0005-0000-0000-000030000000}"/>
    <cellStyle name="見出し 2 3" xfId="59" xr:uid="{00000000-0005-0000-0000-000031000000}"/>
    <cellStyle name="見出し 3 2" xfId="39" xr:uid="{00000000-0005-0000-0000-000032000000}"/>
    <cellStyle name="見出し 4 2" xfId="40" xr:uid="{00000000-0005-0000-0000-000033000000}"/>
    <cellStyle name="集計 2" xfId="41" xr:uid="{00000000-0005-0000-0000-000034000000}"/>
    <cellStyle name="出力 2" xfId="42" xr:uid="{00000000-0005-0000-0000-000035000000}"/>
    <cellStyle name="説明文 2" xfId="43" xr:uid="{00000000-0005-0000-0000-000036000000}"/>
    <cellStyle name="入力 2" xfId="44" xr:uid="{00000000-0005-0000-0000-000037000000}"/>
    <cellStyle name="入力 3" xfId="60" xr:uid="{00000000-0005-0000-0000-000038000000}"/>
    <cellStyle name="標準" xfId="0" builtinId="0"/>
    <cellStyle name="標準 2" xfId="3" xr:uid="{00000000-0005-0000-0000-00003A000000}"/>
    <cellStyle name="標準 3" xfId="63" xr:uid="{084189CA-2EAD-40A0-A976-37A8DBBA405B}"/>
    <cellStyle name="標準 4" xfId="61" xr:uid="{00000000-0005-0000-0000-00003B000000}"/>
    <cellStyle name="標準_⑮月別（共同発行）2" xfId="4" xr:uid="{00000000-0005-0000-0000-00003C000000}"/>
    <cellStyle name="良い 2" xfId="45"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13</xdr:row>
      <xdr:rowOff>17318</xdr:rowOff>
    </xdr:from>
    <xdr:to>
      <xdr:col>16</xdr:col>
      <xdr:colOff>0</xdr:colOff>
      <xdr:row>22</xdr:row>
      <xdr:rowOff>0</xdr:rowOff>
    </xdr:to>
    <xdr:cxnSp macro="">
      <xdr:nvCxnSpPr>
        <xdr:cNvPr id="3" name="直線コネクタ 2">
          <a:extLst>
            <a:ext uri="{FF2B5EF4-FFF2-40B4-BE49-F238E27FC236}">
              <a16:creationId xmlns:a16="http://schemas.microsoft.com/office/drawing/2014/main" id="{A034D628-CA46-428A-7C63-D5A62F404FCE}"/>
            </a:ext>
          </a:extLst>
        </xdr:cNvPr>
        <xdr:cNvCxnSpPr/>
      </xdr:nvCxnSpPr>
      <xdr:spPr>
        <a:xfrm flipV="1">
          <a:off x="2615045" y="4225636"/>
          <a:ext cx="13958455" cy="27882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5.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8:W38"/>
  <sheetViews>
    <sheetView showGridLines="0" tabSelected="1" view="pageBreakPreview" zoomScaleNormal="100" zoomScaleSheetLayoutView="100" workbookViewId="0"/>
  </sheetViews>
  <sheetFormatPr defaultRowHeight="13"/>
  <sheetData>
    <row r="8" spans="1:23" ht="35.25" customHeight="1">
      <c r="A8" s="411" t="s">
        <v>195</v>
      </c>
      <c r="B8" s="411"/>
      <c r="C8" s="411"/>
      <c r="D8" s="411"/>
      <c r="E8" s="411"/>
      <c r="F8" s="411"/>
      <c r="G8" s="411"/>
      <c r="H8" s="411"/>
      <c r="I8" s="411"/>
    </row>
    <row r="11" spans="1:23" ht="35.25" customHeight="1">
      <c r="A11" s="408" t="s">
        <v>300</v>
      </c>
      <c r="B11" s="408"/>
      <c r="C11" s="408"/>
      <c r="D11" s="408"/>
      <c r="E11" s="408"/>
      <c r="F11" s="408"/>
      <c r="G11" s="408"/>
      <c r="H11" s="408"/>
      <c r="I11" s="408"/>
      <c r="J11" s="74"/>
      <c r="K11" s="74"/>
      <c r="L11" s="74"/>
      <c r="M11" s="74"/>
    </row>
    <row r="15" spans="1:23" ht="34.5">
      <c r="A15" s="72"/>
      <c r="B15" s="72"/>
      <c r="C15" s="72"/>
      <c r="D15" s="72"/>
      <c r="E15" s="72"/>
      <c r="F15" s="72"/>
      <c r="G15" s="72"/>
      <c r="H15" s="72"/>
      <c r="I15" s="72"/>
      <c r="J15" s="72"/>
      <c r="K15" s="72"/>
      <c r="L15" s="72"/>
      <c r="M15" s="72"/>
      <c r="N15" s="72"/>
      <c r="O15" s="73"/>
      <c r="P15" s="73"/>
      <c r="Q15" s="73"/>
      <c r="R15" s="73"/>
      <c r="S15" s="73"/>
      <c r="T15" s="73"/>
      <c r="U15" s="73"/>
      <c r="V15" s="73"/>
      <c r="W15" s="73"/>
    </row>
    <row r="21" spans="2:23" hidden="1"/>
    <row r="22" spans="2:23" hidden="1"/>
    <row r="23" spans="2:23" hidden="1"/>
    <row r="24" spans="2:23" hidden="1"/>
    <row r="25" spans="2:23" hidden="1"/>
    <row r="26" spans="2:23" ht="21" hidden="1">
      <c r="B26" s="75"/>
      <c r="C26" s="75"/>
      <c r="D26" s="75"/>
      <c r="E26" s="75"/>
      <c r="F26" s="75"/>
      <c r="G26" s="75"/>
      <c r="H26" s="75"/>
      <c r="I26" s="75"/>
      <c r="J26" s="75"/>
      <c r="K26" s="75"/>
      <c r="L26" s="75"/>
      <c r="M26" s="75"/>
      <c r="N26" s="75"/>
      <c r="O26" s="76"/>
      <c r="P26" s="76"/>
      <c r="Q26" s="76"/>
      <c r="R26" s="76"/>
      <c r="S26" s="76"/>
      <c r="T26" s="76"/>
      <c r="U26" s="76"/>
      <c r="V26" s="76"/>
      <c r="W26" s="76"/>
    </row>
    <row r="27" spans="2:23" ht="21" hidden="1">
      <c r="B27" s="77"/>
      <c r="C27" s="77"/>
      <c r="D27" s="77"/>
      <c r="G27" s="75"/>
      <c r="H27" s="75"/>
      <c r="I27" s="75"/>
      <c r="J27" s="77"/>
      <c r="K27" s="77"/>
      <c r="L27" s="77"/>
      <c r="M27" s="77"/>
      <c r="N27" s="77"/>
    </row>
    <row r="36" spans="1:9" ht="19">
      <c r="A36" s="409">
        <v>44851</v>
      </c>
      <c r="B36" s="410"/>
      <c r="C36" s="410"/>
      <c r="D36" s="410"/>
      <c r="E36" s="410"/>
      <c r="F36" s="410"/>
      <c r="G36" s="410"/>
      <c r="H36" s="410"/>
      <c r="I36" s="410"/>
    </row>
    <row r="37" spans="1:9" ht="19">
      <c r="A37" s="155"/>
      <c r="B37" s="156"/>
      <c r="C37" s="156"/>
      <c r="D37" s="156"/>
      <c r="E37" s="156"/>
      <c r="F37" s="156"/>
      <c r="G37" s="156"/>
      <c r="H37" s="156"/>
      <c r="I37" s="156"/>
    </row>
    <row r="38" spans="1:9" ht="19">
      <c r="A38" s="410" t="s">
        <v>147</v>
      </c>
      <c r="B38" s="410"/>
      <c r="C38" s="410"/>
      <c r="D38" s="410"/>
      <c r="E38" s="410"/>
      <c r="F38" s="410"/>
      <c r="G38" s="410"/>
      <c r="H38" s="410"/>
      <c r="I38" s="410"/>
    </row>
  </sheetData>
  <customSheetViews>
    <customSheetView guid="{B07D689D-A88D-4FD6-A5A1-1BAAB5F2B100}" showPageBreaks="1" showGridLines="0" view="pageBreakPreview">
      <selection activeCell="D26" sqref="D26"/>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47FE580C-1B40-484B-A27C-9C582BD9B048}" scale="75" showPageBreaks="1" showGridLines="0" view="pageBreakPreview" topLeftCell="A10">
      <selection activeCell="A39" sqref="A39"/>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9CD6CDFB-0526-4987-BB9B-F12261C08409}" scale="75" showPageBreaks="1" showGridLines="0" view="pageBreakPreview">
      <selection activeCell="A39" sqref="A39"/>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s>
  <mergeCells count="4">
    <mergeCell ref="A11:I11"/>
    <mergeCell ref="A36:I36"/>
    <mergeCell ref="A38:I38"/>
    <mergeCell ref="A8:I8"/>
  </mergeCells>
  <phoneticPr fontId="3"/>
  <printOptions horizontalCentered="1"/>
  <pageMargins left="0.78740157480314965" right="0.78740157480314965" top="0.98425196850393704" bottom="0.98425196850393704" header="0.51181102362204722" footer="0.51181102362204722"/>
  <pageSetup paperSize="9" scale="95"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T108"/>
  <sheetViews>
    <sheetView showGridLines="0" view="pageBreakPreview" zoomScale="55" zoomScaleNormal="100" zoomScaleSheetLayoutView="55" workbookViewId="0">
      <pane xSplit="2" ySplit="3" topLeftCell="C4" activePane="bottomRight" state="frozen"/>
      <selection activeCell="E59" sqref="E59"/>
      <selection pane="topRight" activeCell="E59" sqref="E59"/>
      <selection pane="bottomLeft" activeCell="E59" sqref="E59"/>
      <selection pane="bottomRight"/>
    </sheetView>
  </sheetViews>
  <sheetFormatPr defaultRowHeight="13"/>
  <cols>
    <col min="1" max="1" width="11.6328125" customWidth="1"/>
    <col min="2" max="2" width="8.6328125" customWidth="1"/>
    <col min="3" max="14" width="12.08984375" customWidth="1"/>
    <col min="15" max="19" width="12.08984375" style="132" customWidth="1"/>
    <col min="20" max="20" width="12.08984375" customWidth="1"/>
    <col min="21" max="22" width="12.6328125" customWidth="1"/>
  </cols>
  <sheetData>
    <row r="1" spans="1:46" ht="16.5" customHeight="1">
      <c r="A1" t="s">
        <v>2</v>
      </c>
      <c r="K1" s="9"/>
      <c r="L1" s="9"/>
      <c r="O1" s="9"/>
      <c r="P1" s="9"/>
      <c r="Q1" s="9"/>
      <c r="R1" s="9"/>
      <c r="S1" s="459" t="s">
        <v>6</v>
      </c>
      <c r="T1" s="459"/>
      <c r="U1" s="30"/>
      <c r="V1" s="30"/>
    </row>
    <row r="2" spans="1:46" ht="18.75" customHeight="1">
      <c r="A2" s="485" t="s">
        <v>7</v>
      </c>
      <c r="B2" s="432" t="s">
        <v>75</v>
      </c>
      <c r="C2" s="462" t="s">
        <v>93</v>
      </c>
      <c r="D2" s="462" t="s">
        <v>94</v>
      </c>
      <c r="E2" s="462" t="s">
        <v>95</v>
      </c>
      <c r="F2" s="462" t="s">
        <v>96</v>
      </c>
      <c r="G2" s="462" t="s">
        <v>97</v>
      </c>
      <c r="H2" s="462" t="s">
        <v>98</v>
      </c>
      <c r="I2" s="462" t="s">
        <v>99</v>
      </c>
      <c r="J2" s="462" t="s">
        <v>100</v>
      </c>
      <c r="K2" s="457" t="s">
        <v>101</v>
      </c>
      <c r="L2" s="457" t="s">
        <v>148</v>
      </c>
      <c r="M2" s="462" t="s">
        <v>103</v>
      </c>
      <c r="N2" s="462" t="s">
        <v>104</v>
      </c>
      <c r="O2" s="464" t="s">
        <v>105</v>
      </c>
      <c r="P2" s="466" t="s">
        <v>106</v>
      </c>
      <c r="Q2" s="468" t="s">
        <v>111</v>
      </c>
      <c r="R2" s="4"/>
      <c r="S2" s="4"/>
      <c r="T2" s="334"/>
      <c r="U2" s="323"/>
      <c r="V2" s="323"/>
    </row>
    <row r="3" spans="1:46" ht="18.75" customHeight="1">
      <c r="A3" s="486"/>
      <c r="B3" s="487"/>
      <c r="C3" s="482"/>
      <c r="D3" s="482"/>
      <c r="E3" s="482"/>
      <c r="F3" s="482"/>
      <c r="G3" s="482"/>
      <c r="H3" s="482"/>
      <c r="I3" s="482"/>
      <c r="J3" s="482"/>
      <c r="K3" s="483"/>
      <c r="L3" s="470"/>
      <c r="M3" s="482"/>
      <c r="N3" s="482"/>
      <c r="O3" s="484"/>
      <c r="P3" s="481"/>
      <c r="Q3" s="469"/>
      <c r="R3" s="5" t="s">
        <v>108</v>
      </c>
      <c r="S3" s="92" t="s">
        <v>109</v>
      </c>
      <c r="T3" s="334" t="s">
        <v>110</v>
      </c>
      <c r="U3" s="323"/>
      <c r="V3" s="323"/>
    </row>
    <row r="4" spans="1:46" ht="18.75" customHeight="1">
      <c r="A4" s="440" t="s">
        <v>45</v>
      </c>
      <c r="B4" s="309" t="s">
        <v>311</v>
      </c>
      <c r="C4" s="103">
        <v>14215</v>
      </c>
      <c r="D4" s="104">
        <v>7580</v>
      </c>
      <c r="E4" s="105">
        <v>1492</v>
      </c>
      <c r="F4" s="104">
        <v>1492</v>
      </c>
      <c r="G4" s="106">
        <v>509473</v>
      </c>
      <c r="H4" s="107">
        <v>0.73199999999999998</v>
      </c>
      <c r="I4" s="108"/>
      <c r="J4" s="108"/>
      <c r="K4" s="109">
        <v>2.8</v>
      </c>
      <c r="L4" s="109">
        <v>63.8</v>
      </c>
      <c r="M4" s="352">
        <v>93.6</v>
      </c>
      <c r="N4" s="353">
        <v>42.3</v>
      </c>
      <c r="O4" s="27">
        <v>177695</v>
      </c>
      <c r="P4" s="27">
        <v>1049617</v>
      </c>
      <c r="Q4" s="3">
        <v>59694</v>
      </c>
      <c r="R4" s="18">
        <v>16389</v>
      </c>
      <c r="S4" s="110">
        <v>1332</v>
      </c>
      <c r="T4" s="111">
        <v>41974</v>
      </c>
      <c r="U4" s="318" t="str">
        <f t="shared" ref="U4:U67" si="0">IF(R4+S4+T4=Q4,"〇","✖")</f>
        <v>✖</v>
      </c>
      <c r="V4" s="3"/>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row>
    <row r="5" spans="1:46" ht="18.75" customHeight="1">
      <c r="A5" s="448"/>
      <c r="B5" s="310" t="s">
        <v>312</v>
      </c>
      <c r="C5" s="103">
        <v>7998</v>
      </c>
      <c r="D5" s="104">
        <v>4954</v>
      </c>
      <c r="E5" s="105">
        <v>-2626</v>
      </c>
      <c r="F5" s="104">
        <v>-2625</v>
      </c>
      <c r="G5" s="106">
        <v>513570</v>
      </c>
      <c r="H5" s="107">
        <v>0.73499999999999999</v>
      </c>
      <c r="I5" s="108"/>
      <c r="J5" s="108"/>
      <c r="K5" s="109">
        <v>2.2000000000000002</v>
      </c>
      <c r="L5" s="109">
        <v>57.3</v>
      </c>
      <c r="M5" s="352">
        <v>95.6</v>
      </c>
      <c r="N5" s="353">
        <v>46.3</v>
      </c>
      <c r="O5" s="27">
        <v>155902</v>
      </c>
      <c r="P5" s="27">
        <v>1071066</v>
      </c>
      <c r="Q5" s="3">
        <v>61539</v>
      </c>
      <c r="R5" s="18">
        <v>20090</v>
      </c>
      <c r="S5" s="110">
        <v>1256</v>
      </c>
      <c r="T5" s="111">
        <v>40193</v>
      </c>
      <c r="U5" s="318" t="str">
        <f t="shared" si="0"/>
        <v>〇</v>
      </c>
      <c r="V5" s="3"/>
      <c r="W5" s="321"/>
      <c r="X5" s="321"/>
      <c r="Y5" s="321"/>
      <c r="Z5" s="321"/>
      <c r="AA5" s="321"/>
      <c r="AB5" s="321"/>
      <c r="AC5" s="321"/>
      <c r="AD5" s="321"/>
      <c r="AE5" s="321"/>
      <c r="AF5" s="321"/>
      <c r="AG5" s="321"/>
      <c r="AH5" s="321"/>
      <c r="AI5" s="321"/>
      <c r="AJ5" s="321"/>
      <c r="AK5" s="321"/>
      <c r="AL5" s="321"/>
      <c r="AM5" s="321"/>
      <c r="AN5" s="321"/>
      <c r="AO5" s="321"/>
      <c r="AP5" s="321"/>
    </row>
    <row r="6" spans="1:46" ht="18.75" customHeight="1">
      <c r="A6" s="448"/>
      <c r="B6" s="310" t="s">
        <v>306</v>
      </c>
      <c r="C6" s="103">
        <v>11277</v>
      </c>
      <c r="D6" s="104">
        <v>7533</v>
      </c>
      <c r="E6" s="105">
        <v>2579</v>
      </c>
      <c r="F6" s="104">
        <v>2580</v>
      </c>
      <c r="G6" s="106">
        <v>516149</v>
      </c>
      <c r="H6" s="107">
        <v>0.73299999999999998</v>
      </c>
      <c r="I6" s="108"/>
      <c r="J6" s="108"/>
      <c r="K6" s="186">
        <v>2.1</v>
      </c>
      <c r="L6" s="187">
        <v>49.7</v>
      </c>
      <c r="M6" s="352">
        <v>95.3</v>
      </c>
      <c r="N6" s="353">
        <v>45.6</v>
      </c>
      <c r="O6" s="27">
        <v>224866</v>
      </c>
      <c r="P6" s="27">
        <v>1083760</v>
      </c>
      <c r="Q6" s="3">
        <v>65180</v>
      </c>
      <c r="R6" s="18">
        <v>22391</v>
      </c>
      <c r="S6" s="110">
        <v>966</v>
      </c>
      <c r="T6" s="111">
        <v>41824</v>
      </c>
      <c r="U6" s="318" t="str">
        <f t="shared" si="0"/>
        <v>✖</v>
      </c>
      <c r="V6" s="3"/>
      <c r="W6" s="321"/>
      <c r="X6" s="321"/>
      <c r="Y6" s="321"/>
      <c r="Z6" s="321"/>
      <c r="AA6" s="321"/>
      <c r="AB6" s="321"/>
      <c r="AC6" s="321"/>
      <c r="AD6" s="321"/>
      <c r="AE6" s="321"/>
      <c r="AF6" s="321"/>
      <c r="AG6" s="321"/>
      <c r="AH6" s="321"/>
      <c r="AI6" s="321"/>
      <c r="AJ6" s="321"/>
      <c r="AK6" s="321"/>
      <c r="AL6" s="321"/>
      <c r="AM6" s="321"/>
      <c r="AN6" s="321"/>
      <c r="AO6" s="321"/>
      <c r="AP6" s="321"/>
    </row>
    <row r="7" spans="1:46" ht="18.75" customHeight="1">
      <c r="A7" s="448"/>
      <c r="B7" s="310" t="s">
        <v>307</v>
      </c>
      <c r="C7" s="103">
        <v>16126</v>
      </c>
      <c r="D7" s="104">
        <v>12229</v>
      </c>
      <c r="E7" s="105">
        <v>4696</v>
      </c>
      <c r="F7" s="104">
        <v>4697</v>
      </c>
      <c r="G7" s="106">
        <v>526342</v>
      </c>
      <c r="H7" s="107">
        <v>0.73799999999999999</v>
      </c>
      <c r="I7" s="108"/>
      <c r="J7" s="108"/>
      <c r="K7" s="109">
        <v>2.6</v>
      </c>
      <c r="L7" s="109">
        <v>43</v>
      </c>
      <c r="M7" s="352">
        <v>97.1</v>
      </c>
      <c r="N7" s="353">
        <v>37.4</v>
      </c>
      <c r="O7" s="27">
        <v>223733</v>
      </c>
      <c r="P7" s="27">
        <v>1098668</v>
      </c>
      <c r="Q7" s="3">
        <v>68800</v>
      </c>
      <c r="R7" s="18">
        <v>25891</v>
      </c>
      <c r="S7" s="110">
        <v>776</v>
      </c>
      <c r="T7" s="111">
        <v>42133</v>
      </c>
      <c r="U7" s="318" t="str">
        <f t="shared" si="0"/>
        <v>〇</v>
      </c>
      <c r="V7" s="3"/>
      <c r="W7" s="321"/>
      <c r="X7" s="321"/>
      <c r="Y7" s="321"/>
      <c r="Z7" s="321"/>
      <c r="AA7" s="321"/>
      <c r="AB7" s="321"/>
      <c r="AC7" s="321"/>
      <c r="AD7" s="321"/>
      <c r="AE7" s="321"/>
      <c r="AF7" s="321"/>
      <c r="AG7" s="321"/>
      <c r="AH7" s="321"/>
      <c r="AI7" s="321"/>
      <c r="AJ7" s="321"/>
      <c r="AK7" s="321"/>
      <c r="AL7" s="321"/>
      <c r="AM7" s="321"/>
      <c r="AN7" s="321"/>
      <c r="AO7" s="321"/>
      <c r="AP7" s="321"/>
    </row>
    <row r="8" spans="1:46" ht="18.75" customHeight="1">
      <c r="A8" s="442"/>
      <c r="B8" s="311" t="s">
        <v>308</v>
      </c>
      <c r="C8" s="112">
        <v>14439.373</v>
      </c>
      <c r="D8" s="113">
        <v>9961.6679999999997</v>
      </c>
      <c r="E8" s="114">
        <v>-2267.558</v>
      </c>
      <c r="F8" s="113">
        <v>-7966.9129999999996</v>
      </c>
      <c r="G8" s="115">
        <v>556234.73199999996</v>
      </c>
      <c r="H8" s="116">
        <v>0.72399999999999998</v>
      </c>
      <c r="I8" s="117"/>
      <c r="J8" s="117"/>
      <c r="K8" s="118">
        <v>2.7</v>
      </c>
      <c r="L8" s="124">
        <v>29.3</v>
      </c>
      <c r="M8" s="354">
        <v>59.4</v>
      </c>
      <c r="N8" s="355">
        <v>38.799999999999997</v>
      </c>
      <c r="O8" s="28">
        <v>220662.098</v>
      </c>
      <c r="P8" s="28">
        <v>1100637.848</v>
      </c>
      <c r="Q8" s="22">
        <v>82265.967000000004</v>
      </c>
      <c r="R8" s="23">
        <v>26192.042000000001</v>
      </c>
      <c r="S8" s="120">
        <v>579.35599999999999</v>
      </c>
      <c r="T8" s="121">
        <v>55494.569000000003</v>
      </c>
      <c r="U8" s="318" t="str">
        <f t="shared" si="0"/>
        <v>〇</v>
      </c>
      <c r="V8" s="3"/>
      <c r="W8" s="321"/>
      <c r="X8" s="321"/>
      <c r="Y8" s="321"/>
      <c r="Z8" s="321"/>
      <c r="AA8" s="321"/>
      <c r="AB8" s="321"/>
      <c r="AC8" s="321"/>
      <c r="AD8" s="321"/>
      <c r="AE8" s="321"/>
      <c r="AF8" s="321"/>
      <c r="AG8" s="321"/>
      <c r="AH8" s="321"/>
      <c r="AI8" s="321"/>
      <c r="AJ8" s="321"/>
      <c r="AK8" s="321"/>
      <c r="AL8" s="321"/>
      <c r="AM8" s="321"/>
      <c r="AN8" s="321"/>
      <c r="AO8" s="321"/>
      <c r="AP8" s="321"/>
    </row>
    <row r="9" spans="1:46" ht="18.75" customHeight="1">
      <c r="A9" s="451" t="s">
        <v>88</v>
      </c>
      <c r="B9" s="309" t="s">
        <v>311</v>
      </c>
      <c r="C9" s="103">
        <v>15792</v>
      </c>
      <c r="D9" s="104">
        <v>3643</v>
      </c>
      <c r="E9" s="105">
        <v>332</v>
      </c>
      <c r="F9" s="104">
        <v>-5417</v>
      </c>
      <c r="G9" s="106">
        <v>274096</v>
      </c>
      <c r="H9" s="107">
        <v>0.91</v>
      </c>
      <c r="I9" s="108"/>
      <c r="J9" s="108"/>
      <c r="K9" s="109">
        <v>8.1999999999999993</v>
      </c>
      <c r="L9" s="109">
        <v>101.1</v>
      </c>
      <c r="M9" s="352">
        <v>98.5</v>
      </c>
      <c r="N9" s="353">
        <v>54</v>
      </c>
      <c r="O9" s="27">
        <v>162246</v>
      </c>
      <c r="P9" s="27">
        <v>770894</v>
      </c>
      <c r="Q9" s="3">
        <v>152967</v>
      </c>
      <c r="R9" s="18">
        <v>25228</v>
      </c>
      <c r="S9" s="110">
        <v>7636</v>
      </c>
      <c r="T9" s="111">
        <v>120103</v>
      </c>
      <c r="U9" s="318" t="str">
        <f t="shared" si="0"/>
        <v>〇</v>
      </c>
      <c r="V9" s="3"/>
      <c r="W9" s="321"/>
      <c r="X9" s="321"/>
      <c r="Y9" s="321"/>
      <c r="Z9" s="321"/>
      <c r="AA9" s="321"/>
      <c r="AB9" s="321"/>
      <c r="AC9" s="321"/>
      <c r="AD9" s="321"/>
      <c r="AE9" s="321"/>
      <c r="AF9" s="321"/>
      <c r="AG9" s="321"/>
      <c r="AH9" s="321"/>
      <c r="AI9" s="321"/>
      <c r="AJ9" s="321"/>
      <c r="AK9" s="321"/>
      <c r="AL9" s="321"/>
      <c r="AM9" s="321"/>
      <c r="AN9" s="321"/>
      <c r="AO9" s="321"/>
      <c r="AP9" s="321"/>
    </row>
    <row r="10" spans="1:46" ht="18.75" customHeight="1">
      <c r="A10" s="441"/>
      <c r="B10" s="310" t="s">
        <v>312</v>
      </c>
      <c r="C10" s="103">
        <v>13375</v>
      </c>
      <c r="D10" s="104">
        <v>3311</v>
      </c>
      <c r="E10" s="105">
        <v>-331</v>
      </c>
      <c r="F10" s="104">
        <v>-2642</v>
      </c>
      <c r="G10" s="106">
        <v>276713</v>
      </c>
      <c r="H10" s="107">
        <v>0.91</v>
      </c>
      <c r="I10" s="108"/>
      <c r="J10" s="108"/>
      <c r="K10" s="109">
        <v>7.2</v>
      </c>
      <c r="L10" s="109">
        <v>85.5</v>
      </c>
      <c r="M10" s="352">
        <v>97.4</v>
      </c>
      <c r="N10" s="353">
        <v>58.1</v>
      </c>
      <c r="O10" s="27">
        <v>117569</v>
      </c>
      <c r="P10" s="27">
        <v>767573</v>
      </c>
      <c r="Q10" s="3">
        <v>139524</v>
      </c>
      <c r="R10" s="18">
        <v>24694</v>
      </c>
      <c r="S10" s="110">
        <v>7374</v>
      </c>
      <c r="T10" s="111">
        <v>107456</v>
      </c>
      <c r="U10" s="318" t="str">
        <f t="shared" si="0"/>
        <v>〇</v>
      </c>
      <c r="V10" s="3"/>
      <c r="W10" s="321"/>
      <c r="X10" s="321"/>
      <c r="Y10" s="321"/>
      <c r="Z10" s="321"/>
      <c r="AA10" s="321"/>
      <c r="AB10" s="321"/>
      <c r="AC10" s="321"/>
      <c r="AD10" s="321"/>
      <c r="AE10" s="321"/>
      <c r="AF10" s="321"/>
      <c r="AG10" s="321"/>
      <c r="AH10" s="321"/>
      <c r="AI10" s="321"/>
      <c r="AJ10" s="321"/>
      <c r="AK10" s="321"/>
      <c r="AL10" s="321"/>
      <c r="AM10" s="321"/>
      <c r="AN10" s="321"/>
      <c r="AO10" s="321"/>
      <c r="AP10" s="321"/>
    </row>
    <row r="11" spans="1:46" ht="18.75" customHeight="1">
      <c r="A11" s="441"/>
      <c r="B11" s="310" t="s">
        <v>306</v>
      </c>
      <c r="C11" s="103">
        <v>9426</v>
      </c>
      <c r="D11" s="104">
        <v>3819</v>
      </c>
      <c r="E11" s="105">
        <v>508</v>
      </c>
      <c r="F11" s="104">
        <v>694</v>
      </c>
      <c r="G11" s="106">
        <v>276061</v>
      </c>
      <c r="H11" s="107">
        <v>0.90600000000000003</v>
      </c>
      <c r="I11" s="108"/>
      <c r="J11" s="108"/>
      <c r="K11" s="186">
        <v>6.1</v>
      </c>
      <c r="L11" s="187">
        <v>78.8</v>
      </c>
      <c r="M11" s="352">
        <v>98.7</v>
      </c>
      <c r="N11" s="353">
        <v>58.3</v>
      </c>
      <c r="O11" s="27">
        <v>112021</v>
      </c>
      <c r="P11" s="27">
        <v>765194</v>
      </c>
      <c r="Q11" s="3">
        <v>136409</v>
      </c>
      <c r="R11" s="18">
        <v>26567</v>
      </c>
      <c r="S11" s="110">
        <v>7652</v>
      </c>
      <c r="T11" s="111">
        <v>102190</v>
      </c>
      <c r="U11" s="318" t="str">
        <f t="shared" si="0"/>
        <v>〇</v>
      </c>
      <c r="V11" s="3"/>
      <c r="W11" s="321"/>
      <c r="X11" s="321"/>
      <c r="Y11" s="321"/>
      <c r="Z11" s="321"/>
      <c r="AA11" s="321"/>
      <c r="AB11" s="321"/>
      <c r="AC11" s="321"/>
      <c r="AD11" s="321"/>
      <c r="AE11" s="321"/>
      <c r="AF11" s="321"/>
      <c r="AG11" s="321"/>
      <c r="AH11" s="321"/>
      <c r="AI11" s="321"/>
      <c r="AJ11" s="321"/>
      <c r="AK11" s="321"/>
      <c r="AL11" s="321"/>
      <c r="AM11" s="321"/>
      <c r="AN11" s="321"/>
      <c r="AO11" s="321"/>
      <c r="AP11" s="321"/>
    </row>
    <row r="12" spans="1:46" ht="18.75" customHeight="1">
      <c r="A12" s="441"/>
      <c r="B12" s="310" t="s">
        <v>307</v>
      </c>
      <c r="C12" s="103">
        <v>10197</v>
      </c>
      <c r="D12" s="104">
        <v>4338</v>
      </c>
      <c r="E12" s="105">
        <v>519</v>
      </c>
      <c r="F12" s="104">
        <v>-260</v>
      </c>
      <c r="G12" s="106">
        <v>280308</v>
      </c>
      <c r="H12" s="107">
        <v>0.91100000000000003</v>
      </c>
      <c r="I12" s="108"/>
      <c r="J12" s="108"/>
      <c r="K12" s="109">
        <v>6.1</v>
      </c>
      <c r="L12" s="109">
        <v>71.2</v>
      </c>
      <c r="M12" s="352">
        <v>98.5</v>
      </c>
      <c r="N12" s="353">
        <v>44.5</v>
      </c>
      <c r="O12" s="27">
        <v>153605</v>
      </c>
      <c r="P12" s="27">
        <v>767101</v>
      </c>
      <c r="Q12" s="3">
        <v>129131</v>
      </c>
      <c r="R12" s="18">
        <v>27688</v>
      </c>
      <c r="S12" s="110">
        <v>8197</v>
      </c>
      <c r="T12" s="111">
        <v>93246</v>
      </c>
      <c r="U12" s="318" t="str">
        <f t="shared" si="0"/>
        <v>〇</v>
      </c>
      <c r="V12" s="3"/>
      <c r="W12" s="321"/>
      <c r="X12" s="321"/>
      <c r="Y12" s="321"/>
      <c r="Z12" s="321"/>
      <c r="AA12" s="321"/>
      <c r="AB12" s="321"/>
      <c r="AC12" s="321"/>
      <c r="AD12" s="321"/>
      <c r="AE12" s="321"/>
      <c r="AF12" s="321"/>
      <c r="AG12" s="321"/>
      <c r="AH12" s="321"/>
      <c r="AI12" s="321"/>
      <c r="AJ12" s="321"/>
      <c r="AK12" s="321"/>
      <c r="AL12" s="321"/>
      <c r="AM12" s="321"/>
      <c r="AN12" s="321"/>
      <c r="AO12" s="321"/>
      <c r="AP12" s="321"/>
    </row>
    <row r="13" spans="1:46" ht="18.75" customHeight="1">
      <c r="A13" s="442"/>
      <c r="B13" s="311" t="s">
        <v>308</v>
      </c>
      <c r="C13" s="112">
        <v>10476</v>
      </c>
      <c r="D13" s="113">
        <v>6895</v>
      </c>
      <c r="E13" s="114">
        <v>2556</v>
      </c>
      <c r="F13" s="113">
        <v>2818</v>
      </c>
      <c r="G13" s="115">
        <v>294580</v>
      </c>
      <c r="H13" s="116">
        <v>0.89600000000000002</v>
      </c>
      <c r="I13" s="117"/>
      <c r="J13" s="117"/>
      <c r="K13" s="118">
        <v>6.9</v>
      </c>
      <c r="L13" s="119">
        <v>59.1</v>
      </c>
      <c r="M13" s="354">
        <v>96.6</v>
      </c>
      <c r="N13" s="355">
        <v>44.8</v>
      </c>
      <c r="O13" s="28">
        <v>169080</v>
      </c>
      <c r="P13" s="28">
        <v>765548</v>
      </c>
      <c r="Q13" s="22">
        <v>134766</v>
      </c>
      <c r="R13" s="23">
        <v>30150</v>
      </c>
      <c r="S13" s="120">
        <v>9209</v>
      </c>
      <c r="T13" s="121">
        <v>95407</v>
      </c>
      <c r="U13" s="318" t="str">
        <f t="shared" si="0"/>
        <v>〇</v>
      </c>
      <c r="V13" s="3"/>
      <c r="W13" s="321"/>
      <c r="X13" s="321"/>
      <c r="Y13" s="321"/>
      <c r="Z13" s="321"/>
      <c r="AA13" s="321"/>
      <c r="AB13" s="321"/>
      <c r="AC13" s="321"/>
      <c r="AD13" s="321"/>
      <c r="AE13" s="321"/>
      <c r="AF13" s="321"/>
      <c r="AG13" s="321"/>
      <c r="AH13" s="321"/>
      <c r="AI13" s="321"/>
      <c r="AJ13" s="321"/>
      <c r="AK13" s="321"/>
      <c r="AL13" s="321"/>
      <c r="AM13" s="321"/>
      <c r="AN13" s="321"/>
      <c r="AO13" s="321"/>
      <c r="AP13" s="321"/>
    </row>
    <row r="14" spans="1:46" ht="18.75" customHeight="1">
      <c r="A14" s="451" t="s">
        <v>47</v>
      </c>
      <c r="B14" s="309" t="s">
        <v>311</v>
      </c>
      <c r="C14" s="103">
        <v>8560</v>
      </c>
      <c r="D14" s="104">
        <v>3776</v>
      </c>
      <c r="E14" s="105">
        <v>1396</v>
      </c>
      <c r="F14" s="104">
        <v>1397</v>
      </c>
      <c r="G14" s="106">
        <v>295599</v>
      </c>
      <c r="H14" s="107">
        <v>0.97799999999999998</v>
      </c>
      <c r="I14" s="108"/>
      <c r="J14" s="108"/>
      <c r="K14" s="109">
        <v>5.0999999999999996</v>
      </c>
      <c r="L14" s="109">
        <v>15.3</v>
      </c>
      <c r="M14" s="352">
        <v>97.5</v>
      </c>
      <c r="N14" s="353">
        <v>54.1</v>
      </c>
      <c r="O14" s="27">
        <v>123349</v>
      </c>
      <c r="P14" s="27">
        <v>447506</v>
      </c>
      <c r="Q14" s="3">
        <v>46338</v>
      </c>
      <c r="R14" s="18">
        <v>18991</v>
      </c>
      <c r="S14" s="110">
        <v>7582</v>
      </c>
      <c r="T14" s="111">
        <v>19765</v>
      </c>
      <c r="U14" s="318" t="str">
        <f t="shared" si="0"/>
        <v>〇</v>
      </c>
      <c r="V14" s="3"/>
      <c r="W14" s="321"/>
      <c r="X14" s="321"/>
      <c r="Y14" s="321"/>
      <c r="Z14" s="321"/>
      <c r="AA14" s="321"/>
      <c r="AB14" s="321"/>
      <c r="AC14" s="321"/>
      <c r="AD14" s="321"/>
      <c r="AE14" s="321"/>
      <c r="AF14" s="321"/>
      <c r="AG14" s="321"/>
      <c r="AH14" s="321"/>
      <c r="AI14" s="321"/>
      <c r="AJ14" s="321"/>
      <c r="AK14" s="321"/>
      <c r="AL14" s="321"/>
      <c r="AM14" s="321"/>
      <c r="AN14" s="321"/>
      <c r="AO14" s="321"/>
      <c r="AP14" s="321"/>
    </row>
    <row r="15" spans="1:46" ht="18.75" customHeight="1">
      <c r="A15" s="441"/>
      <c r="B15" s="310" t="s">
        <v>312</v>
      </c>
      <c r="C15" s="103">
        <v>6599</v>
      </c>
      <c r="D15" s="104">
        <v>1478</v>
      </c>
      <c r="E15" s="105">
        <v>-2298</v>
      </c>
      <c r="F15" s="104">
        <v>1479</v>
      </c>
      <c r="G15" s="106">
        <v>299298</v>
      </c>
      <c r="H15" s="107">
        <v>0.97799999999999998</v>
      </c>
      <c r="I15" s="108"/>
      <c r="J15" s="108"/>
      <c r="K15" s="109">
        <v>5.0999999999999996</v>
      </c>
      <c r="L15" s="109">
        <v>21.2</v>
      </c>
      <c r="M15" s="352">
        <v>98.7</v>
      </c>
      <c r="N15" s="353">
        <v>59.2</v>
      </c>
      <c r="O15" s="27">
        <v>189089</v>
      </c>
      <c r="P15" s="27">
        <v>458122</v>
      </c>
      <c r="Q15" s="3">
        <v>46141</v>
      </c>
      <c r="R15" s="18">
        <v>22769</v>
      </c>
      <c r="S15" s="110">
        <v>4952</v>
      </c>
      <c r="T15" s="111">
        <v>18420</v>
      </c>
      <c r="U15" s="318" t="str">
        <f t="shared" si="0"/>
        <v>〇</v>
      </c>
      <c r="V15" s="3"/>
      <c r="W15" s="321"/>
      <c r="X15" s="321"/>
      <c r="Y15" s="321"/>
      <c r="Z15" s="321"/>
      <c r="AA15" s="321"/>
      <c r="AB15" s="321"/>
      <c r="AC15" s="321"/>
      <c r="AD15" s="321"/>
      <c r="AE15" s="321"/>
      <c r="AF15" s="321"/>
      <c r="AG15" s="321"/>
      <c r="AH15" s="321"/>
      <c r="AI15" s="321"/>
      <c r="AJ15" s="321"/>
      <c r="AK15" s="321"/>
      <c r="AL15" s="321"/>
      <c r="AM15" s="321"/>
      <c r="AN15" s="321"/>
      <c r="AO15" s="321"/>
      <c r="AP15" s="321"/>
    </row>
    <row r="16" spans="1:46" ht="18.75" customHeight="1">
      <c r="A16" s="441"/>
      <c r="B16" s="310" t="s">
        <v>306</v>
      </c>
      <c r="C16" s="103">
        <v>6248</v>
      </c>
      <c r="D16" s="104">
        <v>1749</v>
      </c>
      <c r="E16" s="105">
        <v>271</v>
      </c>
      <c r="F16" s="104">
        <v>251</v>
      </c>
      <c r="G16" s="106">
        <v>301289</v>
      </c>
      <c r="H16" s="107">
        <v>0.97699999999999998</v>
      </c>
      <c r="I16" s="108"/>
      <c r="J16" s="108"/>
      <c r="K16" s="186">
        <v>5.3</v>
      </c>
      <c r="L16" s="187">
        <v>32</v>
      </c>
      <c r="M16" s="352">
        <v>98.9</v>
      </c>
      <c r="N16" s="353">
        <v>60.5</v>
      </c>
      <c r="O16" s="27">
        <v>184059</v>
      </c>
      <c r="P16" s="27">
        <v>457254</v>
      </c>
      <c r="Q16" s="3">
        <v>42567</v>
      </c>
      <c r="R16" s="18">
        <v>22748</v>
      </c>
      <c r="S16" s="110">
        <v>2172</v>
      </c>
      <c r="T16" s="111">
        <v>17646</v>
      </c>
      <c r="U16" s="318" t="str">
        <f t="shared" si="0"/>
        <v>✖</v>
      </c>
      <c r="V16" s="3"/>
      <c r="W16" s="321"/>
      <c r="X16" s="321"/>
      <c r="Y16" s="321"/>
      <c r="Z16" s="321"/>
      <c r="AA16" s="321"/>
      <c r="AB16" s="321"/>
      <c r="AC16" s="321"/>
      <c r="AD16" s="321"/>
      <c r="AE16" s="321"/>
      <c r="AF16" s="321"/>
      <c r="AG16" s="321"/>
      <c r="AH16" s="321"/>
      <c r="AI16" s="321"/>
      <c r="AJ16" s="321"/>
      <c r="AK16" s="321"/>
      <c r="AL16" s="321"/>
      <c r="AM16" s="321"/>
      <c r="AN16" s="321"/>
      <c r="AO16" s="321"/>
      <c r="AP16" s="321"/>
    </row>
    <row r="17" spans="1:42" ht="18.75" customHeight="1">
      <c r="A17" s="441"/>
      <c r="B17" s="310" t="s">
        <v>307</v>
      </c>
      <c r="C17" s="103">
        <v>12627</v>
      </c>
      <c r="D17" s="104">
        <v>7790</v>
      </c>
      <c r="E17" s="105">
        <v>6041</v>
      </c>
      <c r="F17" s="104">
        <v>5790</v>
      </c>
      <c r="G17" s="106">
        <v>309502</v>
      </c>
      <c r="H17" s="107">
        <v>0.98</v>
      </c>
      <c r="I17" s="108"/>
      <c r="J17" s="108"/>
      <c r="K17" s="109">
        <v>5.8</v>
      </c>
      <c r="L17" s="109">
        <v>28.2</v>
      </c>
      <c r="M17" s="352">
        <v>97.3</v>
      </c>
      <c r="N17" s="353">
        <v>47.2</v>
      </c>
      <c r="O17" s="27">
        <v>191451</v>
      </c>
      <c r="P17" s="27">
        <v>452628</v>
      </c>
      <c r="Q17" s="3">
        <v>44220</v>
      </c>
      <c r="R17" s="18">
        <v>22497</v>
      </c>
      <c r="S17" s="110">
        <v>1831</v>
      </c>
      <c r="T17" s="111">
        <v>19892</v>
      </c>
      <c r="U17" s="318" t="str">
        <f t="shared" si="0"/>
        <v>〇</v>
      </c>
      <c r="V17" s="3"/>
      <c r="W17" s="321"/>
      <c r="X17" s="321"/>
      <c r="Y17" s="321"/>
      <c r="Z17" s="321"/>
      <c r="AA17" s="321"/>
      <c r="AB17" s="321"/>
      <c r="AC17" s="321"/>
      <c r="AD17" s="321"/>
      <c r="AE17" s="321"/>
      <c r="AF17" s="321"/>
      <c r="AG17" s="321"/>
      <c r="AH17" s="321"/>
      <c r="AI17" s="321"/>
      <c r="AJ17" s="321"/>
      <c r="AK17" s="321"/>
      <c r="AL17" s="321"/>
      <c r="AM17" s="321"/>
      <c r="AN17" s="321"/>
      <c r="AO17" s="321"/>
      <c r="AP17" s="321"/>
    </row>
    <row r="18" spans="1:42" ht="18.75" customHeight="1">
      <c r="A18" s="442"/>
      <c r="B18" s="311" t="s">
        <v>308</v>
      </c>
      <c r="C18" s="112">
        <v>13923</v>
      </c>
      <c r="D18" s="113">
        <v>7328</v>
      </c>
      <c r="E18" s="114">
        <v>-462</v>
      </c>
      <c r="F18" s="113">
        <v>7328</v>
      </c>
      <c r="G18" s="115">
        <v>326717</v>
      </c>
      <c r="H18" s="116">
        <v>0.96499999999999997</v>
      </c>
      <c r="I18" s="117"/>
      <c r="J18" s="117"/>
      <c r="K18" s="118">
        <v>6.5</v>
      </c>
      <c r="L18" s="119">
        <v>18.899999999999999</v>
      </c>
      <c r="M18" s="354">
        <v>92.5</v>
      </c>
      <c r="N18" s="355">
        <v>52.4</v>
      </c>
      <c r="O18" s="28">
        <v>165487</v>
      </c>
      <c r="P18" s="28">
        <v>454349</v>
      </c>
      <c r="Q18" s="22">
        <v>56608</v>
      </c>
      <c r="R18" s="23">
        <v>30288</v>
      </c>
      <c r="S18" s="120">
        <v>1489</v>
      </c>
      <c r="T18" s="121">
        <v>24831</v>
      </c>
      <c r="U18" s="318" t="str">
        <f t="shared" si="0"/>
        <v>〇</v>
      </c>
      <c r="V18" s="3"/>
      <c r="W18" s="321"/>
      <c r="X18" s="321"/>
      <c r="Y18" s="321"/>
      <c r="Z18" s="321"/>
      <c r="AA18" s="321"/>
      <c r="AB18" s="321"/>
      <c r="AC18" s="321"/>
      <c r="AD18" s="321"/>
      <c r="AE18" s="321"/>
      <c r="AF18" s="321"/>
      <c r="AG18" s="321"/>
      <c r="AH18" s="321"/>
      <c r="AI18" s="321"/>
      <c r="AJ18" s="321"/>
      <c r="AK18" s="321"/>
      <c r="AL18" s="321"/>
      <c r="AM18" s="321"/>
      <c r="AN18" s="321"/>
      <c r="AO18" s="321"/>
      <c r="AP18" s="321"/>
    </row>
    <row r="19" spans="1:42" ht="18.75" customHeight="1">
      <c r="A19" s="451" t="s">
        <v>48</v>
      </c>
      <c r="B19" s="309" t="s">
        <v>311</v>
      </c>
      <c r="C19" s="93">
        <v>3940</v>
      </c>
      <c r="D19" s="94">
        <v>3150</v>
      </c>
      <c r="E19" s="95">
        <v>-1678</v>
      </c>
      <c r="F19" s="94">
        <v>-1230</v>
      </c>
      <c r="G19" s="96">
        <v>246184</v>
      </c>
      <c r="H19" s="97">
        <v>0.94399999999999995</v>
      </c>
      <c r="I19" s="98"/>
      <c r="J19" s="98"/>
      <c r="K19" s="99">
        <v>15.8</v>
      </c>
      <c r="L19" s="99">
        <v>159.4</v>
      </c>
      <c r="M19" s="356">
        <v>96.9</v>
      </c>
      <c r="N19" s="357">
        <v>55.8</v>
      </c>
      <c r="O19" s="100">
        <v>110455</v>
      </c>
      <c r="P19" s="100">
        <v>701487</v>
      </c>
      <c r="Q19" s="2">
        <v>21084</v>
      </c>
      <c r="R19" s="14">
        <v>7552</v>
      </c>
      <c r="S19" s="122" t="s">
        <v>21</v>
      </c>
      <c r="T19" s="102">
        <v>13532</v>
      </c>
      <c r="U19" s="318" t="e">
        <f t="shared" si="0"/>
        <v>#VALUE!</v>
      </c>
      <c r="V19" s="3"/>
      <c r="W19" s="321"/>
      <c r="X19" s="321"/>
      <c r="Y19" s="321"/>
      <c r="Z19" s="321"/>
      <c r="AA19" s="321"/>
      <c r="AB19" s="321"/>
      <c r="AC19" s="321"/>
      <c r="AD19" s="321"/>
      <c r="AE19" s="321"/>
      <c r="AF19" s="321"/>
      <c r="AG19" s="321"/>
      <c r="AH19" s="321"/>
      <c r="AI19" s="321"/>
      <c r="AJ19" s="321"/>
      <c r="AK19" s="321"/>
      <c r="AL19" s="321"/>
      <c r="AM19" s="321"/>
      <c r="AN19" s="321"/>
      <c r="AO19" s="321"/>
      <c r="AP19" s="321"/>
    </row>
    <row r="20" spans="1:42" ht="18.75" customHeight="1">
      <c r="A20" s="441"/>
      <c r="B20" s="310" t="s">
        <v>312</v>
      </c>
      <c r="C20" s="103">
        <v>3520</v>
      </c>
      <c r="D20" s="104">
        <v>2445</v>
      </c>
      <c r="E20" s="105">
        <v>-704</v>
      </c>
      <c r="F20" s="104">
        <v>-636</v>
      </c>
      <c r="G20" s="106">
        <v>247989</v>
      </c>
      <c r="H20" s="107">
        <v>0.93899999999999995</v>
      </c>
      <c r="I20" s="108"/>
      <c r="J20" s="108"/>
      <c r="K20" s="109">
        <v>13.8</v>
      </c>
      <c r="L20" s="109">
        <v>145.5</v>
      </c>
      <c r="M20" s="352">
        <v>98.6</v>
      </c>
      <c r="N20" s="353">
        <v>59.9</v>
      </c>
      <c r="O20" s="27">
        <v>207124</v>
      </c>
      <c r="P20" s="27">
        <v>694412</v>
      </c>
      <c r="Q20" s="3">
        <v>20087</v>
      </c>
      <c r="R20" s="18">
        <v>7621</v>
      </c>
      <c r="S20" s="81" t="s">
        <v>21</v>
      </c>
      <c r="T20" s="111">
        <v>12466</v>
      </c>
      <c r="U20" s="318" t="e">
        <f t="shared" si="0"/>
        <v>#VALUE!</v>
      </c>
      <c r="V20" s="3"/>
      <c r="W20" s="321"/>
      <c r="X20" s="321"/>
      <c r="Y20" s="321"/>
      <c r="Z20" s="321"/>
      <c r="AA20" s="321"/>
      <c r="AB20" s="321"/>
      <c r="AC20" s="321"/>
      <c r="AD20" s="321"/>
      <c r="AE20" s="321"/>
      <c r="AF20" s="321"/>
      <c r="AG20" s="321"/>
      <c r="AH20" s="321"/>
      <c r="AI20" s="321"/>
      <c r="AJ20" s="321"/>
      <c r="AK20" s="321"/>
      <c r="AL20" s="321"/>
      <c r="AM20" s="321"/>
      <c r="AN20" s="321"/>
      <c r="AO20" s="321"/>
      <c r="AP20" s="321"/>
    </row>
    <row r="21" spans="1:42" ht="18.75" customHeight="1">
      <c r="A21" s="441"/>
      <c r="B21" s="310" t="s">
        <v>306</v>
      </c>
      <c r="C21" s="103">
        <v>7195</v>
      </c>
      <c r="D21" s="104">
        <v>5839</v>
      </c>
      <c r="E21" s="105">
        <v>3393</v>
      </c>
      <c r="F21" s="104">
        <v>4702</v>
      </c>
      <c r="G21" s="106">
        <v>247107</v>
      </c>
      <c r="H21" s="107">
        <v>0.93100000000000005</v>
      </c>
      <c r="I21" s="108"/>
      <c r="J21" s="108"/>
      <c r="K21" s="109">
        <v>12.9</v>
      </c>
      <c r="L21" s="109">
        <v>138.30000000000001</v>
      </c>
      <c r="M21" s="352">
        <v>98.5</v>
      </c>
      <c r="N21" s="353">
        <v>58</v>
      </c>
      <c r="O21" s="27">
        <v>198713</v>
      </c>
      <c r="P21" s="27">
        <v>695651</v>
      </c>
      <c r="Q21" s="3">
        <v>21502</v>
      </c>
      <c r="R21" s="18">
        <v>8929</v>
      </c>
      <c r="S21" s="81" t="s">
        <v>21</v>
      </c>
      <c r="T21" s="111">
        <v>12573</v>
      </c>
      <c r="U21" s="318" t="e">
        <f t="shared" si="0"/>
        <v>#VALUE!</v>
      </c>
      <c r="V21" s="3"/>
      <c r="W21" s="321"/>
      <c r="X21" s="321"/>
      <c r="Y21" s="321"/>
      <c r="Z21" s="321"/>
      <c r="AA21" s="321"/>
      <c r="AB21" s="321"/>
      <c r="AC21" s="321"/>
      <c r="AD21" s="321"/>
      <c r="AE21" s="321"/>
      <c r="AF21" s="321"/>
      <c r="AG21" s="321"/>
      <c r="AH21" s="321"/>
      <c r="AI21" s="321"/>
      <c r="AJ21" s="321"/>
      <c r="AK21" s="321"/>
      <c r="AL21" s="321"/>
      <c r="AM21" s="321"/>
      <c r="AN21" s="321"/>
      <c r="AO21" s="321"/>
      <c r="AP21" s="321"/>
    </row>
    <row r="22" spans="1:42" ht="18.75" customHeight="1">
      <c r="A22" s="441"/>
      <c r="B22" s="310" t="s">
        <v>307</v>
      </c>
      <c r="C22" s="103">
        <v>6854</v>
      </c>
      <c r="D22" s="104">
        <v>5721</v>
      </c>
      <c r="E22" s="105">
        <v>-118</v>
      </c>
      <c r="F22" s="104">
        <v>3764</v>
      </c>
      <c r="G22" s="106">
        <v>254977</v>
      </c>
      <c r="H22" s="107">
        <v>0.93200000000000005</v>
      </c>
      <c r="I22" s="108"/>
      <c r="J22" s="108"/>
      <c r="K22" s="109">
        <v>11.8</v>
      </c>
      <c r="L22" s="109">
        <v>128.80000000000001</v>
      </c>
      <c r="M22" s="352">
        <v>97.8</v>
      </c>
      <c r="N22" s="353">
        <v>45.6</v>
      </c>
      <c r="O22" s="27">
        <v>211424</v>
      </c>
      <c r="P22" s="27">
        <v>699159</v>
      </c>
      <c r="Q22" s="3">
        <v>24286</v>
      </c>
      <c r="R22" s="18">
        <v>12811</v>
      </c>
      <c r="S22" s="81" t="s">
        <v>21</v>
      </c>
      <c r="T22" s="111">
        <v>11475</v>
      </c>
      <c r="U22" s="318" t="e">
        <f t="shared" si="0"/>
        <v>#VALUE!</v>
      </c>
      <c r="V22" s="3"/>
      <c r="W22" s="321"/>
      <c r="X22" s="321"/>
      <c r="Y22" s="321"/>
      <c r="Z22" s="321"/>
      <c r="AA22" s="321"/>
      <c r="AB22" s="321"/>
      <c r="AC22" s="321"/>
      <c r="AD22" s="321"/>
      <c r="AE22" s="321"/>
      <c r="AF22" s="321"/>
      <c r="AG22" s="321"/>
      <c r="AH22" s="321"/>
      <c r="AI22" s="321"/>
      <c r="AJ22" s="321"/>
      <c r="AK22" s="321"/>
      <c r="AL22" s="321"/>
      <c r="AM22" s="321"/>
      <c r="AN22" s="321"/>
      <c r="AO22" s="321"/>
      <c r="AP22" s="321"/>
    </row>
    <row r="23" spans="1:42" ht="18.75" customHeight="1">
      <c r="A23" s="442"/>
      <c r="B23" s="311" t="s">
        <v>308</v>
      </c>
      <c r="C23" s="112">
        <v>6784</v>
      </c>
      <c r="D23" s="113">
        <v>2978</v>
      </c>
      <c r="E23" s="114">
        <v>-2743</v>
      </c>
      <c r="F23" s="113">
        <v>3405</v>
      </c>
      <c r="G23" s="115">
        <v>266136</v>
      </c>
      <c r="H23" s="116">
        <v>0.91400000000000003</v>
      </c>
      <c r="I23" s="117"/>
      <c r="J23" s="117"/>
      <c r="K23" s="118">
        <v>11.2</v>
      </c>
      <c r="L23" s="119">
        <v>116</v>
      </c>
      <c r="M23" s="354">
        <v>95.7</v>
      </c>
      <c r="N23" s="355">
        <v>49</v>
      </c>
      <c r="O23" s="28">
        <v>201860</v>
      </c>
      <c r="P23" s="28">
        <v>696843</v>
      </c>
      <c r="Q23" s="22">
        <v>29950</v>
      </c>
      <c r="R23" s="23">
        <v>18959</v>
      </c>
      <c r="S23" s="81" t="s">
        <v>21</v>
      </c>
      <c r="T23" s="121">
        <v>10991</v>
      </c>
      <c r="U23" s="318" t="e">
        <f t="shared" si="0"/>
        <v>#VALUE!</v>
      </c>
      <c r="V23" s="3"/>
      <c r="W23" s="321"/>
      <c r="X23" s="321"/>
      <c r="Y23" s="321"/>
      <c r="Z23" s="321"/>
      <c r="AA23" s="321"/>
      <c r="AB23" s="321"/>
      <c r="AC23" s="321"/>
      <c r="AD23" s="321"/>
      <c r="AE23" s="321"/>
      <c r="AF23" s="321"/>
      <c r="AG23" s="321"/>
      <c r="AH23" s="321"/>
      <c r="AI23" s="321"/>
      <c r="AJ23" s="321"/>
      <c r="AK23" s="321"/>
      <c r="AL23" s="321"/>
      <c r="AM23" s="321"/>
      <c r="AN23" s="321"/>
      <c r="AO23" s="321"/>
      <c r="AP23" s="321"/>
    </row>
    <row r="24" spans="1:42" ht="18.75" customHeight="1">
      <c r="A24" s="451" t="s">
        <v>50</v>
      </c>
      <c r="B24" s="309" t="s">
        <v>311</v>
      </c>
      <c r="C24" s="93">
        <v>23207</v>
      </c>
      <c r="D24" s="94">
        <v>13056</v>
      </c>
      <c r="E24" s="95">
        <v>4834</v>
      </c>
      <c r="F24" s="94">
        <v>12482</v>
      </c>
      <c r="G24" s="96">
        <v>936031</v>
      </c>
      <c r="H24" s="97">
        <v>0.97</v>
      </c>
      <c r="I24" s="98"/>
      <c r="J24" s="98"/>
      <c r="K24" s="99">
        <v>13.3</v>
      </c>
      <c r="L24" s="99">
        <v>145.6</v>
      </c>
      <c r="M24" s="356">
        <v>97.9</v>
      </c>
      <c r="N24" s="356">
        <v>55.7</v>
      </c>
      <c r="O24" s="100">
        <v>313489</v>
      </c>
      <c r="P24" s="100">
        <v>2364112</v>
      </c>
      <c r="Q24" s="2">
        <v>41613</v>
      </c>
      <c r="R24" s="14">
        <v>26246</v>
      </c>
      <c r="S24" s="122" t="s">
        <v>21</v>
      </c>
      <c r="T24" s="102">
        <v>15367</v>
      </c>
      <c r="U24" s="318" t="e">
        <f t="shared" si="0"/>
        <v>#VALUE!</v>
      </c>
      <c r="V24" s="3"/>
      <c r="W24" s="321"/>
      <c r="X24" s="321"/>
      <c r="Y24" s="321"/>
      <c r="Z24" s="321"/>
      <c r="AA24" s="321"/>
      <c r="AB24" s="321"/>
      <c r="AC24" s="321"/>
      <c r="AD24" s="321"/>
      <c r="AE24" s="321"/>
      <c r="AF24" s="321"/>
      <c r="AG24" s="321"/>
      <c r="AH24" s="321"/>
      <c r="AI24" s="321"/>
      <c r="AJ24" s="321"/>
      <c r="AK24" s="321"/>
      <c r="AL24" s="321"/>
      <c r="AM24" s="321"/>
      <c r="AN24" s="321"/>
      <c r="AO24" s="321"/>
      <c r="AP24" s="321"/>
    </row>
    <row r="25" spans="1:42" ht="18.75" customHeight="1">
      <c r="A25" s="441"/>
      <c r="B25" s="310" t="s">
        <v>312</v>
      </c>
      <c r="C25" s="103">
        <v>17608</v>
      </c>
      <c r="D25" s="104">
        <v>4755</v>
      </c>
      <c r="E25" s="105">
        <v>-8301</v>
      </c>
      <c r="F25" s="104">
        <v>-16496</v>
      </c>
      <c r="G25" s="106">
        <v>940364</v>
      </c>
      <c r="H25" s="107">
        <v>0.96599999999999997</v>
      </c>
      <c r="I25" s="108"/>
      <c r="J25" s="108"/>
      <c r="K25" s="109">
        <v>11.2</v>
      </c>
      <c r="L25" s="109">
        <v>138.5</v>
      </c>
      <c r="M25" s="352">
        <v>97.7</v>
      </c>
      <c r="N25" s="353">
        <v>60.8</v>
      </c>
      <c r="O25" s="27">
        <v>254738</v>
      </c>
      <c r="P25" s="27">
        <v>2379039</v>
      </c>
      <c r="Q25" s="3">
        <v>36220</v>
      </c>
      <c r="R25" s="18">
        <v>21690</v>
      </c>
      <c r="S25" s="81" t="s">
        <v>21</v>
      </c>
      <c r="T25" s="111">
        <v>14530</v>
      </c>
      <c r="U25" s="318" t="e">
        <f t="shared" si="0"/>
        <v>#VALUE!</v>
      </c>
      <c r="V25" s="3"/>
      <c r="W25" s="321"/>
      <c r="X25" s="321"/>
      <c r="Y25" s="321"/>
      <c r="Z25" s="321"/>
      <c r="AA25" s="321"/>
      <c r="AB25" s="321"/>
      <c r="AC25" s="321"/>
      <c r="AD25" s="321"/>
      <c r="AE25" s="321"/>
      <c r="AF25" s="321"/>
      <c r="AG25" s="321"/>
      <c r="AH25" s="321"/>
      <c r="AI25" s="321"/>
      <c r="AJ25" s="321"/>
      <c r="AK25" s="321"/>
      <c r="AL25" s="321"/>
      <c r="AM25" s="321"/>
      <c r="AN25" s="321"/>
      <c r="AO25" s="321"/>
      <c r="AP25" s="321"/>
    </row>
    <row r="26" spans="1:42" ht="18.75" customHeight="1">
      <c r="A26" s="441"/>
      <c r="B26" s="310" t="s">
        <v>306</v>
      </c>
      <c r="C26" s="103">
        <v>28160</v>
      </c>
      <c r="D26" s="104">
        <v>8085</v>
      </c>
      <c r="E26" s="105">
        <v>3330</v>
      </c>
      <c r="F26" s="104">
        <v>-11386</v>
      </c>
      <c r="G26" s="106">
        <v>944807</v>
      </c>
      <c r="H26" s="107">
        <v>0.97</v>
      </c>
      <c r="I26" s="108"/>
      <c r="J26" s="108"/>
      <c r="K26" s="109">
        <v>10.199999999999999</v>
      </c>
      <c r="L26" s="109">
        <v>140.4</v>
      </c>
      <c r="M26" s="352">
        <v>101.2</v>
      </c>
      <c r="N26" s="353">
        <v>60.3</v>
      </c>
      <c r="O26" s="27">
        <v>254108</v>
      </c>
      <c r="P26" s="27">
        <v>2392644</v>
      </c>
      <c r="Q26" s="3">
        <v>24705</v>
      </c>
      <c r="R26" s="18">
        <v>7965</v>
      </c>
      <c r="S26" s="81" t="s">
        <v>21</v>
      </c>
      <c r="T26" s="111">
        <v>16740</v>
      </c>
      <c r="U26" s="318" t="e">
        <f t="shared" si="0"/>
        <v>#VALUE!</v>
      </c>
      <c r="V26" s="3"/>
      <c r="W26" s="321"/>
      <c r="X26" s="321"/>
      <c r="Y26" s="321"/>
      <c r="Z26" s="321"/>
      <c r="AA26" s="321"/>
      <c r="AB26" s="321"/>
      <c r="AC26" s="321"/>
      <c r="AD26" s="321"/>
      <c r="AE26" s="321"/>
      <c r="AF26" s="321"/>
      <c r="AG26" s="321"/>
      <c r="AH26" s="321"/>
      <c r="AI26" s="321"/>
      <c r="AJ26" s="321"/>
      <c r="AK26" s="321"/>
      <c r="AL26" s="321"/>
      <c r="AM26" s="321"/>
      <c r="AN26" s="321"/>
      <c r="AO26" s="321"/>
      <c r="AP26" s="321"/>
    </row>
    <row r="27" spans="1:42" ht="18.75" customHeight="1">
      <c r="A27" s="441"/>
      <c r="B27" s="310" t="s">
        <v>307</v>
      </c>
      <c r="C27" s="103">
        <v>23701</v>
      </c>
      <c r="D27" s="104">
        <v>6733</v>
      </c>
      <c r="E27" s="105">
        <v>-1418</v>
      </c>
      <c r="F27" s="104">
        <v>-154</v>
      </c>
      <c r="G27" s="106">
        <v>957786</v>
      </c>
      <c r="H27" s="107">
        <v>0.96699999999999997</v>
      </c>
      <c r="I27" s="108"/>
      <c r="J27" s="108"/>
      <c r="K27" s="109">
        <v>10.5</v>
      </c>
      <c r="L27" s="109">
        <v>137.4</v>
      </c>
      <c r="M27" s="352">
        <v>100.5</v>
      </c>
      <c r="N27" s="353">
        <v>50.8</v>
      </c>
      <c r="O27" s="27">
        <v>251549</v>
      </c>
      <c r="P27" s="27">
        <v>2386413</v>
      </c>
      <c r="Q27" s="3">
        <v>28772</v>
      </c>
      <c r="R27" s="18">
        <v>11352</v>
      </c>
      <c r="S27" s="81" t="s">
        <v>21</v>
      </c>
      <c r="T27" s="111">
        <v>17419</v>
      </c>
      <c r="U27" s="318" t="e">
        <f t="shared" si="0"/>
        <v>#VALUE!</v>
      </c>
      <c r="V27" s="3"/>
      <c r="W27" s="321"/>
      <c r="X27" s="321"/>
      <c r="Y27" s="321"/>
      <c r="Z27" s="321"/>
      <c r="AA27" s="321"/>
      <c r="AB27" s="321"/>
      <c r="AC27" s="321"/>
      <c r="AD27" s="321"/>
      <c r="AE27" s="321"/>
      <c r="AF27" s="321"/>
      <c r="AG27" s="321"/>
      <c r="AH27" s="321"/>
      <c r="AI27" s="321"/>
      <c r="AJ27" s="321"/>
      <c r="AK27" s="321"/>
      <c r="AL27" s="321"/>
      <c r="AM27" s="321"/>
      <c r="AN27" s="321"/>
      <c r="AO27" s="321"/>
      <c r="AP27" s="321"/>
    </row>
    <row r="28" spans="1:42" ht="18.75" customHeight="1">
      <c r="A28" s="442"/>
      <c r="B28" s="311" t="s">
        <v>308</v>
      </c>
      <c r="C28" s="112">
        <v>29948</v>
      </c>
      <c r="D28" s="113">
        <v>16296</v>
      </c>
      <c r="E28" s="114">
        <v>9564</v>
      </c>
      <c r="F28" s="113">
        <v>26836</v>
      </c>
      <c r="G28" s="115">
        <v>999815</v>
      </c>
      <c r="H28" s="116">
        <v>0.95399999999999996</v>
      </c>
      <c r="I28" s="117"/>
      <c r="J28" s="117"/>
      <c r="K28" s="118">
        <v>10.6</v>
      </c>
      <c r="L28" s="119">
        <v>129.9</v>
      </c>
      <c r="M28" s="354">
        <v>95.1</v>
      </c>
      <c r="N28" s="355">
        <v>58</v>
      </c>
      <c r="O28" s="28">
        <v>286544</v>
      </c>
      <c r="P28" s="28">
        <v>2384425</v>
      </c>
      <c r="Q28" s="22">
        <v>49658</v>
      </c>
      <c r="R28" s="23">
        <v>31319</v>
      </c>
      <c r="S28" s="81" t="s">
        <v>21</v>
      </c>
      <c r="T28" s="121">
        <v>18338</v>
      </c>
      <c r="U28" s="318" t="e">
        <f t="shared" si="0"/>
        <v>#VALUE!</v>
      </c>
      <c r="V28" s="3"/>
      <c r="W28" s="321"/>
      <c r="X28" s="321"/>
      <c r="Y28" s="321"/>
      <c r="Z28" s="321"/>
      <c r="AA28" s="321"/>
      <c r="AB28" s="321"/>
      <c r="AC28" s="321"/>
      <c r="AD28" s="321"/>
      <c r="AE28" s="321"/>
      <c r="AF28" s="321"/>
      <c r="AG28" s="321"/>
      <c r="AH28" s="321"/>
      <c r="AI28" s="321"/>
      <c r="AJ28" s="321"/>
      <c r="AK28" s="321"/>
      <c r="AL28" s="321"/>
      <c r="AM28" s="321"/>
      <c r="AN28" s="321"/>
      <c r="AO28" s="321"/>
      <c r="AP28" s="321"/>
    </row>
    <row r="29" spans="1:42" ht="18.75" customHeight="1">
      <c r="A29" s="451" t="s">
        <v>49</v>
      </c>
      <c r="B29" s="309" t="s">
        <v>311</v>
      </c>
      <c r="C29" s="93">
        <v>3786</v>
      </c>
      <c r="D29" s="94">
        <v>717</v>
      </c>
      <c r="E29" s="95">
        <v>139</v>
      </c>
      <c r="F29" s="94">
        <v>265</v>
      </c>
      <c r="G29" s="96">
        <v>360255</v>
      </c>
      <c r="H29" s="123">
        <v>1</v>
      </c>
      <c r="I29" s="98"/>
      <c r="J29" s="98"/>
      <c r="K29" s="99">
        <v>6.9</v>
      </c>
      <c r="L29" s="99">
        <v>121.7</v>
      </c>
      <c r="M29" s="356">
        <v>100.5</v>
      </c>
      <c r="N29" s="357">
        <v>59.6</v>
      </c>
      <c r="O29" s="100">
        <v>207211</v>
      </c>
      <c r="P29" s="100">
        <v>827963</v>
      </c>
      <c r="Q29" s="2">
        <v>29690</v>
      </c>
      <c r="R29" s="14">
        <v>5663</v>
      </c>
      <c r="S29" s="101">
        <v>742</v>
      </c>
      <c r="T29" s="102">
        <v>23285</v>
      </c>
      <c r="U29" s="318" t="str">
        <f t="shared" si="0"/>
        <v>〇</v>
      </c>
      <c r="V29" s="3"/>
      <c r="W29" s="321"/>
      <c r="X29" s="321"/>
      <c r="Y29" s="321"/>
      <c r="Z29" s="321"/>
      <c r="AA29" s="321"/>
      <c r="AB29" s="321"/>
      <c r="AC29" s="321"/>
      <c r="AD29" s="321"/>
      <c r="AE29" s="321"/>
      <c r="AF29" s="321"/>
      <c r="AG29" s="321"/>
      <c r="AH29" s="321"/>
      <c r="AI29" s="321"/>
      <c r="AJ29" s="321"/>
      <c r="AK29" s="321"/>
      <c r="AL29" s="321"/>
      <c r="AM29" s="321"/>
      <c r="AN29" s="321"/>
      <c r="AO29" s="321"/>
      <c r="AP29" s="321"/>
    </row>
    <row r="30" spans="1:42" ht="18.75" customHeight="1">
      <c r="A30" s="441"/>
      <c r="B30" s="310" t="s">
        <v>312</v>
      </c>
      <c r="C30" s="103">
        <v>2992</v>
      </c>
      <c r="D30" s="104">
        <v>629</v>
      </c>
      <c r="E30" s="105">
        <v>-88</v>
      </c>
      <c r="F30" s="104">
        <v>271</v>
      </c>
      <c r="G30" s="106">
        <v>368483</v>
      </c>
      <c r="H30" s="107">
        <v>1.0089999999999999</v>
      </c>
      <c r="I30" s="108"/>
      <c r="J30" s="108"/>
      <c r="K30" s="109">
        <v>7.3</v>
      </c>
      <c r="L30" s="109">
        <v>120.4</v>
      </c>
      <c r="M30" s="352">
        <v>99.8</v>
      </c>
      <c r="N30" s="353">
        <v>66</v>
      </c>
      <c r="O30" s="27">
        <v>30015</v>
      </c>
      <c r="P30" s="27">
        <v>814671</v>
      </c>
      <c r="Q30" s="3">
        <v>29275</v>
      </c>
      <c r="R30" s="18">
        <v>6121</v>
      </c>
      <c r="S30" s="110">
        <v>839</v>
      </c>
      <c r="T30" s="111">
        <v>22315</v>
      </c>
      <c r="U30" s="318" t="str">
        <f t="shared" si="0"/>
        <v>〇</v>
      </c>
      <c r="V30" s="3"/>
      <c r="W30" s="321"/>
      <c r="X30" s="321"/>
      <c r="Y30" s="321"/>
      <c r="Z30" s="321"/>
      <c r="AA30" s="321"/>
      <c r="AB30" s="321"/>
      <c r="AC30" s="321"/>
      <c r="AD30" s="321"/>
      <c r="AE30" s="321"/>
      <c r="AF30" s="321"/>
      <c r="AG30" s="321"/>
      <c r="AH30" s="321"/>
      <c r="AI30" s="321"/>
      <c r="AJ30" s="321"/>
      <c r="AK30" s="321"/>
      <c r="AL30" s="321"/>
      <c r="AM30" s="321"/>
      <c r="AN30" s="321"/>
      <c r="AO30" s="321"/>
      <c r="AP30" s="321"/>
    </row>
    <row r="31" spans="1:42" ht="18.75" customHeight="1">
      <c r="A31" s="441"/>
      <c r="B31" s="310" t="s">
        <v>306</v>
      </c>
      <c r="C31" s="103">
        <v>3476</v>
      </c>
      <c r="D31" s="104">
        <v>446</v>
      </c>
      <c r="E31" s="105">
        <v>-183</v>
      </c>
      <c r="F31" s="104">
        <v>-16</v>
      </c>
      <c r="G31" s="106">
        <v>374180</v>
      </c>
      <c r="H31" s="107">
        <v>1.016</v>
      </c>
      <c r="I31" s="108"/>
      <c r="J31" s="108"/>
      <c r="K31" s="109">
        <v>7.5</v>
      </c>
      <c r="L31" s="109">
        <v>123.7</v>
      </c>
      <c r="M31" s="352">
        <v>100.3</v>
      </c>
      <c r="N31" s="353">
        <v>65.8</v>
      </c>
      <c r="O31" s="27">
        <v>284926</v>
      </c>
      <c r="P31" s="27">
        <v>802246</v>
      </c>
      <c r="Q31" s="3">
        <v>30715</v>
      </c>
      <c r="R31" s="18">
        <v>6384</v>
      </c>
      <c r="S31" s="110">
        <v>1124</v>
      </c>
      <c r="T31" s="111">
        <v>23206</v>
      </c>
      <c r="U31" s="318" t="str">
        <f t="shared" si="0"/>
        <v>✖</v>
      </c>
      <c r="V31" s="3"/>
      <c r="W31" s="321"/>
      <c r="X31" s="321"/>
      <c r="Y31" s="321"/>
      <c r="Z31" s="321"/>
      <c r="AA31" s="321"/>
      <c r="AB31" s="321"/>
      <c r="AC31" s="321"/>
      <c r="AD31" s="321"/>
      <c r="AE31" s="321"/>
      <c r="AF31" s="321"/>
      <c r="AG31" s="321"/>
      <c r="AH31" s="321"/>
      <c r="AI31" s="321"/>
      <c r="AJ31" s="321"/>
      <c r="AK31" s="321"/>
      <c r="AL31" s="321"/>
      <c r="AM31" s="321"/>
      <c r="AN31" s="321"/>
      <c r="AO31" s="321"/>
      <c r="AP31" s="321"/>
    </row>
    <row r="32" spans="1:42" ht="18.75" customHeight="1">
      <c r="A32" s="441"/>
      <c r="B32" s="310" t="s">
        <v>307</v>
      </c>
      <c r="C32" s="103">
        <v>3965</v>
      </c>
      <c r="D32" s="104">
        <v>540</v>
      </c>
      <c r="E32" s="105">
        <v>94</v>
      </c>
      <c r="F32" s="104">
        <v>143</v>
      </c>
      <c r="G32" s="106">
        <v>384274</v>
      </c>
      <c r="H32" s="107">
        <v>1.028</v>
      </c>
      <c r="I32" s="108"/>
      <c r="J32" s="108"/>
      <c r="K32" s="109">
        <v>8.1999999999999993</v>
      </c>
      <c r="L32" s="109">
        <v>122</v>
      </c>
      <c r="M32" s="352">
        <v>97.5</v>
      </c>
      <c r="N32" s="353">
        <v>49.5</v>
      </c>
      <c r="O32" s="27">
        <v>215184</v>
      </c>
      <c r="P32" s="27">
        <v>808415</v>
      </c>
      <c r="Q32" s="3">
        <v>31304</v>
      </c>
      <c r="R32" s="18">
        <v>6524</v>
      </c>
      <c r="S32" s="110">
        <v>1460</v>
      </c>
      <c r="T32" s="111">
        <v>23320</v>
      </c>
      <c r="U32" s="318" t="str">
        <f t="shared" si="0"/>
        <v>〇</v>
      </c>
      <c r="V32" s="3"/>
      <c r="W32" s="321"/>
      <c r="X32" s="321"/>
      <c r="Y32" s="321"/>
      <c r="Z32" s="321"/>
      <c r="AA32" s="321"/>
      <c r="AB32" s="321"/>
      <c r="AC32" s="321"/>
      <c r="AD32" s="321"/>
      <c r="AE32" s="321"/>
      <c r="AF32" s="321"/>
      <c r="AG32" s="321"/>
      <c r="AH32" s="321"/>
      <c r="AI32" s="321"/>
      <c r="AJ32" s="321"/>
      <c r="AK32" s="321"/>
      <c r="AL32" s="321"/>
      <c r="AM32" s="321"/>
      <c r="AN32" s="321"/>
      <c r="AO32" s="321"/>
      <c r="AP32" s="321"/>
    </row>
    <row r="33" spans="1:42" ht="18.75" customHeight="1">
      <c r="A33" s="442"/>
      <c r="B33" s="311" t="s">
        <v>308</v>
      </c>
      <c r="C33" s="112">
        <v>8378</v>
      </c>
      <c r="D33" s="113">
        <v>6217</v>
      </c>
      <c r="E33" s="114">
        <v>5677</v>
      </c>
      <c r="F33" s="113">
        <v>6578</v>
      </c>
      <c r="G33" s="115">
        <v>380864</v>
      </c>
      <c r="H33" s="116">
        <v>1.02</v>
      </c>
      <c r="I33" s="117"/>
      <c r="J33" s="117"/>
      <c r="K33" s="118">
        <v>8.5</v>
      </c>
      <c r="L33" s="119">
        <v>123.4</v>
      </c>
      <c r="M33" s="354">
        <v>97.4</v>
      </c>
      <c r="N33" s="355">
        <v>55.5</v>
      </c>
      <c r="O33" s="28">
        <v>189787</v>
      </c>
      <c r="P33" s="28">
        <v>804739</v>
      </c>
      <c r="Q33" s="22">
        <v>33339</v>
      </c>
      <c r="R33" s="23">
        <v>7511</v>
      </c>
      <c r="S33" s="120">
        <v>1672</v>
      </c>
      <c r="T33" s="121">
        <v>24156</v>
      </c>
      <c r="U33" s="318" t="str">
        <f t="shared" si="0"/>
        <v>〇</v>
      </c>
      <c r="V33" s="3"/>
      <c r="W33" s="321"/>
      <c r="X33" s="321"/>
      <c r="Y33" s="321"/>
      <c r="Z33" s="321"/>
      <c r="AA33" s="321"/>
      <c r="AB33" s="321"/>
      <c r="AC33" s="321"/>
      <c r="AD33" s="321"/>
      <c r="AE33" s="321"/>
      <c r="AF33" s="321"/>
      <c r="AG33" s="321"/>
      <c r="AH33" s="321"/>
      <c r="AI33" s="321"/>
      <c r="AJ33" s="321"/>
      <c r="AK33" s="321"/>
      <c r="AL33" s="321"/>
      <c r="AM33" s="321"/>
      <c r="AN33" s="321"/>
      <c r="AO33" s="321"/>
      <c r="AP33" s="321"/>
    </row>
    <row r="34" spans="1:42" ht="18.75" customHeight="1">
      <c r="A34" s="451" t="s">
        <v>138</v>
      </c>
      <c r="B34" s="309" t="s">
        <v>311</v>
      </c>
      <c r="C34" s="93">
        <v>9011</v>
      </c>
      <c r="D34" s="94">
        <v>7839</v>
      </c>
      <c r="E34" s="95">
        <v>1507</v>
      </c>
      <c r="F34" s="94">
        <v>-3188</v>
      </c>
      <c r="G34" s="96">
        <v>168376</v>
      </c>
      <c r="H34" s="123">
        <v>0.91300000000000003</v>
      </c>
      <c r="I34" s="98"/>
      <c r="J34" s="98"/>
      <c r="K34" s="99">
        <v>2.9</v>
      </c>
      <c r="L34" s="99">
        <v>39</v>
      </c>
      <c r="M34" s="356">
        <v>98.4</v>
      </c>
      <c r="N34" s="357">
        <v>50.6</v>
      </c>
      <c r="O34" s="100">
        <v>50468</v>
      </c>
      <c r="P34" s="100">
        <v>264169</v>
      </c>
      <c r="Q34" s="2">
        <v>8425</v>
      </c>
      <c r="R34" s="14">
        <v>6238</v>
      </c>
      <c r="S34" s="101">
        <v>293</v>
      </c>
      <c r="T34" s="102">
        <v>1894</v>
      </c>
      <c r="U34" s="318" t="str">
        <f t="shared" si="0"/>
        <v>〇</v>
      </c>
      <c r="V34" s="3"/>
      <c r="W34" s="321"/>
      <c r="X34" s="321"/>
      <c r="Y34" s="321"/>
      <c r="Z34" s="321"/>
      <c r="AA34" s="321"/>
      <c r="AB34" s="321"/>
      <c r="AC34" s="321"/>
      <c r="AD34" s="321"/>
      <c r="AE34" s="321"/>
      <c r="AF34" s="321"/>
      <c r="AG34" s="321"/>
      <c r="AH34" s="321"/>
      <c r="AI34" s="321"/>
      <c r="AJ34" s="321"/>
      <c r="AK34" s="321"/>
      <c r="AL34" s="321"/>
      <c r="AM34" s="321"/>
      <c r="AN34" s="321"/>
      <c r="AO34" s="321"/>
      <c r="AP34" s="321"/>
    </row>
    <row r="35" spans="1:42" ht="18.75" customHeight="1">
      <c r="A35" s="441"/>
      <c r="B35" s="310" t="s">
        <v>312</v>
      </c>
      <c r="C35" s="103">
        <v>9221</v>
      </c>
      <c r="D35" s="104">
        <v>8164</v>
      </c>
      <c r="E35" s="105">
        <v>325</v>
      </c>
      <c r="F35" s="104">
        <v>-2671</v>
      </c>
      <c r="G35" s="106">
        <v>170359</v>
      </c>
      <c r="H35" s="107">
        <v>0.90300000000000002</v>
      </c>
      <c r="I35" s="108"/>
      <c r="J35" s="108"/>
      <c r="K35" s="109">
        <v>2.7</v>
      </c>
      <c r="L35" s="109">
        <v>33.299999999999997</v>
      </c>
      <c r="M35" s="352">
        <v>98.1</v>
      </c>
      <c r="N35" s="353">
        <v>54</v>
      </c>
      <c r="O35" s="27">
        <v>58551</v>
      </c>
      <c r="P35" s="27">
        <v>269917</v>
      </c>
      <c r="Q35" s="3">
        <v>15069</v>
      </c>
      <c r="R35" s="18">
        <v>7342</v>
      </c>
      <c r="S35" s="110">
        <v>334</v>
      </c>
      <c r="T35" s="111">
        <v>7393</v>
      </c>
      <c r="U35" s="318" t="str">
        <f t="shared" si="0"/>
        <v>〇</v>
      </c>
      <c r="V35" s="3"/>
      <c r="W35" s="321"/>
      <c r="X35" s="321"/>
      <c r="Y35" s="321"/>
      <c r="Z35" s="321"/>
      <c r="AA35" s="321"/>
      <c r="AB35" s="321"/>
      <c r="AC35" s="321"/>
      <c r="AD35" s="321"/>
      <c r="AE35" s="321"/>
      <c r="AF35" s="321"/>
      <c r="AG35" s="321"/>
      <c r="AH35" s="321"/>
      <c r="AI35" s="321"/>
      <c r="AJ35" s="321"/>
      <c r="AK35" s="321"/>
      <c r="AL35" s="321"/>
      <c r="AM35" s="321"/>
      <c r="AN35" s="321"/>
      <c r="AO35" s="321"/>
      <c r="AP35" s="321"/>
    </row>
    <row r="36" spans="1:42" ht="18.75" customHeight="1">
      <c r="A36" s="441"/>
      <c r="B36" s="310" t="s">
        <v>306</v>
      </c>
      <c r="C36" s="103">
        <v>10268</v>
      </c>
      <c r="D36" s="104">
        <v>9103</v>
      </c>
      <c r="E36" s="105">
        <v>939</v>
      </c>
      <c r="F36" s="104">
        <v>-3807</v>
      </c>
      <c r="G36" s="106">
        <v>172010</v>
      </c>
      <c r="H36" s="107">
        <v>0.88900000000000001</v>
      </c>
      <c r="I36" s="108"/>
      <c r="J36" s="108"/>
      <c r="K36" s="109">
        <v>2.7</v>
      </c>
      <c r="L36" s="109">
        <v>31.3</v>
      </c>
      <c r="M36" s="352">
        <v>99.8</v>
      </c>
      <c r="N36" s="353">
        <v>53.4</v>
      </c>
      <c r="O36" s="27">
        <v>59420</v>
      </c>
      <c r="P36" s="27">
        <v>272240</v>
      </c>
      <c r="Q36" s="3">
        <v>14443</v>
      </c>
      <c r="R36" s="18">
        <v>6796</v>
      </c>
      <c r="S36" s="110">
        <v>378</v>
      </c>
      <c r="T36" s="111">
        <v>7269</v>
      </c>
      <c r="U36" s="318" t="str">
        <f t="shared" si="0"/>
        <v>〇</v>
      </c>
      <c r="V36" s="3"/>
      <c r="W36" s="321"/>
      <c r="X36" s="321"/>
      <c r="Y36" s="321"/>
      <c r="Z36" s="321"/>
      <c r="AA36" s="321"/>
      <c r="AB36" s="321"/>
      <c r="AC36" s="321"/>
      <c r="AD36" s="321"/>
      <c r="AE36" s="321"/>
      <c r="AF36" s="321"/>
      <c r="AG36" s="321"/>
      <c r="AH36" s="321"/>
      <c r="AI36" s="321"/>
      <c r="AJ36" s="321"/>
      <c r="AK36" s="321"/>
      <c r="AL36" s="321"/>
      <c r="AM36" s="321"/>
      <c r="AN36" s="321"/>
      <c r="AO36" s="321"/>
      <c r="AP36" s="321"/>
    </row>
    <row r="37" spans="1:42" ht="18.75" customHeight="1">
      <c r="A37" s="441"/>
      <c r="B37" s="310" t="s">
        <v>307</v>
      </c>
      <c r="C37" s="103">
        <v>11264</v>
      </c>
      <c r="D37" s="104">
        <v>10089</v>
      </c>
      <c r="E37" s="105">
        <v>986</v>
      </c>
      <c r="F37" s="104">
        <v>620</v>
      </c>
      <c r="G37" s="106">
        <v>175892</v>
      </c>
      <c r="H37" s="107">
        <v>0.88400000000000001</v>
      </c>
      <c r="I37" s="108"/>
      <c r="J37" s="108"/>
      <c r="K37" s="109">
        <v>2.6</v>
      </c>
      <c r="L37" s="109">
        <v>23.9</v>
      </c>
      <c r="M37" s="352">
        <v>98.2</v>
      </c>
      <c r="N37" s="353">
        <v>41.4</v>
      </c>
      <c r="O37" s="27">
        <v>45911</v>
      </c>
      <c r="P37" s="27">
        <v>273802</v>
      </c>
      <c r="Q37" s="3">
        <v>18549</v>
      </c>
      <c r="R37" s="18">
        <v>10930</v>
      </c>
      <c r="S37" s="110">
        <v>420</v>
      </c>
      <c r="T37" s="111">
        <v>7199</v>
      </c>
      <c r="U37" s="318" t="str">
        <f t="shared" si="0"/>
        <v>〇</v>
      </c>
      <c r="V37" s="3"/>
      <c r="W37" s="321"/>
      <c r="X37" s="321"/>
      <c r="Y37" s="321"/>
      <c r="Z37" s="321"/>
      <c r="AA37" s="321"/>
      <c r="AB37" s="321"/>
      <c r="AC37" s="321"/>
      <c r="AD37" s="321"/>
      <c r="AE37" s="321"/>
      <c r="AF37" s="321"/>
      <c r="AG37" s="321"/>
      <c r="AH37" s="321"/>
      <c r="AI37" s="321"/>
      <c r="AJ37" s="321"/>
      <c r="AK37" s="321"/>
      <c r="AL37" s="321"/>
      <c r="AM37" s="321"/>
      <c r="AN37" s="321"/>
      <c r="AO37" s="321"/>
      <c r="AP37" s="321"/>
    </row>
    <row r="38" spans="1:42" ht="18.75" customHeight="1">
      <c r="A38" s="442"/>
      <c r="B38" s="311" t="s">
        <v>308</v>
      </c>
      <c r="C38" s="112">
        <v>25713</v>
      </c>
      <c r="D38" s="113">
        <v>24611</v>
      </c>
      <c r="E38" s="114">
        <v>14521</v>
      </c>
      <c r="F38" s="113">
        <v>14526</v>
      </c>
      <c r="G38" s="115">
        <v>185704</v>
      </c>
      <c r="H38" s="116">
        <v>0.86299999999999999</v>
      </c>
      <c r="I38" s="117"/>
      <c r="J38" s="117"/>
      <c r="K38" s="118">
        <v>2.7</v>
      </c>
      <c r="L38" s="124">
        <v>14.2</v>
      </c>
      <c r="M38" s="354">
        <v>93.3</v>
      </c>
      <c r="N38" s="355">
        <v>45.5</v>
      </c>
      <c r="O38" s="28">
        <v>38716</v>
      </c>
      <c r="P38" s="28">
        <v>274386</v>
      </c>
      <c r="Q38" s="22">
        <v>24065</v>
      </c>
      <c r="R38" s="23">
        <v>16034</v>
      </c>
      <c r="S38" s="120">
        <v>458</v>
      </c>
      <c r="T38" s="121">
        <v>7573</v>
      </c>
      <c r="U38" s="318" t="str">
        <f t="shared" si="0"/>
        <v>〇</v>
      </c>
      <c r="V38" s="125"/>
      <c r="W38" s="321"/>
      <c r="X38" s="321"/>
      <c r="Y38" s="321"/>
      <c r="Z38" s="321"/>
      <c r="AA38" s="321"/>
      <c r="AB38" s="321"/>
      <c r="AC38" s="321"/>
      <c r="AD38" s="321"/>
      <c r="AE38" s="321"/>
      <c r="AF38" s="321"/>
      <c r="AG38" s="321"/>
      <c r="AH38" s="321"/>
      <c r="AI38" s="321"/>
      <c r="AJ38" s="321"/>
      <c r="AK38" s="321"/>
      <c r="AL38" s="321"/>
      <c r="AM38" s="321"/>
      <c r="AN38" s="321"/>
      <c r="AO38" s="321"/>
      <c r="AP38" s="321"/>
    </row>
    <row r="39" spans="1:42" ht="18.75" customHeight="1">
      <c r="A39" s="451" t="s">
        <v>89</v>
      </c>
      <c r="B39" s="309" t="s">
        <v>311</v>
      </c>
      <c r="C39" s="93">
        <v>3310</v>
      </c>
      <c r="D39" s="94">
        <v>3057</v>
      </c>
      <c r="E39" s="95">
        <v>2120</v>
      </c>
      <c r="F39" s="94">
        <v>320</v>
      </c>
      <c r="G39" s="96">
        <v>226767</v>
      </c>
      <c r="H39" s="97">
        <v>0.73</v>
      </c>
      <c r="I39" s="98"/>
      <c r="J39" s="98"/>
      <c r="K39" s="99">
        <v>10.9</v>
      </c>
      <c r="L39" s="99">
        <v>146.1</v>
      </c>
      <c r="M39" s="356">
        <v>92.4</v>
      </c>
      <c r="N39" s="357">
        <v>41</v>
      </c>
      <c r="O39" s="100">
        <v>51786</v>
      </c>
      <c r="P39" s="100">
        <v>600079</v>
      </c>
      <c r="Q39" s="2">
        <v>3378</v>
      </c>
      <c r="R39" s="14">
        <v>1812</v>
      </c>
      <c r="S39" s="122">
        <v>21</v>
      </c>
      <c r="T39" s="102">
        <v>1545</v>
      </c>
      <c r="U39" s="318" t="str">
        <f t="shared" si="0"/>
        <v>〇</v>
      </c>
      <c r="V39" s="3"/>
      <c r="W39" s="321"/>
      <c r="X39" s="321"/>
      <c r="Y39" s="321"/>
      <c r="Z39" s="321"/>
      <c r="AA39" s="321"/>
      <c r="AB39" s="321"/>
      <c r="AC39" s="321"/>
      <c r="AD39" s="321"/>
      <c r="AE39" s="321"/>
      <c r="AF39" s="321"/>
      <c r="AG39" s="321"/>
      <c r="AH39" s="321"/>
      <c r="AI39" s="321"/>
      <c r="AJ39" s="321"/>
      <c r="AK39" s="321"/>
      <c r="AL39" s="321"/>
      <c r="AM39" s="321"/>
      <c r="AN39" s="321"/>
      <c r="AO39" s="321"/>
      <c r="AP39" s="321"/>
    </row>
    <row r="40" spans="1:42" ht="18.75" customHeight="1">
      <c r="A40" s="441"/>
      <c r="B40" s="310" t="s">
        <v>312</v>
      </c>
      <c r="C40" s="103">
        <v>6183</v>
      </c>
      <c r="D40" s="104">
        <v>4777</v>
      </c>
      <c r="E40" s="105">
        <v>1720</v>
      </c>
      <c r="F40" s="104">
        <v>1920</v>
      </c>
      <c r="G40" s="106">
        <v>230122</v>
      </c>
      <c r="H40" s="107">
        <v>0.71599999999999997</v>
      </c>
      <c r="I40" s="108"/>
      <c r="J40" s="108"/>
      <c r="K40" s="109">
        <v>10.6</v>
      </c>
      <c r="L40" s="109">
        <v>138</v>
      </c>
      <c r="M40" s="352">
        <v>93.6</v>
      </c>
      <c r="N40" s="353">
        <v>50.7</v>
      </c>
      <c r="O40" s="27">
        <v>50596</v>
      </c>
      <c r="P40" s="27">
        <v>612971</v>
      </c>
      <c r="Q40" s="3">
        <v>3675</v>
      </c>
      <c r="R40" s="18">
        <v>2012</v>
      </c>
      <c r="S40" s="81">
        <v>27</v>
      </c>
      <c r="T40" s="111">
        <v>1636</v>
      </c>
      <c r="U40" s="318" t="str">
        <f t="shared" si="0"/>
        <v>〇</v>
      </c>
      <c r="V40" s="3"/>
      <c r="W40" s="321"/>
      <c r="X40" s="321"/>
      <c r="Y40" s="321"/>
      <c r="Z40" s="321"/>
      <c r="AA40" s="321"/>
      <c r="AB40" s="321"/>
      <c r="AC40" s="321"/>
      <c r="AD40" s="321"/>
      <c r="AE40" s="321"/>
      <c r="AF40" s="321"/>
      <c r="AG40" s="321"/>
      <c r="AH40" s="321"/>
      <c r="AI40" s="321"/>
      <c r="AJ40" s="321"/>
      <c r="AK40" s="321"/>
      <c r="AL40" s="321"/>
      <c r="AM40" s="321"/>
      <c r="AN40" s="321"/>
      <c r="AO40" s="321"/>
      <c r="AP40" s="321"/>
    </row>
    <row r="41" spans="1:42" ht="18.75" customHeight="1">
      <c r="A41" s="441"/>
      <c r="B41" s="310" t="s">
        <v>306</v>
      </c>
      <c r="C41" s="103">
        <v>4605</v>
      </c>
      <c r="D41" s="104">
        <v>3941</v>
      </c>
      <c r="E41" s="105">
        <v>-836</v>
      </c>
      <c r="F41" s="104">
        <v>1665</v>
      </c>
      <c r="G41" s="106">
        <v>229508</v>
      </c>
      <c r="H41" s="107">
        <v>0.7</v>
      </c>
      <c r="I41" s="108"/>
      <c r="J41" s="108"/>
      <c r="K41" s="109">
        <v>10.5</v>
      </c>
      <c r="L41" s="109">
        <v>139.6</v>
      </c>
      <c r="M41" s="352">
        <v>94.9</v>
      </c>
      <c r="N41" s="353">
        <v>43.1</v>
      </c>
      <c r="O41" s="27">
        <v>58856</v>
      </c>
      <c r="P41" s="27">
        <v>630439</v>
      </c>
      <c r="Q41" s="3">
        <v>6216</v>
      </c>
      <c r="R41" s="18">
        <v>4513</v>
      </c>
      <c r="S41" s="110">
        <v>33</v>
      </c>
      <c r="T41" s="111">
        <v>1670</v>
      </c>
      <c r="U41" s="318" t="str">
        <f t="shared" si="0"/>
        <v>〇</v>
      </c>
      <c r="V41" s="3"/>
      <c r="W41" s="321"/>
      <c r="X41" s="321"/>
      <c r="Y41" s="321"/>
      <c r="Z41" s="321"/>
      <c r="AA41" s="321"/>
      <c r="AB41" s="321"/>
      <c r="AC41" s="321"/>
      <c r="AD41" s="321"/>
      <c r="AE41" s="321"/>
      <c r="AF41" s="321"/>
      <c r="AG41" s="321"/>
      <c r="AH41" s="321"/>
      <c r="AI41" s="321"/>
      <c r="AJ41" s="321"/>
      <c r="AK41" s="321"/>
      <c r="AL41" s="321"/>
      <c r="AM41" s="321"/>
      <c r="AN41" s="321"/>
      <c r="AO41" s="321"/>
      <c r="AP41" s="321"/>
    </row>
    <row r="42" spans="1:42" ht="18.75" customHeight="1">
      <c r="A42" s="441"/>
      <c r="B42" s="310" t="s">
        <v>307</v>
      </c>
      <c r="C42" s="103">
        <v>6578</v>
      </c>
      <c r="D42" s="104">
        <v>3569</v>
      </c>
      <c r="E42" s="105">
        <v>-371</v>
      </c>
      <c r="F42" s="104">
        <v>-1396</v>
      </c>
      <c r="G42" s="106">
        <v>233710</v>
      </c>
      <c r="H42" s="107">
        <v>0.69599999999999995</v>
      </c>
      <c r="I42" s="108"/>
      <c r="J42" s="108"/>
      <c r="K42" s="109">
        <v>10.9</v>
      </c>
      <c r="L42" s="109">
        <v>134.69999999999999</v>
      </c>
      <c r="M42" s="352">
        <v>94.7</v>
      </c>
      <c r="N42" s="109">
        <v>34.299999999999997</v>
      </c>
      <c r="O42" s="27">
        <v>58557</v>
      </c>
      <c r="P42" s="27">
        <v>639824</v>
      </c>
      <c r="Q42" s="3">
        <v>5445</v>
      </c>
      <c r="R42" s="18">
        <v>3487</v>
      </c>
      <c r="S42" s="110">
        <v>34</v>
      </c>
      <c r="T42" s="111">
        <v>1924</v>
      </c>
      <c r="U42" s="318" t="str">
        <f t="shared" si="0"/>
        <v>〇</v>
      </c>
      <c r="V42" s="3"/>
      <c r="W42" s="321"/>
      <c r="X42" s="321"/>
      <c r="Y42" s="321"/>
      <c r="Z42" s="321"/>
      <c r="AA42" s="321"/>
      <c r="AB42" s="321"/>
      <c r="AC42" s="321"/>
      <c r="AD42" s="321"/>
      <c r="AE42" s="321"/>
      <c r="AF42" s="321"/>
      <c r="AG42" s="321"/>
      <c r="AH42" s="321"/>
      <c r="AI42" s="321"/>
      <c r="AJ42" s="321"/>
      <c r="AK42" s="321"/>
      <c r="AL42" s="321"/>
      <c r="AM42" s="321"/>
      <c r="AN42" s="321"/>
      <c r="AO42" s="321"/>
      <c r="AP42" s="321"/>
    </row>
    <row r="43" spans="1:42" ht="18.75" customHeight="1">
      <c r="A43" s="442"/>
      <c r="B43" s="311" t="s">
        <v>308</v>
      </c>
      <c r="C43" s="112">
        <v>11291</v>
      </c>
      <c r="D43" s="113">
        <v>7566</v>
      </c>
      <c r="E43" s="114">
        <v>3996</v>
      </c>
      <c r="F43" s="113">
        <v>9747</v>
      </c>
      <c r="G43" s="115">
        <v>244031</v>
      </c>
      <c r="H43" s="116">
        <v>0.67600000000000005</v>
      </c>
      <c r="I43" s="117"/>
      <c r="J43" s="117"/>
      <c r="K43" s="131">
        <v>11</v>
      </c>
      <c r="L43" s="124">
        <v>124</v>
      </c>
      <c r="M43" s="354">
        <v>92.3</v>
      </c>
      <c r="N43" s="355">
        <v>44.2</v>
      </c>
      <c r="O43" s="28">
        <v>44150</v>
      </c>
      <c r="P43" s="28">
        <v>638320</v>
      </c>
      <c r="Q43" s="22">
        <v>11190</v>
      </c>
      <c r="R43" s="23">
        <v>9239</v>
      </c>
      <c r="S43" s="120">
        <v>35</v>
      </c>
      <c r="T43" s="121">
        <v>1916</v>
      </c>
      <c r="U43" s="318" t="str">
        <f t="shared" si="0"/>
        <v>〇</v>
      </c>
      <c r="V43" s="125"/>
      <c r="W43" s="321"/>
      <c r="X43" s="321"/>
      <c r="Y43" s="321"/>
      <c r="Z43" s="321"/>
      <c r="AA43" s="321"/>
      <c r="AB43" s="321"/>
      <c r="AC43" s="321"/>
      <c r="AD43" s="321"/>
      <c r="AE43" s="321"/>
      <c r="AF43" s="321"/>
      <c r="AG43" s="321"/>
      <c r="AH43" s="321"/>
      <c r="AI43" s="321"/>
      <c r="AJ43" s="321"/>
      <c r="AK43" s="321"/>
      <c r="AL43" s="321"/>
      <c r="AM43" s="321"/>
      <c r="AN43" s="321"/>
      <c r="AO43" s="321"/>
      <c r="AP43" s="321"/>
    </row>
    <row r="44" spans="1:42" ht="18.75" customHeight="1">
      <c r="A44" s="451" t="s">
        <v>52</v>
      </c>
      <c r="B44" s="309" t="s">
        <v>311</v>
      </c>
      <c r="C44" s="159">
        <v>6726</v>
      </c>
      <c r="D44" s="133">
        <v>4571</v>
      </c>
      <c r="E44" s="96">
        <v>1175</v>
      </c>
      <c r="F44" s="133">
        <v>1176</v>
      </c>
      <c r="G44" s="96">
        <v>186501</v>
      </c>
      <c r="H44" s="97">
        <v>0.91100000000000003</v>
      </c>
      <c r="I44" s="98"/>
      <c r="J44" s="98"/>
      <c r="K44" s="99">
        <v>7.3</v>
      </c>
      <c r="L44" s="99">
        <v>56.9</v>
      </c>
      <c r="M44" s="356">
        <v>94</v>
      </c>
      <c r="N44" s="99">
        <v>48.3</v>
      </c>
      <c r="O44" s="100">
        <v>26145</v>
      </c>
      <c r="P44" s="100">
        <v>426794</v>
      </c>
      <c r="Q44" s="2">
        <v>28845</v>
      </c>
      <c r="R44" s="14">
        <v>8592</v>
      </c>
      <c r="S44" s="101">
        <v>2669</v>
      </c>
      <c r="T44" s="102">
        <v>17584</v>
      </c>
      <c r="U44" s="318" t="str">
        <f t="shared" si="0"/>
        <v>〇</v>
      </c>
      <c r="V44" s="3"/>
      <c r="W44" s="321"/>
      <c r="X44" s="321"/>
      <c r="Y44" s="321"/>
      <c r="Z44" s="321"/>
      <c r="AA44" s="321"/>
      <c r="AB44" s="321"/>
      <c r="AC44" s="321"/>
      <c r="AD44" s="321"/>
      <c r="AE44" s="321"/>
      <c r="AF44" s="321"/>
      <c r="AG44" s="321"/>
      <c r="AH44" s="321"/>
      <c r="AI44" s="321"/>
      <c r="AJ44" s="321"/>
      <c r="AK44" s="321"/>
      <c r="AL44" s="321"/>
      <c r="AM44" s="321"/>
      <c r="AN44" s="321"/>
      <c r="AO44" s="321"/>
      <c r="AP44" s="321"/>
    </row>
    <row r="45" spans="1:42" ht="18.75" customHeight="1">
      <c r="A45" s="441"/>
      <c r="B45" s="310" t="s">
        <v>312</v>
      </c>
      <c r="C45" s="160">
        <v>8259</v>
      </c>
      <c r="D45" s="161">
        <v>5354</v>
      </c>
      <c r="E45" s="162">
        <v>783</v>
      </c>
      <c r="F45" s="161">
        <v>755</v>
      </c>
      <c r="G45" s="162">
        <v>188209</v>
      </c>
      <c r="H45" s="107">
        <v>0.90300000000000002</v>
      </c>
      <c r="I45" s="108"/>
      <c r="J45" s="108"/>
      <c r="K45" s="109">
        <v>6.7</v>
      </c>
      <c r="L45" s="109">
        <v>48.8</v>
      </c>
      <c r="M45" s="352">
        <v>92.6</v>
      </c>
      <c r="N45" s="358">
        <v>53.4</v>
      </c>
      <c r="O45" s="27">
        <v>27993</v>
      </c>
      <c r="P45" s="27">
        <v>428903</v>
      </c>
      <c r="Q45" s="132">
        <v>28440</v>
      </c>
      <c r="R45" s="18">
        <v>8564</v>
      </c>
      <c r="S45" s="110">
        <v>2670</v>
      </c>
      <c r="T45" s="111">
        <v>17206</v>
      </c>
      <c r="U45" s="318" t="str">
        <f t="shared" si="0"/>
        <v>〇</v>
      </c>
      <c r="V45" s="3"/>
      <c r="W45" s="321"/>
      <c r="X45" s="321"/>
      <c r="Y45" s="321"/>
      <c r="Z45" s="321"/>
      <c r="AA45" s="321"/>
      <c r="AB45" s="321"/>
      <c r="AC45" s="321"/>
      <c r="AD45" s="321"/>
      <c r="AE45" s="321"/>
      <c r="AF45" s="321"/>
      <c r="AG45" s="321"/>
      <c r="AH45" s="321"/>
      <c r="AI45" s="321"/>
      <c r="AJ45" s="321"/>
      <c r="AK45" s="321"/>
      <c r="AL45" s="321"/>
      <c r="AM45" s="321"/>
      <c r="AN45" s="321"/>
      <c r="AO45" s="321"/>
      <c r="AP45" s="321"/>
    </row>
    <row r="46" spans="1:42" ht="18.75" customHeight="1">
      <c r="A46" s="441"/>
      <c r="B46" s="310" t="s">
        <v>306</v>
      </c>
      <c r="C46" s="160">
        <v>8115</v>
      </c>
      <c r="D46" s="161">
        <v>5106</v>
      </c>
      <c r="E46" s="162">
        <v>-248</v>
      </c>
      <c r="F46" s="161">
        <v>-213</v>
      </c>
      <c r="G46" s="162">
        <v>187789</v>
      </c>
      <c r="H46" s="107">
        <v>0.89100000000000001</v>
      </c>
      <c r="I46" s="108"/>
      <c r="J46" s="108"/>
      <c r="K46" s="109">
        <v>6.4</v>
      </c>
      <c r="L46" s="109">
        <v>48.9</v>
      </c>
      <c r="M46" s="352">
        <v>94.7</v>
      </c>
      <c r="N46" s="353">
        <v>53.1</v>
      </c>
      <c r="O46" s="27">
        <v>26031</v>
      </c>
      <c r="P46" s="27">
        <v>433627</v>
      </c>
      <c r="Q46" s="132">
        <v>27623</v>
      </c>
      <c r="R46" s="18">
        <v>8599</v>
      </c>
      <c r="S46" s="110">
        <v>2670</v>
      </c>
      <c r="T46" s="111">
        <v>16353</v>
      </c>
      <c r="U46" s="318" t="str">
        <f t="shared" si="0"/>
        <v>✖</v>
      </c>
      <c r="V46" s="3"/>
      <c r="W46" s="321"/>
      <c r="X46" s="321"/>
      <c r="Y46" s="321"/>
      <c r="Z46" s="321"/>
      <c r="AA46" s="321"/>
      <c r="AB46" s="321"/>
      <c r="AC46" s="321"/>
      <c r="AD46" s="321"/>
      <c r="AE46" s="321"/>
      <c r="AF46" s="321"/>
      <c r="AG46" s="321"/>
      <c r="AH46" s="321"/>
      <c r="AI46" s="321"/>
      <c r="AJ46" s="321"/>
      <c r="AK46" s="321"/>
      <c r="AL46" s="321"/>
      <c r="AM46" s="321"/>
      <c r="AN46" s="321"/>
      <c r="AO46" s="321"/>
      <c r="AP46" s="321"/>
    </row>
    <row r="47" spans="1:42" ht="18.75" customHeight="1">
      <c r="A47" s="441"/>
      <c r="B47" s="310" t="s">
        <v>307</v>
      </c>
      <c r="C47" s="160">
        <v>8376</v>
      </c>
      <c r="D47" s="161">
        <v>5343</v>
      </c>
      <c r="E47" s="162">
        <v>237</v>
      </c>
      <c r="F47" s="161">
        <v>258</v>
      </c>
      <c r="G47" s="162">
        <v>190502</v>
      </c>
      <c r="H47" s="107">
        <v>0.88800000000000001</v>
      </c>
      <c r="I47" s="108"/>
      <c r="J47" s="108"/>
      <c r="K47" s="109">
        <v>6.5</v>
      </c>
      <c r="L47" s="109">
        <v>48.8</v>
      </c>
      <c r="M47" s="352">
        <v>94.6</v>
      </c>
      <c r="N47" s="353">
        <v>40.5</v>
      </c>
      <c r="O47" s="27">
        <v>22608</v>
      </c>
      <c r="P47" s="27">
        <v>440435</v>
      </c>
      <c r="Q47" s="132">
        <v>29359</v>
      </c>
      <c r="R47" s="18">
        <v>8620</v>
      </c>
      <c r="S47" s="110">
        <v>2671</v>
      </c>
      <c r="T47" s="111">
        <v>18068</v>
      </c>
      <c r="U47" s="318" t="str">
        <f t="shared" si="0"/>
        <v>〇</v>
      </c>
      <c r="V47" s="3"/>
      <c r="W47" s="321"/>
      <c r="X47" s="321"/>
      <c r="Y47" s="321"/>
      <c r="Z47" s="321"/>
      <c r="AA47" s="321"/>
      <c r="AB47" s="321"/>
      <c r="AC47" s="321"/>
      <c r="AD47" s="321"/>
      <c r="AE47" s="321"/>
      <c r="AF47" s="321"/>
      <c r="AG47" s="321"/>
      <c r="AH47" s="321"/>
      <c r="AI47" s="321"/>
      <c r="AJ47" s="321"/>
      <c r="AK47" s="321"/>
      <c r="AL47" s="321"/>
      <c r="AM47" s="321"/>
      <c r="AN47" s="321"/>
      <c r="AO47" s="321"/>
      <c r="AP47" s="321"/>
    </row>
    <row r="48" spans="1:42" ht="18.75" customHeight="1">
      <c r="A48" s="442"/>
      <c r="B48" s="311" t="s">
        <v>308</v>
      </c>
      <c r="C48" s="163">
        <v>9723</v>
      </c>
      <c r="D48" s="164">
        <v>6592</v>
      </c>
      <c r="E48" s="115">
        <v>1249</v>
      </c>
      <c r="F48" s="164">
        <v>4240</v>
      </c>
      <c r="G48" s="115">
        <v>199939</v>
      </c>
      <c r="H48" s="116">
        <v>0.86599999999999999</v>
      </c>
      <c r="I48" s="117"/>
      <c r="J48" s="117"/>
      <c r="K48" s="119">
        <v>6.2</v>
      </c>
      <c r="L48" s="119">
        <v>37.1</v>
      </c>
      <c r="M48" s="354">
        <v>90</v>
      </c>
      <c r="N48" s="355">
        <v>45.4</v>
      </c>
      <c r="O48" s="28">
        <v>23966</v>
      </c>
      <c r="P48" s="28">
        <v>442133</v>
      </c>
      <c r="Q48" s="22">
        <v>37700</v>
      </c>
      <c r="R48" s="23">
        <v>11612</v>
      </c>
      <c r="S48" s="120">
        <v>2671</v>
      </c>
      <c r="T48" s="121">
        <v>23417</v>
      </c>
      <c r="U48" s="318" t="str">
        <f t="shared" si="0"/>
        <v>〇</v>
      </c>
      <c r="V48" s="3"/>
      <c r="W48" s="321"/>
      <c r="X48" s="321"/>
      <c r="Y48" s="321"/>
      <c r="Z48" s="321"/>
      <c r="AA48" s="321"/>
      <c r="AB48" s="321"/>
      <c r="AC48" s="321"/>
      <c r="AD48" s="321"/>
      <c r="AE48" s="321"/>
      <c r="AF48" s="321"/>
      <c r="AG48" s="321"/>
      <c r="AH48" s="321"/>
      <c r="AI48" s="321"/>
      <c r="AJ48" s="321"/>
      <c r="AK48" s="321"/>
      <c r="AL48" s="321"/>
      <c r="AM48" s="321"/>
      <c r="AN48" s="321"/>
      <c r="AO48" s="321"/>
      <c r="AP48" s="321"/>
    </row>
    <row r="49" spans="1:42" ht="18.75" customHeight="1">
      <c r="A49" s="451" t="s">
        <v>90</v>
      </c>
      <c r="B49" s="309" t="s">
        <v>311</v>
      </c>
      <c r="C49" s="93">
        <v>8378</v>
      </c>
      <c r="D49" s="94">
        <v>6491</v>
      </c>
      <c r="E49" s="95">
        <v>-423</v>
      </c>
      <c r="F49" s="94">
        <v>-391</v>
      </c>
      <c r="G49" s="96">
        <v>208723</v>
      </c>
      <c r="H49" s="97">
        <v>0.88500000000000001</v>
      </c>
      <c r="I49" s="98"/>
      <c r="J49" s="98"/>
      <c r="K49" s="99">
        <v>7.4</v>
      </c>
      <c r="L49" s="169" t="s">
        <v>21</v>
      </c>
      <c r="M49" s="356">
        <v>91.6</v>
      </c>
      <c r="N49" s="356">
        <v>48.5</v>
      </c>
      <c r="O49" s="100">
        <v>139175</v>
      </c>
      <c r="P49" s="100">
        <v>259383</v>
      </c>
      <c r="Q49" s="2">
        <v>41703</v>
      </c>
      <c r="R49" s="14">
        <v>15200</v>
      </c>
      <c r="S49" s="101">
        <v>950</v>
      </c>
      <c r="T49" s="102">
        <v>25553</v>
      </c>
      <c r="U49" s="318" t="str">
        <f t="shared" si="0"/>
        <v>〇</v>
      </c>
      <c r="V49" s="3"/>
      <c r="W49" s="321"/>
      <c r="X49" s="321"/>
      <c r="Y49" s="321"/>
      <c r="Z49" s="321"/>
      <c r="AA49" s="321"/>
      <c r="AB49" s="321"/>
      <c r="AC49" s="321"/>
      <c r="AD49" s="321"/>
      <c r="AE49" s="321"/>
      <c r="AF49" s="321"/>
      <c r="AG49" s="321"/>
      <c r="AH49" s="321"/>
      <c r="AI49" s="321"/>
      <c r="AJ49" s="321"/>
      <c r="AK49" s="321"/>
      <c r="AL49" s="321"/>
      <c r="AM49" s="321"/>
      <c r="AN49" s="321"/>
      <c r="AO49" s="321"/>
      <c r="AP49" s="321"/>
    </row>
    <row r="50" spans="1:42" ht="18.75" customHeight="1">
      <c r="A50" s="428"/>
      <c r="B50" s="310" t="s">
        <v>312</v>
      </c>
      <c r="C50" s="103">
        <v>10225</v>
      </c>
      <c r="D50" s="104">
        <v>6025</v>
      </c>
      <c r="E50" s="105">
        <v>-466</v>
      </c>
      <c r="F50" s="104">
        <v>-442</v>
      </c>
      <c r="G50" s="106">
        <v>212828</v>
      </c>
      <c r="H50" s="107">
        <v>0.879</v>
      </c>
      <c r="I50" s="108"/>
      <c r="J50" s="108"/>
      <c r="K50" s="109">
        <v>6.5</v>
      </c>
      <c r="L50" s="81" t="s">
        <v>21</v>
      </c>
      <c r="M50" s="352">
        <v>89.8</v>
      </c>
      <c r="N50" s="353">
        <v>53.6</v>
      </c>
      <c r="O50" s="27">
        <v>144125</v>
      </c>
      <c r="P50" s="27">
        <v>256902</v>
      </c>
      <c r="Q50" s="3">
        <v>46120</v>
      </c>
      <c r="R50" s="18">
        <v>15225</v>
      </c>
      <c r="S50" s="110">
        <v>1031</v>
      </c>
      <c r="T50" s="111">
        <v>29863</v>
      </c>
      <c r="U50" s="318" t="str">
        <f t="shared" si="0"/>
        <v>✖</v>
      </c>
      <c r="V50" s="3"/>
      <c r="W50" s="321"/>
      <c r="X50" s="321"/>
      <c r="Y50" s="321"/>
      <c r="Z50" s="321"/>
      <c r="AA50" s="321"/>
      <c r="AB50" s="321"/>
      <c r="AC50" s="321"/>
      <c r="AD50" s="321"/>
      <c r="AE50" s="321"/>
      <c r="AF50" s="321"/>
      <c r="AG50" s="321"/>
      <c r="AH50" s="321"/>
      <c r="AI50" s="321"/>
      <c r="AJ50" s="321"/>
      <c r="AK50" s="321"/>
      <c r="AL50" s="321"/>
      <c r="AM50" s="321"/>
      <c r="AN50" s="321"/>
      <c r="AO50" s="321"/>
      <c r="AP50" s="321"/>
    </row>
    <row r="51" spans="1:42" ht="18.75" customHeight="1">
      <c r="A51" s="428"/>
      <c r="B51" s="310" t="s">
        <v>306</v>
      </c>
      <c r="C51" s="103">
        <v>9748</v>
      </c>
      <c r="D51" s="104">
        <v>5939</v>
      </c>
      <c r="E51" s="105">
        <v>-86</v>
      </c>
      <c r="F51" s="104">
        <v>-3745</v>
      </c>
      <c r="G51" s="106">
        <v>213100</v>
      </c>
      <c r="H51" s="107">
        <v>0.87</v>
      </c>
      <c r="I51" s="108"/>
      <c r="J51" s="108"/>
      <c r="K51" s="109">
        <v>5.5</v>
      </c>
      <c r="L51" s="81" t="s">
        <v>21</v>
      </c>
      <c r="M51" s="352">
        <v>92.7</v>
      </c>
      <c r="N51" s="353">
        <v>53.9</v>
      </c>
      <c r="O51" s="27">
        <v>137076</v>
      </c>
      <c r="P51" s="27">
        <v>255173</v>
      </c>
      <c r="Q51" s="3">
        <v>45402</v>
      </c>
      <c r="R51" s="18">
        <v>11546</v>
      </c>
      <c r="S51" s="110">
        <v>1010</v>
      </c>
      <c r="T51" s="111">
        <v>32846</v>
      </c>
      <c r="U51" s="318" t="str">
        <f t="shared" si="0"/>
        <v>〇</v>
      </c>
      <c r="V51" s="3"/>
      <c r="W51" s="321"/>
      <c r="X51" s="321"/>
      <c r="Y51" s="321"/>
      <c r="Z51" s="321"/>
      <c r="AA51" s="321"/>
      <c r="AB51" s="321"/>
      <c r="AC51" s="321"/>
      <c r="AD51" s="321"/>
      <c r="AE51" s="321"/>
      <c r="AF51" s="321"/>
      <c r="AG51" s="321"/>
      <c r="AH51" s="321"/>
      <c r="AI51" s="321"/>
      <c r="AJ51" s="321"/>
      <c r="AK51" s="321"/>
      <c r="AL51" s="321"/>
      <c r="AM51" s="321"/>
      <c r="AN51" s="321"/>
      <c r="AO51" s="321"/>
      <c r="AP51" s="321"/>
    </row>
    <row r="52" spans="1:42" ht="18.75" customHeight="1">
      <c r="A52" s="428"/>
      <c r="B52" s="310" t="s">
        <v>307</v>
      </c>
      <c r="C52" s="103">
        <v>11003</v>
      </c>
      <c r="D52" s="104">
        <v>6480</v>
      </c>
      <c r="E52" s="105">
        <v>541</v>
      </c>
      <c r="F52" s="104">
        <v>-238</v>
      </c>
      <c r="G52" s="106">
        <v>216034</v>
      </c>
      <c r="H52" s="107">
        <v>0.86799999999999999</v>
      </c>
      <c r="I52" s="108"/>
      <c r="J52" s="108"/>
      <c r="K52" s="109">
        <v>5.0999999999999996</v>
      </c>
      <c r="L52" s="81" t="s">
        <v>21</v>
      </c>
      <c r="M52" s="352">
        <v>92.5</v>
      </c>
      <c r="N52" s="353">
        <v>40.6</v>
      </c>
      <c r="O52" s="27">
        <v>131827</v>
      </c>
      <c r="P52" s="27">
        <v>257561</v>
      </c>
      <c r="Q52" s="3">
        <v>42883</v>
      </c>
      <c r="R52" s="18">
        <v>10767</v>
      </c>
      <c r="S52" s="110">
        <v>590</v>
      </c>
      <c r="T52" s="111">
        <v>31526</v>
      </c>
      <c r="U52" s="318" t="str">
        <f t="shared" si="0"/>
        <v>〇</v>
      </c>
      <c r="V52" s="3"/>
      <c r="W52" s="321"/>
      <c r="X52" s="321"/>
      <c r="Y52" s="321"/>
      <c r="Z52" s="321"/>
      <c r="AA52" s="321"/>
      <c r="AB52" s="321"/>
      <c r="AC52" s="321"/>
      <c r="AD52" s="321"/>
      <c r="AE52" s="321"/>
      <c r="AF52" s="321"/>
      <c r="AG52" s="321"/>
      <c r="AH52" s="321"/>
      <c r="AI52" s="321"/>
      <c r="AJ52" s="321"/>
      <c r="AK52" s="321"/>
      <c r="AL52" s="321"/>
      <c r="AM52" s="321"/>
      <c r="AN52" s="321"/>
      <c r="AO52" s="321"/>
      <c r="AP52" s="321"/>
    </row>
    <row r="53" spans="1:42" ht="18.75" customHeight="1">
      <c r="A53" s="429"/>
      <c r="B53" s="311" t="s">
        <v>308</v>
      </c>
      <c r="C53" s="112">
        <v>11349.049000000001</v>
      </c>
      <c r="D53" s="113">
        <v>7233.3670000000002</v>
      </c>
      <c r="E53" s="114">
        <v>753.11199999999997</v>
      </c>
      <c r="F53" s="113">
        <v>4468.1790000000001</v>
      </c>
      <c r="G53" s="115">
        <v>227707.39199999999</v>
      </c>
      <c r="H53" s="116">
        <v>0.84499999999999997</v>
      </c>
      <c r="I53" s="117"/>
      <c r="J53" s="117"/>
      <c r="K53" s="118">
        <v>4.8</v>
      </c>
      <c r="L53" s="80" t="s">
        <v>21</v>
      </c>
      <c r="M53" s="354">
        <v>88.1</v>
      </c>
      <c r="N53" s="355">
        <v>44.7</v>
      </c>
      <c r="O53" s="28">
        <v>133987.10699999999</v>
      </c>
      <c r="P53" s="28">
        <v>249445.63</v>
      </c>
      <c r="Q53" s="22">
        <v>53114.574000000001</v>
      </c>
      <c r="R53" s="23">
        <v>14481.699000000001</v>
      </c>
      <c r="S53" s="120">
        <v>677.83199999999999</v>
      </c>
      <c r="T53" s="121">
        <v>37955.042999999998</v>
      </c>
      <c r="U53" s="318" t="str">
        <f t="shared" si="0"/>
        <v>〇</v>
      </c>
      <c r="V53" s="321"/>
      <c r="W53" s="321"/>
      <c r="X53" s="321"/>
      <c r="Y53" s="321"/>
      <c r="Z53" s="321"/>
      <c r="AA53" s="321"/>
      <c r="AB53" s="321"/>
      <c r="AC53" s="321"/>
      <c r="AD53" s="321"/>
      <c r="AE53" s="321"/>
      <c r="AF53" s="321"/>
      <c r="AG53" s="321"/>
      <c r="AH53" s="321"/>
      <c r="AI53" s="321"/>
      <c r="AJ53" s="321"/>
      <c r="AK53" s="321"/>
      <c r="AL53" s="321"/>
      <c r="AM53" s="321"/>
      <c r="AN53" s="321"/>
      <c r="AO53" s="321"/>
      <c r="AP53" s="321"/>
    </row>
    <row r="54" spans="1:42" ht="18.75" customHeight="1">
      <c r="A54" s="451" t="s">
        <v>54</v>
      </c>
      <c r="B54" s="309" t="s">
        <v>311</v>
      </c>
      <c r="C54" s="93">
        <v>6412</v>
      </c>
      <c r="D54" s="94">
        <v>3134</v>
      </c>
      <c r="E54" s="95">
        <v>109</v>
      </c>
      <c r="F54" s="94">
        <v>1820</v>
      </c>
      <c r="G54" s="96">
        <v>642220</v>
      </c>
      <c r="H54" s="97">
        <v>0.98499999999999999</v>
      </c>
      <c r="I54" s="98"/>
      <c r="J54" s="98"/>
      <c r="K54" s="99">
        <v>10.5</v>
      </c>
      <c r="L54" s="99">
        <v>125</v>
      </c>
      <c r="M54" s="356">
        <v>99.2</v>
      </c>
      <c r="N54" s="359">
        <v>60.4</v>
      </c>
      <c r="O54" s="100">
        <v>176998</v>
      </c>
      <c r="P54" s="100">
        <v>1444060</v>
      </c>
      <c r="Q54" s="2">
        <v>40751</v>
      </c>
      <c r="R54" s="14">
        <v>15667</v>
      </c>
      <c r="S54" s="101">
        <v>8976</v>
      </c>
      <c r="T54" s="102">
        <v>16108</v>
      </c>
      <c r="U54" s="318" t="str">
        <f t="shared" si="0"/>
        <v>〇</v>
      </c>
      <c r="V54" s="3"/>
      <c r="W54" s="321"/>
      <c r="X54" s="321"/>
      <c r="Y54" s="321"/>
      <c r="Z54" s="321"/>
      <c r="AA54" s="321"/>
      <c r="AB54" s="321"/>
      <c r="AC54" s="321"/>
      <c r="AD54" s="321"/>
      <c r="AE54" s="321"/>
      <c r="AF54" s="321"/>
      <c r="AG54" s="321"/>
      <c r="AH54" s="321"/>
      <c r="AI54" s="321"/>
      <c r="AJ54" s="321"/>
      <c r="AK54" s="321"/>
      <c r="AL54" s="321"/>
      <c r="AM54" s="321"/>
      <c r="AN54" s="321"/>
      <c r="AO54" s="321"/>
      <c r="AP54" s="321"/>
    </row>
    <row r="55" spans="1:42" ht="18.75" customHeight="1">
      <c r="A55" s="441"/>
      <c r="B55" s="310" t="s">
        <v>312</v>
      </c>
      <c r="C55" s="103">
        <v>8419</v>
      </c>
      <c r="D55" s="104">
        <v>4893</v>
      </c>
      <c r="E55" s="105">
        <v>1759</v>
      </c>
      <c r="F55" s="104">
        <v>2066</v>
      </c>
      <c r="G55" s="106">
        <v>644499</v>
      </c>
      <c r="H55" s="107">
        <v>0.98499999999999999</v>
      </c>
      <c r="I55" s="108"/>
      <c r="J55" s="108"/>
      <c r="K55" s="109">
        <v>9.4</v>
      </c>
      <c r="L55" s="109">
        <v>118.2</v>
      </c>
      <c r="M55" s="352">
        <v>98</v>
      </c>
      <c r="N55" s="358">
        <v>64.599999999999994</v>
      </c>
      <c r="O55" s="27">
        <v>178761</v>
      </c>
      <c r="P55" s="27">
        <v>1410359</v>
      </c>
      <c r="Q55" s="27">
        <v>44090</v>
      </c>
      <c r="R55" s="18">
        <v>16688</v>
      </c>
      <c r="S55" s="110">
        <v>8357</v>
      </c>
      <c r="T55" s="111">
        <v>19045</v>
      </c>
      <c r="U55" s="318" t="str">
        <f t="shared" si="0"/>
        <v>〇</v>
      </c>
      <c r="V55" s="3"/>
      <c r="W55" s="321"/>
      <c r="X55" s="321"/>
      <c r="Y55" s="321"/>
      <c r="Z55" s="321"/>
      <c r="AA55" s="321"/>
      <c r="AB55" s="321"/>
      <c r="AC55" s="321"/>
      <c r="AD55" s="321"/>
      <c r="AE55" s="321"/>
      <c r="AF55" s="321"/>
      <c r="AG55" s="321"/>
      <c r="AH55" s="321"/>
      <c r="AI55" s="321"/>
      <c r="AJ55" s="321"/>
      <c r="AK55" s="321"/>
      <c r="AL55" s="321"/>
      <c r="AM55" s="321"/>
      <c r="AN55" s="321"/>
      <c r="AO55" s="321"/>
      <c r="AP55" s="321"/>
    </row>
    <row r="56" spans="1:42" ht="18.75" customHeight="1">
      <c r="A56" s="441"/>
      <c r="B56" s="310" t="s">
        <v>306</v>
      </c>
      <c r="C56" s="103">
        <v>12230</v>
      </c>
      <c r="D56" s="104">
        <v>7856</v>
      </c>
      <c r="E56" s="105">
        <v>2963</v>
      </c>
      <c r="F56" s="104">
        <v>-2611</v>
      </c>
      <c r="G56" s="106">
        <v>646827</v>
      </c>
      <c r="H56" s="107">
        <v>0.98499999999999999</v>
      </c>
      <c r="I56" s="108"/>
      <c r="J56" s="108"/>
      <c r="K56" s="109">
        <v>8.1999999999999993</v>
      </c>
      <c r="L56" s="109">
        <v>104.8</v>
      </c>
      <c r="M56" s="352">
        <v>99.6</v>
      </c>
      <c r="N56" s="360">
        <v>64.8</v>
      </c>
      <c r="O56" s="27">
        <v>159400</v>
      </c>
      <c r="P56" s="27">
        <v>1378106</v>
      </c>
      <c r="Q56" s="3">
        <v>52331</v>
      </c>
      <c r="R56" s="18">
        <v>12461</v>
      </c>
      <c r="S56" s="110">
        <v>6500</v>
      </c>
      <c r="T56" s="111">
        <v>33370</v>
      </c>
      <c r="U56" s="318" t="str">
        <f t="shared" si="0"/>
        <v>〇</v>
      </c>
      <c r="V56" s="3"/>
      <c r="W56" s="321"/>
      <c r="X56" s="321"/>
      <c r="Y56" s="321"/>
      <c r="Z56" s="321"/>
      <c r="AA56" s="321"/>
      <c r="AB56" s="321"/>
      <c r="AC56" s="321"/>
      <c r="AD56" s="321"/>
      <c r="AE56" s="321"/>
      <c r="AF56" s="321"/>
      <c r="AG56" s="321"/>
      <c r="AH56" s="321"/>
      <c r="AI56" s="321"/>
      <c r="AJ56" s="321"/>
      <c r="AK56" s="321"/>
      <c r="AL56" s="321"/>
      <c r="AM56" s="321"/>
      <c r="AN56" s="321"/>
      <c r="AO56" s="321"/>
      <c r="AP56" s="321"/>
    </row>
    <row r="57" spans="1:42" ht="18.75" customHeight="1">
      <c r="A57" s="441"/>
      <c r="B57" s="310" t="s">
        <v>307</v>
      </c>
      <c r="C57" s="103">
        <v>17550</v>
      </c>
      <c r="D57" s="104">
        <v>8453</v>
      </c>
      <c r="E57" s="105">
        <v>597</v>
      </c>
      <c r="F57" s="104">
        <v>-1180</v>
      </c>
      <c r="G57" s="106">
        <v>654510</v>
      </c>
      <c r="H57" s="107">
        <v>0.98899999999999999</v>
      </c>
      <c r="I57" s="108"/>
      <c r="J57" s="108"/>
      <c r="K57" s="109">
        <v>7.9</v>
      </c>
      <c r="L57" s="109">
        <v>104.4</v>
      </c>
      <c r="M57" s="352">
        <v>99.7</v>
      </c>
      <c r="N57" s="353">
        <v>50.6</v>
      </c>
      <c r="O57" s="27">
        <v>246589</v>
      </c>
      <c r="P57" s="27">
        <v>1360580</v>
      </c>
      <c r="Q57" s="3">
        <v>51198</v>
      </c>
      <c r="R57" s="18">
        <v>14252</v>
      </c>
      <c r="S57" s="110">
        <v>5091</v>
      </c>
      <c r="T57" s="111">
        <v>31855</v>
      </c>
      <c r="U57" s="318" t="str">
        <f t="shared" si="0"/>
        <v>〇</v>
      </c>
      <c r="V57" s="3"/>
      <c r="W57" s="321"/>
      <c r="X57" s="321"/>
      <c r="Y57" s="321"/>
      <c r="Z57" s="321"/>
      <c r="AA57" s="321"/>
      <c r="AB57" s="321"/>
      <c r="AC57" s="321"/>
      <c r="AD57" s="321"/>
      <c r="AE57" s="321"/>
      <c r="AF57" s="321"/>
      <c r="AG57" s="321"/>
      <c r="AH57" s="321"/>
      <c r="AI57" s="321"/>
      <c r="AJ57" s="321"/>
      <c r="AK57" s="321"/>
      <c r="AL57" s="321"/>
      <c r="AM57" s="321"/>
      <c r="AN57" s="321"/>
      <c r="AO57" s="321"/>
      <c r="AP57" s="321"/>
    </row>
    <row r="58" spans="1:42" ht="18.75" customHeight="1">
      <c r="A58" s="442"/>
      <c r="B58" s="311" t="s">
        <v>308</v>
      </c>
      <c r="C58" s="112">
        <v>18037</v>
      </c>
      <c r="D58" s="113">
        <v>10240</v>
      </c>
      <c r="E58" s="114">
        <v>1988</v>
      </c>
      <c r="F58" s="113">
        <v>3938</v>
      </c>
      <c r="G58" s="115">
        <v>673008</v>
      </c>
      <c r="H58" s="116">
        <v>0.98</v>
      </c>
      <c r="I58" s="117"/>
      <c r="J58" s="117"/>
      <c r="K58" s="118">
        <v>7.2</v>
      </c>
      <c r="L58" s="124">
        <v>94.2</v>
      </c>
      <c r="M58" s="354">
        <v>95.1</v>
      </c>
      <c r="N58" s="355">
        <v>56</v>
      </c>
      <c r="O58" s="28">
        <v>265638</v>
      </c>
      <c r="P58" s="28">
        <v>1386368</v>
      </c>
      <c r="Q58" s="22">
        <v>68680</v>
      </c>
      <c r="R58" s="23">
        <v>20268</v>
      </c>
      <c r="S58" s="120">
        <v>5540</v>
      </c>
      <c r="T58" s="121">
        <v>42872</v>
      </c>
      <c r="U58" s="318" t="str">
        <f t="shared" si="0"/>
        <v>〇</v>
      </c>
      <c r="V58" s="125"/>
      <c r="W58" s="321"/>
      <c r="X58" s="321"/>
      <c r="Y58" s="321"/>
      <c r="Z58" s="321"/>
      <c r="AA58" s="321"/>
      <c r="AB58" s="321"/>
      <c r="AC58" s="321"/>
      <c r="AD58" s="321"/>
      <c r="AE58" s="321"/>
      <c r="AF58" s="321"/>
      <c r="AG58" s="321"/>
      <c r="AH58" s="321"/>
      <c r="AI58" s="321"/>
      <c r="AJ58" s="321"/>
      <c r="AK58" s="321"/>
      <c r="AL58" s="321"/>
      <c r="AM58" s="321"/>
      <c r="AN58" s="321"/>
      <c r="AO58" s="321"/>
      <c r="AP58" s="321"/>
    </row>
    <row r="59" spans="1:42" ht="18.75" customHeight="1">
      <c r="A59" s="428" t="s">
        <v>55</v>
      </c>
      <c r="B59" s="309" t="s">
        <v>311</v>
      </c>
      <c r="C59" s="103">
        <v>2429</v>
      </c>
      <c r="D59" s="104">
        <v>360</v>
      </c>
      <c r="E59" s="105">
        <v>-113</v>
      </c>
      <c r="F59" s="104">
        <v>735</v>
      </c>
      <c r="G59" s="106">
        <v>402633</v>
      </c>
      <c r="H59" s="107">
        <v>0.80600000000000005</v>
      </c>
      <c r="I59" s="108"/>
      <c r="J59" s="108"/>
      <c r="K59" s="109">
        <v>12.8</v>
      </c>
      <c r="L59" s="109">
        <v>197.4</v>
      </c>
      <c r="M59" s="352">
        <v>98.4</v>
      </c>
      <c r="N59" s="353">
        <v>47.2</v>
      </c>
      <c r="O59" s="27">
        <v>140503</v>
      </c>
      <c r="P59" s="27">
        <v>1321248</v>
      </c>
      <c r="Q59" s="3">
        <v>41751</v>
      </c>
      <c r="R59" s="126">
        <v>1318</v>
      </c>
      <c r="S59" s="81" t="s">
        <v>21</v>
      </c>
      <c r="T59" s="111">
        <v>40433</v>
      </c>
      <c r="U59" s="318" t="e">
        <f t="shared" si="0"/>
        <v>#VALUE!</v>
      </c>
      <c r="V59" s="3"/>
      <c r="W59" s="321"/>
      <c r="X59" s="321"/>
      <c r="Y59" s="321"/>
      <c r="Z59" s="321"/>
      <c r="AA59" s="321"/>
      <c r="AB59" s="321"/>
      <c r="AC59" s="321"/>
      <c r="AD59" s="321"/>
      <c r="AE59" s="321"/>
      <c r="AF59" s="321"/>
      <c r="AG59" s="321"/>
      <c r="AH59" s="321"/>
      <c r="AI59" s="321"/>
      <c r="AJ59" s="321"/>
      <c r="AK59" s="321"/>
      <c r="AL59" s="321"/>
      <c r="AM59" s="321"/>
      <c r="AN59" s="321"/>
      <c r="AO59" s="321"/>
      <c r="AP59" s="321"/>
    </row>
    <row r="60" spans="1:42" ht="18.75" customHeight="1">
      <c r="A60" s="441"/>
      <c r="B60" s="310" t="s">
        <v>312</v>
      </c>
      <c r="C60" s="103">
        <v>3638</v>
      </c>
      <c r="D60" s="104">
        <v>346</v>
      </c>
      <c r="E60" s="105">
        <v>-13</v>
      </c>
      <c r="F60" s="104">
        <v>-13</v>
      </c>
      <c r="G60" s="106">
        <v>401859</v>
      </c>
      <c r="H60" s="107">
        <v>0.80400000000000005</v>
      </c>
      <c r="I60" s="108"/>
      <c r="J60" s="108"/>
      <c r="K60" s="109">
        <v>11.4</v>
      </c>
      <c r="L60" s="109">
        <v>191.2</v>
      </c>
      <c r="M60" s="352">
        <v>97.7</v>
      </c>
      <c r="N60" s="353">
        <v>50.2</v>
      </c>
      <c r="O60" s="27">
        <v>93690</v>
      </c>
      <c r="P60" s="27">
        <v>1344696</v>
      </c>
      <c r="Q60" s="3">
        <v>40739</v>
      </c>
      <c r="R60" s="18">
        <v>3557</v>
      </c>
      <c r="S60" s="81" t="s">
        <v>21</v>
      </c>
      <c r="T60" s="111">
        <v>37182</v>
      </c>
      <c r="U60" s="318" t="e">
        <f t="shared" si="0"/>
        <v>#VALUE!</v>
      </c>
      <c r="V60" s="3"/>
      <c r="W60" s="321"/>
      <c r="X60" s="321"/>
      <c r="Y60" s="321"/>
      <c r="Z60" s="321"/>
      <c r="AA60" s="321"/>
      <c r="AB60" s="321"/>
      <c r="AC60" s="321"/>
      <c r="AD60" s="321"/>
      <c r="AE60" s="321"/>
      <c r="AF60" s="321"/>
      <c r="AG60" s="321"/>
      <c r="AH60" s="321"/>
      <c r="AI60" s="321"/>
      <c r="AJ60" s="321"/>
      <c r="AK60" s="321"/>
      <c r="AL60" s="321"/>
      <c r="AM60" s="321"/>
      <c r="AN60" s="321"/>
      <c r="AO60" s="321"/>
      <c r="AP60" s="321"/>
    </row>
    <row r="61" spans="1:42" ht="18.75" customHeight="1">
      <c r="A61" s="441"/>
      <c r="B61" s="310" t="s">
        <v>306</v>
      </c>
      <c r="C61" s="103">
        <v>2596</v>
      </c>
      <c r="D61" s="104">
        <v>411</v>
      </c>
      <c r="E61" s="105">
        <v>65</v>
      </c>
      <c r="F61" s="104">
        <v>-3856</v>
      </c>
      <c r="G61" s="106">
        <v>402017</v>
      </c>
      <c r="H61" s="107">
        <v>0.8</v>
      </c>
      <c r="I61" s="108"/>
      <c r="J61" s="108"/>
      <c r="K61" s="109">
        <v>10.4</v>
      </c>
      <c r="L61" s="109">
        <v>191.1</v>
      </c>
      <c r="M61" s="352">
        <v>98.9</v>
      </c>
      <c r="N61" s="353">
        <v>51.7</v>
      </c>
      <c r="O61" s="27">
        <v>84091</v>
      </c>
      <c r="P61" s="27">
        <v>1354951</v>
      </c>
      <c r="Q61" s="3">
        <v>36620</v>
      </c>
      <c r="R61" s="126" t="s">
        <v>21</v>
      </c>
      <c r="S61" s="81" t="s">
        <v>21</v>
      </c>
      <c r="T61" s="111">
        <v>36620</v>
      </c>
      <c r="U61" s="318" t="e">
        <f t="shared" si="0"/>
        <v>#VALUE!</v>
      </c>
      <c r="V61" s="3"/>
      <c r="W61" s="321"/>
      <c r="X61" s="321"/>
      <c r="Y61" s="321"/>
      <c r="Z61" s="321"/>
      <c r="AA61" s="321"/>
      <c r="AB61" s="321"/>
      <c r="AC61" s="321"/>
      <c r="AD61" s="321"/>
      <c r="AE61" s="321"/>
      <c r="AF61" s="321"/>
      <c r="AG61" s="321"/>
      <c r="AH61" s="321"/>
      <c r="AI61" s="321"/>
      <c r="AJ61" s="321"/>
      <c r="AK61" s="321"/>
      <c r="AL61" s="321"/>
      <c r="AM61" s="321"/>
      <c r="AN61" s="321"/>
      <c r="AO61" s="321"/>
      <c r="AP61" s="321"/>
    </row>
    <row r="62" spans="1:42" ht="18.75" customHeight="1">
      <c r="A62" s="441"/>
      <c r="B62" s="310" t="s">
        <v>307</v>
      </c>
      <c r="C62" s="103">
        <v>7554</v>
      </c>
      <c r="D62" s="104">
        <v>-317</v>
      </c>
      <c r="E62" s="105">
        <v>-728</v>
      </c>
      <c r="F62" s="104">
        <v>-1159</v>
      </c>
      <c r="G62" s="106">
        <v>405034</v>
      </c>
      <c r="H62" s="107">
        <v>0.81299999999999994</v>
      </c>
      <c r="I62" s="108">
        <v>0.1</v>
      </c>
      <c r="J62" s="108"/>
      <c r="K62" s="109">
        <v>11.4</v>
      </c>
      <c r="L62" s="109">
        <v>193.4</v>
      </c>
      <c r="M62" s="352">
        <v>99.7</v>
      </c>
      <c r="N62" s="353">
        <v>48.9</v>
      </c>
      <c r="O62" s="27">
        <v>131683</v>
      </c>
      <c r="P62" s="27">
        <v>1367869</v>
      </c>
      <c r="Q62" s="3">
        <v>34818</v>
      </c>
      <c r="R62" s="126" t="s">
        <v>21</v>
      </c>
      <c r="S62" s="81" t="s">
        <v>21</v>
      </c>
      <c r="T62" s="111">
        <v>34818</v>
      </c>
      <c r="U62" s="318" t="e">
        <f>IF(R62+S62+T62=Q62,"〇","✖")</f>
        <v>#VALUE!</v>
      </c>
      <c r="V62" s="3"/>
      <c r="W62" s="321"/>
      <c r="X62" s="321"/>
      <c r="Y62" s="321"/>
      <c r="Z62" s="321"/>
      <c r="AA62" s="321"/>
      <c r="AB62" s="321"/>
      <c r="AC62" s="321"/>
      <c r="AD62" s="321"/>
      <c r="AE62" s="321"/>
      <c r="AF62" s="321"/>
      <c r="AG62" s="321"/>
      <c r="AH62" s="321"/>
      <c r="AI62" s="321"/>
      <c r="AJ62" s="321"/>
      <c r="AK62" s="321"/>
      <c r="AL62" s="321"/>
      <c r="AM62" s="321"/>
      <c r="AN62" s="321"/>
      <c r="AO62" s="321"/>
      <c r="AP62" s="321"/>
    </row>
    <row r="63" spans="1:42" ht="18.75" customHeight="1">
      <c r="A63" s="442"/>
      <c r="B63" s="311" t="s">
        <v>308</v>
      </c>
      <c r="C63" s="112">
        <v>2606</v>
      </c>
      <c r="D63" s="113">
        <v>388</v>
      </c>
      <c r="E63" s="114">
        <v>705</v>
      </c>
      <c r="F63" s="113">
        <v>10156</v>
      </c>
      <c r="G63" s="115">
        <v>424383</v>
      </c>
      <c r="H63" s="116">
        <v>0.80500000000000005</v>
      </c>
      <c r="I63" s="117"/>
      <c r="J63" s="117"/>
      <c r="K63" s="118">
        <v>11.8</v>
      </c>
      <c r="L63" s="119">
        <v>170.4</v>
      </c>
      <c r="M63" s="354">
        <v>94.8</v>
      </c>
      <c r="N63" s="355">
        <v>55.8</v>
      </c>
      <c r="O63" s="28">
        <v>132694</v>
      </c>
      <c r="P63" s="28">
        <v>1358075</v>
      </c>
      <c r="Q63" s="22">
        <v>47594</v>
      </c>
      <c r="R63" s="235">
        <v>9452</v>
      </c>
      <c r="S63" s="81" t="s">
        <v>21</v>
      </c>
      <c r="T63" s="121">
        <v>38142</v>
      </c>
      <c r="U63" s="318" t="e">
        <f t="shared" si="0"/>
        <v>#VALUE!</v>
      </c>
      <c r="V63" s="125"/>
      <c r="W63" s="321"/>
      <c r="X63" s="321"/>
      <c r="Y63" s="321"/>
      <c r="Z63" s="321"/>
      <c r="AA63" s="321"/>
      <c r="AB63" s="321"/>
      <c r="AC63" s="321"/>
      <c r="AD63" s="321"/>
      <c r="AE63" s="321"/>
      <c r="AF63" s="321"/>
      <c r="AG63" s="321"/>
      <c r="AH63" s="321"/>
      <c r="AI63" s="321"/>
      <c r="AJ63" s="321"/>
      <c r="AK63" s="321"/>
      <c r="AL63" s="321"/>
      <c r="AM63" s="321"/>
      <c r="AN63" s="321"/>
      <c r="AO63" s="321"/>
      <c r="AP63" s="321"/>
    </row>
    <row r="64" spans="1:42" ht="18.75" customHeight="1">
      <c r="A64" s="451" t="s">
        <v>56</v>
      </c>
      <c r="B64" s="309" t="s">
        <v>311</v>
      </c>
      <c r="C64" s="93">
        <v>2004</v>
      </c>
      <c r="D64" s="94">
        <v>420</v>
      </c>
      <c r="E64" s="95">
        <v>19</v>
      </c>
      <c r="F64" s="94">
        <v>-3603</v>
      </c>
      <c r="G64" s="96">
        <v>848687</v>
      </c>
      <c r="H64" s="123">
        <v>0.92700000000000005</v>
      </c>
      <c r="I64" s="98"/>
      <c r="J64" s="98"/>
      <c r="K64" s="99">
        <v>5.7</v>
      </c>
      <c r="L64" s="99">
        <v>65.2</v>
      </c>
      <c r="M64" s="356">
        <v>98.3</v>
      </c>
      <c r="N64" s="357">
        <v>55.2</v>
      </c>
      <c r="O64" s="100">
        <v>205498</v>
      </c>
      <c r="P64" s="100">
        <v>2069777</v>
      </c>
      <c r="Q64" s="2">
        <v>240653</v>
      </c>
      <c r="R64" s="127">
        <v>163020</v>
      </c>
      <c r="S64" s="122">
        <v>11592</v>
      </c>
      <c r="T64" s="102">
        <v>66041</v>
      </c>
      <c r="U64" s="318" t="str">
        <f t="shared" si="0"/>
        <v>〇</v>
      </c>
      <c r="V64" s="3"/>
      <c r="W64" s="321"/>
      <c r="X64" s="321"/>
      <c r="Y64" s="321"/>
      <c r="Z64" s="321"/>
      <c r="AA64" s="321"/>
      <c r="AB64" s="321"/>
      <c r="AC64" s="321"/>
      <c r="AD64" s="321"/>
      <c r="AE64" s="321"/>
      <c r="AF64" s="321"/>
      <c r="AG64" s="321"/>
      <c r="AH64" s="321"/>
      <c r="AI64" s="321"/>
      <c r="AJ64" s="321"/>
      <c r="AK64" s="321"/>
      <c r="AL64" s="321"/>
      <c r="AM64" s="321"/>
      <c r="AN64" s="321"/>
      <c r="AO64" s="321"/>
      <c r="AP64" s="321"/>
    </row>
    <row r="65" spans="1:42" ht="18.75" customHeight="1">
      <c r="A65" s="441"/>
      <c r="B65" s="310" t="s">
        <v>312</v>
      </c>
      <c r="C65" s="103">
        <v>2566</v>
      </c>
      <c r="D65" s="104">
        <v>429</v>
      </c>
      <c r="E65" s="105">
        <v>9</v>
      </c>
      <c r="F65" s="104">
        <v>-2580</v>
      </c>
      <c r="G65" s="106">
        <v>851858</v>
      </c>
      <c r="H65" s="107">
        <v>0.93200000000000005</v>
      </c>
      <c r="I65" s="108"/>
      <c r="J65" s="108"/>
      <c r="K65" s="109">
        <v>4.2</v>
      </c>
      <c r="L65" s="109">
        <v>46.4</v>
      </c>
      <c r="M65" s="352">
        <v>96.9</v>
      </c>
      <c r="N65" s="353">
        <v>59.6</v>
      </c>
      <c r="O65" s="27">
        <v>227511</v>
      </c>
      <c r="P65" s="27">
        <v>1906256</v>
      </c>
      <c r="Q65" s="3">
        <v>226076</v>
      </c>
      <c r="R65" s="126">
        <v>160431</v>
      </c>
      <c r="S65" s="81" t="s">
        <v>21</v>
      </c>
      <c r="T65" s="111">
        <v>65645</v>
      </c>
      <c r="U65" s="318" t="e">
        <f t="shared" si="0"/>
        <v>#VALUE!</v>
      </c>
      <c r="V65" s="3"/>
      <c r="W65" s="321"/>
      <c r="X65" s="321"/>
      <c r="Y65" s="321"/>
      <c r="Z65" s="321"/>
      <c r="AA65" s="321"/>
      <c r="AB65" s="321"/>
      <c r="AC65" s="321"/>
      <c r="AD65" s="321"/>
      <c r="AE65" s="321"/>
      <c r="AF65" s="321"/>
      <c r="AG65" s="321"/>
      <c r="AH65" s="321"/>
      <c r="AI65" s="321"/>
      <c r="AJ65" s="321"/>
      <c r="AK65" s="321"/>
      <c r="AL65" s="321"/>
      <c r="AM65" s="321"/>
      <c r="AN65" s="321"/>
      <c r="AO65" s="321"/>
      <c r="AP65" s="321"/>
    </row>
    <row r="66" spans="1:42" ht="18.75" customHeight="1">
      <c r="A66" s="441"/>
      <c r="B66" s="310" t="s">
        <v>306</v>
      </c>
      <c r="C66" s="103">
        <v>7425</v>
      </c>
      <c r="D66" s="104">
        <v>2672</v>
      </c>
      <c r="E66" s="105">
        <v>2243</v>
      </c>
      <c r="F66" s="104">
        <v>3418</v>
      </c>
      <c r="G66" s="106">
        <v>851840</v>
      </c>
      <c r="H66" s="107">
        <v>0.92600000000000005</v>
      </c>
      <c r="I66" s="108"/>
      <c r="J66" s="108"/>
      <c r="K66" s="109">
        <v>3.2</v>
      </c>
      <c r="L66" s="109">
        <v>21.2</v>
      </c>
      <c r="M66" s="352">
        <v>93.4</v>
      </c>
      <c r="N66" s="353">
        <v>52.9</v>
      </c>
      <c r="O66" s="27">
        <v>216966</v>
      </c>
      <c r="P66" s="27">
        <v>1802867</v>
      </c>
      <c r="Q66" s="3">
        <v>226282</v>
      </c>
      <c r="R66" s="128">
        <v>161606</v>
      </c>
      <c r="S66" s="81" t="s">
        <v>21</v>
      </c>
      <c r="T66" s="111">
        <v>64677</v>
      </c>
      <c r="U66" s="318" t="e">
        <f t="shared" si="0"/>
        <v>#VALUE!</v>
      </c>
      <c r="V66" s="3"/>
      <c r="W66" s="321"/>
      <c r="X66" s="321"/>
      <c r="Y66" s="321"/>
      <c r="Z66" s="321"/>
      <c r="AA66" s="321"/>
      <c r="AB66" s="321"/>
      <c r="AC66" s="321"/>
      <c r="AD66" s="321"/>
      <c r="AE66" s="321"/>
      <c r="AF66" s="321"/>
      <c r="AG66" s="321"/>
      <c r="AH66" s="321"/>
      <c r="AI66" s="321"/>
      <c r="AJ66" s="321"/>
      <c r="AK66" s="321"/>
      <c r="AL66" s="321"/>
      <c r="AM66" s="321"/>
      <c r="AN66" s="321"/>
      <c r="AO66" s="321"/>
      <c r="AP66" s="321"/>
    </row>
    <row r="67" spans="1:42" ht="18.75" customHeight="1">
      <c r="A67" s="441"/>
      <c r="B67" s="310" t="s">
        <v>307</v>
      </c>
      <c r="C67" s="103">
        <v>28032</v>
      </c>
      <c r="D67" s="104">
        <v>13041</v>
      </c>
      <c r="E67" s="105">
        <v>10369</v>
      </c>
      <c r="F67" s="104">
        <v>15145</v>
      </c>
      <c r="G67" s="106">
        <v>864931</v>
      </c>
      <c r="H67" s="107">
        <v>0.93700000000000006</v>
      </c>
      <c r="I67" s="108"/>
      <c r="J67" s="108"/>
      <c r="K67" s="109">
        <v>2.7</v>
      </c>
      <c r="L67" s="109">
        <v>5.3</v>
      </c>
      <c r="M67" s="352">
        <v>94.3</v>
      </c>
      <c r="N67" s="353">
        <v>44.9</v>
      </c>
      <c r="O67" s="27">
        <v>268315</v>
      </c>
      <c r="P67" s="27">
        <v>1734635</v>
      </c>
      <c r="Q67" s="3">
        <v>231287</v>
      </c>
      <c r="R67" s="128">
        <v>166382</v>
      </c>
      <c r="S67" s="81" t="s">
        <v>21</v>
      </c>
      <c r="T67" s="111">
        <v>64905</v>
      </c>
      <c r="U67" s="318" t="e">
        <f t="shared" si="0"/>
        <v>#VALUE!</v>
      </c>
      <c r="V67" s="3"/>
      <c r="W67" s="321"/>
      <c r="X67" s="321"/>
      <c r="Y67" s="321"/>
      <c r="Z67" s="321"/>
      <c r="AA67" s="321"/>
      <c r="AB67" s="321"/>
      <c r="AC67" s="321"/>
      <c r="AD67" s="321"/>
      <c r="AE67" s="321"/>
      <c r="AF67" s="321"/>
      <c r="AG67" s="321"/>
      <c r="AH67" s="321"/>
      <c r="AI67" s="321"/>
      <c r="AJ67" s="321"/>
      <c r="AK67" s="321"/>
      <c r="AL67" s="321"/>
      <c r="AM67" s="321"/>
      <c r="AN67" s="321"/>
      <c r="AO67" s="321"/>
      <c r="AP67" s="321"/>
    </row>
    <row r="68" spans="1:42" ht="18.75" customHeight="1">
      <c r="A68" s="442"/>
      <c r="B68" s="311" t="s">
        <v>308</v>
      </c>
      <c r="C68" s="112">
        <v>41525</v>
      </c>
      <c r="D68" s="113">
        <v>30796</v>
      </c>
      <c r="E68" s="114">
        <v>17755</v>
      </c>
      <c r="F68" s="113">
        <v>64104</v>
      </c>
      <c r="G68" s="115">
        <v>899579</v>
      </c>
      <c r="H68" s="116">
        <v>0.92300000000000004</v>
      </c>
      <c r="I68" s="117"/>
      <c r="J68" s="117"/>
      <c r="K68" s="118">
        <v>1.8</v>
      </c>
      <c r="L68" s="404" t="s">
        <v>21</v>
      </c>
      <c r="M68" s="354">
        <v>85.1</v>
      </c>
      <c r="N68" s="355">
        <v>47.1</v>
      </c>
      <c r="O68" s="28">
        <v>296524</v>
      </c>
      <c r="P68" s="28">
        <v>1702596</v>
      </c>
      <c r="Q68" s="22">
        <v>277058</v>
      </c>
      <c r="R68" s="23">
        <v>212731</v>
      </c>
      <c r="S68" s="81" t="s">
        <v>21</v>
      </c>
      <c r="T68" s="121">
        <v>64327</v>
      </c>
      <c r="U68" s="318" t="e">
        <f t="shared" ref="U68:U103" si="1">IF(R68+S68+T68=Q68,"〇","✖")</f>
        <v>#VALUE!</v>
      </c>
      <c r="V68" s="125"/>
      <c r="W68" s="321"/>
      <c r="X68" s="321"/>
      <c r="Y68" s="321"/>
      <c r="Z68" s="321"/>
      <c r="AA68" s="321"/>
      <c r="AB68" s="321"/>
      <c r="AC68" s="321"/>
      <c r="AD68" s="321"/>
      <c r="AE68" s="321"/>
      <c r="AF68" s="321"/>
      <c r="AG68" s="321"/>
      <c r="AH68" s="321"/>
      <c r="AI68" s="321"/>
      <c r="AJ68" s="321"/>
      <c r="AK68" s="321"/>
      <c r="AL68" s="321"/>
      <c r="AM68" s="321"/>
      <c r="AN68" s="321"/>
      <c r="AO68" s="321"/>
      <c r="AP68" s="321"/>
    </row>
    <row r="69" spans="1:42" ht="18.75" customHeight="1">
      <c r="A69" s="451" t="s">
        <v>57</v>
      </c>
      <c r="B69" s="309" t="s">
        <v>311</v>
      </c>
      <c r="C69" s="93">
        <v>4434</v>
      </c>
      <c r="D69" s="94">
        <v>2542</v>
      </c>
      <c r="E69" s="95">
        <v>149</v>
      </c>
      <c r="F69" s="94">
        <v>151</v>
      </c>
      <c r="G69" s="96">
        <v>218626</v>
      </c>
      <c r="H69" s="123">
        <v>0.84299999999999997</v>
      </c>
      <c r="I69" s="98"/>
      <c r="J69" s="98"/>
      <c r="K69" s="99">
        <v>5.6</v>
      </c>
      <c r="L69" s="99">
        <v>22.9</v>
      </c>
      <c r="M69" s="356">
        <v>97.7</v>
      </c>
      <c r="N69" s="357">
        <v>40.1</v>
      </c>
      <c r="O69" s="100">
        <v>104801</v>
      </c>
      <c r="P69" s="100">
        <v>428454</v>
      </c>
      <c r="Q69" s="2">
        <v>43169</v>
      </c>
      <c r="R69" s="129">
        <v>1819</v>
      </c>
      <c r="S69" s="101">
        <v>3822</v>
      </c>
      <c r="T69" s="102">
        <v>37528</v>
      </c>
      <c r="U69" s="318" t="str">
        <f t="shared" si="1"/>
        <v>〇</v>
      </c>
      <c r="V69" s="3"/>
      <c r="W69" s="321"/>
      <c r="X69" s="321"/>
      <c r="Y69" s="321"/>
      <c r="Z69" s="321"/>
      <c r="AA69" s="321"/>
      <c r="AB69" s="321"/>
      <c r="AC69" s="321"/>
      <c r="AD69" s="321"/>
      <c r="AE69" s="321"/>
      <c r="AF69" s="321"/>
      <c r="AG69" s="321"/>
      <c r="AH69" s="321"/>
      <c r="AI69" s="321"/>
      <c r="AJ69" s="321"/>
      <c r="AK69" s="321"/>
      <c r="AL69" s="321"/>
      <c r="AM69" s="321"/>
      <c r="AN69" s="321"/>
      <c r="AO69" s="321"/>
      <c r="AP69" s="321"/>
    </row>
    <row r="70" spans="1:42" ht="18.75" customHeight="1">
      <c r="A70" s="441"/>
      <c r="B70" s="310" t="s">
        <v>312</v>
      </c>
      <c r="C70" s="103">
        <v>3907</v>
      </c>
      <c r="D70" s="104">
        <v>1750</v>
      </c>
      <c r="E70" s="105">
        <v>-792</v>
      </c>
      <c r="F70" s="104">
        <v>-790</v>
      </c>
      <c r="G70" s="106">
        <v>219566</v>
      </c>
      <c r="H70" s="130">
        <v>0.83399999999999996</v>
      </c>
      <c r="I70" s="108"/>
      <c r="J70" s="108"/>
      <c r="K70" s="109">
        <v>5.3</v>
      </c>
      <c r="L70" s="109">
        <v>20.3</v>
      </c>
      <c r="M70" s="352">
        <v>99.5</v>
      </c>
      <c r="N70" s="353">
        <v>44.1</v>
      </c>
      <c r="O70" s="27">
        <v>93652</v>
      </c>
      <c r="P70" s="27">
        <v>449620</v>
      </c>
      <c r="Q70" s="3">
        <v>39787</v>
      </c>
      <c r="R70" s="128">
        <v>1820</v>
      </c>
      <c r="S70" s="110">
        <v>3858</v>
      </c>
      <c r="T70" s="111">
        <v>34109</v>
      </c>
      <c r="U70" s="318" t="str">
        <f t="shared" si="1"/>
        <v>〇</v>
      </c>
      <c r="V70" s="3"/>
      <c r="W70" s="321"/>
      <c r="X70" s="321"/>
      <c r="Y70" s="321"/>
      <c r="Z70" s="321"/>
      <c r="AA70" s="321"/>
      <c r="AB70" s="321"/>
      <c r="AC70" s="321"/>
      <c r="AD70" s="321"/>
      <c r="AE70" s="321"/>
      <c r="AF70" s="321"/>
      <c r="AG70" s="321"/>
      <c r="AH70" s="321"/>
      <c r="AI70" s="321"/>
      <c r="AJ70" s="321"/>
      <c r="AK70" s="321"/>
      <c r="AL70" s="321"/>
      <c r="AM70" s="321"/>
      <c r="AN70" s="321"/>
      <c r="AO70" s="321"/>
      <c r="AP70" s="321"/>
    </row>
    <row r="71" spans="1:42" ht="18.75" customHeight="1">
      <c r="A71" s="441"/>
      <c r="B71" s="310" t="s">
        <v>306</v>
      </c>
      <c r="C71" s="103">
        <v>2781</v>
      </c>
      <c r="D71" s="104">
        <v>1440</v>
      </c>
      <c r="E71" s="105">
        <v>-310</v>
      </c>
      <c r="F71" s="104">
        <v>370</v>
      </c>
      <c r="G71" s="106">
        <v>221269</v>
      </c>
      <c r="H71" s="107">
        <v>0.81399999999999995</v>
      </c>
      <c r="I71" s="108"/>
      <c r="J71" s="108"/>
      <c r="K71" s="109">
        <v>5.3</v>
      </c>
      <c r="L71" s="109">
        <v>9.4</v>
      </c>
      <c r="M71" s="352">
        <v>100.7</v>
      </c>
      <c r="N71" s="353">
        <v>43.6</v>
      </c>
      <c r="O71" s="27">
        <v>75381</v>
      </c>
      <c r="P71" s="27">
        <v>464722</v>
      </c>
      <c r="Q71" s="3">
        <v>41138</v>
      </c>
      <c r="R71" s="128">
        <v>2500</v>
      </c>
      <c r="S71" s="110">
        <v>2377</v>
      </c>
      <c r="T71" s="111">
        <v>36262</v>
      </c>
      <c r="U71" s="318" t="str">
        <f t="shared" si="1"/>
        <v>✖</v>
      </c>
      <c r="V71" s="3"/>
      <c r="W71" s="321"/>
      <c r="X71" s="321"/>
      <c r="Y71" s="321"/>
      <c r="Z71" s="321"/>
      <c r="AA71" s="321"/>
      <c r="AB71" s="321"/>
      <c r="AC71" s="321"/>
      <c r="AD71" s="321"/>
      <c r="AE71" s="321"/>
      <c r="AF71" s="321"/>
      <c r="AG71" s="321"/>
      <c r="AH71" s="321"/>
      <c r="AI71" s="321"/>
      <c r="AJ71" s="321"/>
      <c r="AK71" s="321"/>
      <c r="AL71" s="321"/>
      <c r="AM71" s="321"/>
      <c r="AN71" s="321"/>
      <c r="AO71" s="321"/>
      <c r="AP71" s="321"/>
    </row>
    <row r="72" spans="1:42" ht="18.75" customHeight="1">
      <c r="A72" s="441"/>
      <c r="B72" s="310" t="s">
        <v>307</v>
      </c>
      <c r="C72" s="103">
        <v>2352</v>
      </c>
      <c r="D72" s="104">
        <v>1430</v>
      </c>
      <c r="E72" s="105">
        <v>-10</v>
      </c>
      <c r="F72" s="104">
        <v>6054</v>
      </c>
      <c r="G72" s="106">
        <v>224924</v>
      </c>
      <c r="H72" s="107">
        <v>0.81</v>
      </c>
      <c r="I72" s="108"/>
      <c r="J72" s="108"/>
      <c r="K72" s="109">
        <v>5.8</v>
      </c>
      <c r="L72" s="109">
        <v>5</v>
      </c>
      <c r="M72" s="352">
        <v>100.8</v>
      </c>
      <c r="N72" s="353">
        <v>34.9</v>
      </c>
      <c r="O72" s="27">
        <v>77107</v>
      </c>
      <c r="P72" s="27">
        <v>474550</v>
      </c>
      <c r="Q72" s="3">
        <v>43397</v>
      </c>
      <c r="R72" s="18">
        <v>8564</v>
      </c>
      <c r="S72" s="110">
        <v>991</v>
      </c>
      <c r="T72" s="111">
        <v>33842</v>
      </c>
      <c r="U72" s="318" t="str">
        <f t="shared" si="1"/>
        <v>〇</v>
      </c>
      <c r="V72" s="3"/>
      <c r="W72" s="321"/>
      <c r="X72" s="321"/>
      <c r="Y72" s="321"/>
      <c r="Z72" s="321"/>
      <c r="AA72" s="321"/>
      <c r="AB72" s="321"/>
      <c r="AC72" s="321"/>
      <c r="AD72" s="321"/>
      <c r="AE72" s="321"/>
      <c r="AF72" s="321"/>
      <c r="AG72" s="321"/>
      <c r="AH72" s="321"/>
      <c r="AI72" s="321"/>
      <c r="AJ72" s="321"/>
      <c r="AK72" s="321"/>
      <c r="AL72" s="321"/>
      <c r="AM72" s="321"/>
      <c r="AN72" s="321"/>
      <c r="AO72" s="321"/>
      <c r="AP72" s="321"/>
    </row>
    <row r="73" spans="1:42" ht="18.75" customHeight="1">
      <c r="A73" s="442"/>
      <c r="B73" s="311" t="s">
        <v>308</v>
      </c>
      <c r="C73" s="112">
        <v>8259</v>
      </c>
      <c r="D73" s="113">
        <v>7292</v>
      </c>
      <c r="E73" s="114">
        <v>5862</v>
      </c>
      <c r="F73" s="113">
        <v>13470</v>
      </c>
      <c r="G73" s="115">
        <v>236014</v>
      </c>
      <c r="H73" s="116">
        <v>0.78700000000000003</v>
      </c>
      <c r="I73" s="117"/>
      <c r="J73" s="117"/>
      <c r="K73" s="118">
        <v>6.1</v>
      </c>
      <c r="L73" s="404" t="s">
        <v>21</v>
      </c>
      <c r="M73" s="354">
        <v>93.7</v>
      </c>
      <c r="N73" s="355">
        <v>38.6</v>
      </c>
      <c r="O73" s="28">
        <v>66333</v>
      </c>
      <c r="P73" s="28">
        <v>481398</v>
      </c>
      <c r="Q73" s="22">
        <v>65474</v>
      </c>
      <c r="R73" s="23">
        <v>16172</v>
      </c>
      <c r="S73" s="120">
        <v>9664</v>
      </c>
      <c r="T73" s="121">
        <v>39638</v>
      </c>
      <c r="U73" s="318" t="str">
        <f t="shared" si="1"/>
        <v>〇</v>
      </c>
      <c r="V73" s="3"/>
      <c r="W73" s="321"/>
      <c r="X73" s="321"/>
      <c r="Y73" s="321"/>
      <c r="Z73" s="321"/>
      <c r="AA73" s="321"/>
      <c r="AB73" s="321"/>
      <c r="AC73" s="321"/>
      <c r="AD73" s="321"/>
      <c r="AE73" s="321"/>
      <c r="AF73" s="321"/>
      <c r="AG73" s="321"/>
      <c r="AH73" s="321"/>
      <c r="AI73" s="321"/>
      <c r="AJ73" s="321"/>
      <c r="AK73" s="321"/>
      <c r="AL73" s="321"/>
      <c r="AM73" s="321"/>
      <c r="AN73" s="321"/>
      <c r="AO73" s="321"/>
      <c r="AP73" s="321"/>
    </row>
    <row r="74" spans="1:42" ht="18.75" customHeight="1">
      <c r="A74" s="451" t="s">
        <v>58</v>
      </c>
      <c r="B74" s="309" t="s">
        <v>311</v>
      </c>
      <c r="C74" s="93">
        <v>8872</v>
      </c>
      <c r="D74" s="94">
        <v>2658</v>
      </c>
      <c r="E74" s="95">
        <v>1735</v>
      </c>
      <c r="F74" s="94">
        <v>1736</v>
      </c>
      <c r="G74" s="96">
        <v>437141</v>
      </c>
      <c r="H74" s="97">
        <v>0.8</v>
      </c>
      <c r="I74" s="98"/>
      <c r="J74" s="98"/>
      <c r="K74" s="99">
        <v>6.6</v>
      </c>
      <c r="L74" s="99">
        <v>78.8</v>
      </c>
      <c r="M74" s="356">
        <v>99.4</v>
      </c>
      <c r="N74" s="357">
        <v>47.8</v>
      </c>
      <c r="O74" s="100">
        <v>155100</v>
      </c>
      <c r="P74" s="100">
        <v>1089328</v>
      </c>
      <c r="Q74" s="2">
        <v>55144</v>
      </c>
      <c r="R74" s="14">
        <v>12898</v>
      </c>
      <c r="S74" s="101">
        <v>23162</v>
      </c>
      <c r="T74" s="102">
        <v>19084</v>
      </c>
      <c r="U74" s="318" t="str">
        <f t="shared" si="1"/>
        <v>〇</v>
      </c>
      <c r="V74" s="3"/>
      <c r="W74" s="321"/>
      <c r="X74" s="321"/>
      <c r="Y74" s="321"/>
      <c r="Z74" s="321"/>
      <c r="AA74" s="321"/>
      <c r="AB74" s="321"/>
      <c r="AC74" s="321"/>
      <c r="AD74" s="321"/>
      <c r="AE74" s="321"/>
      <c r="AF74" s="321"/>
      <c r="AG74" s="321"/>
      <c r="AH74" s="321"/>
      <c r="AI74" s="321"/>
      <c r="AJ74" s="321"/>
      <c r="AK74" s="321"/>
      <c r="AL74" s="321"/>
      <c r="AM74" s="321"/>
      <c r="AN74" s="321"/>
      <c r="AO74" s="321"/>
      <c r="AP74" s="321"/>
    </row>
    <row r="75" spans="1:42" ht="18.75" customHeight="1">
      <c r="A75" s="441"/>
      <c r="B75" s="310" t="s">
        <v>312</v>
      </c>
      <c r="C75" s="103">
        <v>15023</v>
      </c>
      <c r="D75" s="104">
        <v>2040</v>
      </c>
      <c r="E75" s="105">
        <v>-618</v>
      </c>
      <c r="F75" s="104">
        <v>-617</v>
      </c>
      <c r="G75" s="106">
        <v>438756</v>
      </c>
      <c r="H75" s="107">
        <v>0.79500000000000004</v>
      </c>
      <c r="I75" s="108"/>
      <c r="J75" s="108"/>
      <c r="K75" s="109">
        <v>5.7</v>
      </c>
      <c r="L75" s="109">
        <v>71</v>
      </c>
      <c r="M75" s="352">
        <v>99.1</v>
      </c>
      <c r="N75" s="353">
        <v>50.1</v>
      </c>
      <c r="O75" s="27">
        <v>174542</v>
      </c>
      <c r="P75" s="27">
        <v>1095734</v>
      </c>
      <c r="Q75" s="3">
        <v>54018</v>
      </c>
      <c r="R75" s="18">
        <v>12899</v>
      </c>
      <c r="S75" s="110">
        <v>23059</v>
      </c>
      <c r="T75" s="111">
        <v>18060</v>
      </c>
      <c r="U75" s="318" t="str">
        <f t="shared" si="1"/>
        <v>〇</v>
      </c>
      <c r="V75" s="3"/>
      <c r="W75" s="321"/>
      <c r="X75" s="321"/>
      <c r="Y75" s="321"/>
      <c r="Z75" s="321"/>
      <c r="AA75" s="321"/>
      <c r="AB75" s="321"/>
      <c r="AC75" s="321"/>
      <c r="AD75" s="321"/>
      <c r="AE75" s="321"/>
      <c r="AF75" s="321"/>
      <c r="AG75" s="321"/>
      <c r="AH75" s="321"/>
      <c r="AI75" s="321"/>
      <c r="AJ75" s="321"/>
      <c r="AK75" s="321"/>
      <c r="AL75" s="321"/>
      <c r="AM75" s="321"/>
      <c r="AN75" s="321"/>
      <c r="AO75" s="321"/>
      <c r="AP75" s="321"/>
    </row>
    <row r="76" spans="1:42" ht="18.75" customHeight="1">
      <c r="A76" s="441"/>
      <c r="B76" s="310" t="s">
        <v>306</v>
      </c>
      <c r="C76" s="103">
        <v>11920</v>
      </c>
      <c r="D76" s="104">
        <v>1321</v>
      </c>
      <c r="E76" s="105">
        <v>-718</v>
      </c>
      <c r="F76" s="104">
        <v>-2087</v>
      </c>
      <c r="G76" s="106">
        <v>439969</v>
      </c>
      <c r="H76" s="107">
        <v>0.79</v>
      </c>
      <c r="I76" s="108"/>
      <c r="J76" s="108"/>
      <c r="K76" s="109">
        <v>4.5999999999999996</v>
      </c>
      <c r="L76" s="109">
        <v>66.099999999999994</v>
      </c>
      <c r="M76" s="352">
        <v>99.3</v>
      </c>
      <c r="N76" s="353">
        <v>48.6</v>
      </c>
      <c r="O76" s="27">
        <v>213993</v>
      </c>
      <c r="P76" s="27">
        <v>1109066</v>
      </c>
      <c r="Q76" s="3">
        <v>54964</v>
      </c>
      <c r="R76" s="18">
        <v>11530</v>
      </c>
      <c r="S76" s="110">
        <v>22073</v>
      </c>
      <c r="T76" s="111">
        <v>21361</v>
      </c>
      <c r="U76" s="318" t="str">
        <f t="shared" si="1"/>
        <v>〇</v>
      </c>
      <c r="V76" s="3"/>
      <c r="W76" s="321"/>
      <c r="X76" s="321"/>
      <c r="Y76" s="321"/>
      <c r="Z76" s="321"/>
      <c r="AA76" s="321"/>
      <c r="AB76" s="321"/>
      <c r="AC76" s="321"/>
      <c r="AD76" s="321"/>
      <c r="AE76" s="321"/>
      <c r="AF76" s="321"/>
      <c r="AG76" s="321"/>
      <c r="AH76" s="321"/>
      <c r="AI76" s="321"/>
      <c r="AJ76" s="321"/>
      <c r="AK76" s="321"/>
      <c r="AL76" s="321"/>
      <c r="AM76" s="321"/>
      <c r="AN76" s="321"/>
      <c r="AO76" s="321"/>
      <c r="AP76" s="321"/>
    </row>
    <row r="77" spans="1:42" ht="18.75" customHeight="1">
      <c r="A77" s="441"/>
      <c r="B77" s="310" t="s">
        <v>307</v>
      </c>
      <c r="C77" s="103">
        <v>21314</v>
      </c>
      <c r="D77" s="104">
        <v>300</v>
      </c>
      <c r="E77" s="105">
        <v>-1021</v>
      </c>
      <c r="F77" s="104">
        <v>-4298</v>
      </c>
      <c r="G77" s="106">
        <v>443143</v>
      </c>
      <c r="H77" s="107">
        <v>0.79100000000000004</v>
      </c>
      <c r="I77" s="108"/>
      <c r="J77" s="108"/>
      <c r="K77" s="109">
        <v>4.3</v>
      </c>
      <c r="L77" s="109">
        <v>61.6</v>
      </c>
      <c r="M77" s="352">
        <v>99</v>
      </c>
      <c r="N77" s="353">
        <v>38.6</v>
      </c>
      <c r="O77" s="27">
        <v>183300</v>
      </c>
      <c r="P77" s="27">
        <v>1137676</v>
      </c>
      <c r="Q77" s="3">
        <v>50899</v>
      </c>
      <c r="R77" s="18">
        <v>8254</v>
      </c>
      <c r="S77" s="110">
        <v>20439</v>
      </c>
      <c r="T77" s="111">
        <v>22206</v>
      </c>
      <c r="U77" s="318" t="str">
        <f t="shared" si="1"/>
        <v>〇</v>
      </c>
      <c r="V77" s="3"/>
      <c r="W77" s="321"/>
      <c r="X77" s="321"/>
      <c r="Y77" s="321"/>
      <c r="Z77" s="321"/>
      <c r="AA77" s="321"/>
      <c r="AB77" s="321"/>
      <c r="AC77" s="321"/>
      <c r="AD77" s="321"/>
      <c r="AE77" s="321"/>
      <c r="AF77" s="321"/>
      <c r="AG77" s="321"/>
      <c r="AH77" s="321"/>
      <c r="AI77" s="321"/>
      <c r="AJ77" s="321"/>
      <c r="AK77" s="321"/>
      <c r="AL77" s="321"/>
      <c r="AM77" s="321"/>
      <c r="AN77" s="321"/>
      <c r="AO77" s="321"/>
      <c r="AP77" s="321"/>
    </row>
    <row r="78" spans="1:42" ht="18.75" customHeight="1">
      <c r="A78" s="442"/>
      <c r="B78" s="311" t="s">
        <v>308</v>
      </c>
      <c r="C78" s="112">
        <v>13811</v>
      </c>
      <c r="D78" s="113">
        <v>1037</v>
      </c>
      <c r="E78" s="114">
        <v>737</v>
      </c>
      <c r="F78" s="113">
        <v>7037</v>
      </c>
      <c r="G78" s="115">
        <v>461249</v>
      </c>
      <c r="H78" s="116">
        <v>0.77400000000000002</v>
      </c>
      <c r="I78" s="117"/>
      <c r="J78" s="117"/>
      <c r="K78" s="118">
        <v>4.4000000000000004</v>
      </c>
      <c r="L78" s="124">
        <v>56.4</v>
      </c>
      <c r="M78" s="354">
        <v>95.3</v>
      </c>
      <c r="N78" s="355">
        <v>42.23</v>
      </c>
      <c r="O78" s="28">
        <v>212297</v>
      </c>
      <c r="P78" s="28">
        <v>1146568</v>
      </c>
      <c r="Q78" s="22">
        <v>68097</v>
      </c>
      <c r="R78" s="23">
        <v>14562</v>
      </c>
      <c r="S78" s="120">
        <v>25032</v>
      </c>
      <c r="T78" s="121">
        <v>28503</v>
      </c>
      <c r="U78" s="318" t="str">
        <f t="shared" si="1"/>
        <v>〇</v>
      </c>
      <c r="V78" s="125"/>
      <c r="W78" s="321"/>
      <c r="X78" s="321"/>
      <c r="Y78" s="321"/>
      <c r="Z78" s="321"/>
      <c r="AA78" s="321"/>
      <c r="AB78" s="321"/>
      <c r="AC78" s="321"/>
      <c r="AD78" s="321"/>
      <c r="AE78" s="321"/>
      <c r="AF78" s="321"/>
      <c r="AG78" s="321"/>
      <c r="AH78" s="321"/>
      <c r="AI78" s="321"/>
      <c r="AJ78" s="321"/>
      <c r="AK78" s="321"/>
      <c r="AL78" s="321"/>
      <c r="AM78" s="321"/>
      <c r="AN78" s="321"/>
      <c r="AO78" s="321"/>
      <c r="AP78" s="321"/>
    </row>
    <row r="79" spans="1:42" ht="18.75" customHeight="1">
      <c r="A79" s="451" t="s">
        <v>133</v>
      </c>
      <c r="B79" s="309" t="s">
        <v>311</v>
      </c>
      <c r="C79" s="93">
        <v>10984</v>
      </c>
      <c r="D79" s="94">
        <v>7652</v>
      </c>
      <c r="E79" s="95">
        <v>115</v>
      </c>
      <c r="F79" s="94">
        <v>-4774</v>
      </c>
      <c r="G79" s="96">
        <v>193596</v>
      </c>
      <c r="H79" s="97">
        <v>0.80400000000000005</v>
      </c>
      <c r="I79" s="98"/>
      <c r="J79" s="98"/>
      <c r="K79" s="99">
        <v>7</v>
      </c>
      <c r="L79" s="99">
        <v>18.3</v>
      </c>
      <c r="M79" s="356">
        <v>89.3</v>
      </c>
      <c r="N79" s="357">
        <v>45.1</v>
      </c>
      <c r="O79" s="100">
        <v>77881</v>
      </c>
      <c r="P79" s="100">
        <v>320722</v>
      </c>
      <c r="Q79" s="2">
        <v>50012</v>
      </c>
      <c r="R79" s="14">
        <v>19744</v>
      </c>
      <c r="S79" s="101">
        <v>1401</v>
      </c>
      <c r="T79" s="102">
        <v>28867</v>
      </c>
      <c r="U79" s="318" t="str">
        <f t="shared" si="1"/>
        <v>〇</v>
      </c>
      <c r="V79" s="3"/>
      <c r="W79" s="321"/>
      <c r="X79" s="321"/>
      <c r="Y79" s="321"/>
      <c r="Z79" s="321"/>
      <c r="AA79" s="321"/>
      <c r="AB79" s="321"/>
      <c r="AC79" s="321"/>
      <c r="AD79" s="321"/>
      <c r="AE79" s="321"/>
      <c r="AF79" s="321"/>
      <c r="AG79" s="321"/>
      <c r="AH79" s="321"/>
      <c r="AI79" s="321"/>
      <c r="AJ79" s="321"/>
      <c r="AK79" s="321"/>
      <c r="AL79" s="321"/>
      <c r="AM79" s="321"/>
      <c r="AN79" s="321"/>
      <c r="AO79" s="321"/>
      <c r="AP79" s="321"/>
    </row>
    <row r="80" spans="1:42" ht="18.75" customHeight="1">
      <c r="A80" s="441"/>
      <c r="B80" s="310" t="s">
        <v>312</v>
      </c>
      <c r="C80" s="103">
        <v>15941</v>
      </c>
      <c r="D80" s="104">
        <v>9204</v>
      </c>
      <c r="E80" s="105">
        <v>1552</v>
      </c>
      <c r="F80" s="104">
        <v>-2341</v>
      </c>
      <c r="G80" s="106">
        <v>195313</v>
      </c>
      <c r="H80" s="107">
        <v>0.79900000000000004</v>
      </c>
      <c r="I80" s="108"/>
      <c r="J80" s="108"/>
      <c r="K80" s="109">
        <v>6.3</v>
      </c>
      <c r="L80" s="109">
        <v>9.3000000000000007</v>
      </c>
      <c r="M80" s="352">
        <v>89.8</v>
      </c>
      <c r="N80" s="353">
        <v>48.2</v>
      </c>
      <c r="O80" s="27">
        <v>96808</v>
      </c>
      <c r="P80" s="27">
        <v>328992</v>
      </c>
      <c r="Q80" s="3">
        <v>51614</v>
      </c>
      <c r="R80" s="18">
        <v>20050</v>
      </c>
      <c r="S80" s="110">
        <v>1412</v>
      </c>
      <c r="T80" s="111">
        <v>30152</v>
      </c>
      <c r="U80" s="318" t="str">
        <f t="shared" si="1"/>
        <v>〇</v>
      </c>
      <c r="V80" s="3"/>
      <c r="W80" s="321"/>
      <c r="X80" s="321"/>
      <c r="Y80" s="321"/>
      <c r="Z80" s="321"/>
      <c r="AA80" s="321"/>
      <c r="AB80" s="321"/>
      <c r="AC80" s="321"/>
      <c r="AD80" s="321"/>
      <c r="AE80" s="321"/>
      <c r="AF80" s="321"/>
      <c r="AG80" s="321"/>
      <c r="AH80" s="321"/>
      <c r="AI80" s="321"/>
      <c r="AJ80" s="321"/>
      <c r="AK80" s="321"/>
      <c r="AL80" s="321"/>
      <c r="AM80" s="321"/>
      <c r="AN80" s="321"/>
      <c r="AO80" s="321"/>
      <c r="AP80" s="321"/>
    </row>
    <row r="81" spans="1:42" ht="18.75" customHeight="1">
      <c r="A81" s="441"/>
      <c r="B81" s="310" t="s">
        <v>306</v>
      </c>
      <c r="C81" s="103">
        <v>15252</v>
      </c>
      <c r="D81" s="104">
        <v>10010</v>
      </c>
      <c r="E81" s="105">
        <v>806</v>
      </c>
      <c r="F81" s="104">
        <v>-2012</v>
      </c>
      <c r="G81" s="106">
        <v>196182</v>
      </c>
      <c r="H81" s="107">
        <v>0.79</v>
      </c>
      <c r="I81" s="108"/>
      <c r="J81" s="108"/>
      <c r="K81" s="109">
        <v>5.6</v>
      </c>
      <c r="L81" s="405" t="s">
        <v>324</v>
      </c>
      <c r="M81" s="352">
        <v>90.2</v>
      </c>
      <c r="N81" s="353">
        <v>49</v>
      </c>
      <c r="O81" s="27">
        <v>103030</v>
      </c>
      <c r="P81" s="27">
        <v>328007</v>
      </c>
      <c r="Q81" s="3">
        <v>54498</v>
      </c>
      <c r="R81" s="18">
        <v>19404</v>
      </c>
      <c r="S81" s="110">
        <v>1427</v>
      </c>
      <c r="T81" s="111">
        <v>33667</v>
      </c>
      <c r="U81" s="318" t="str">
        <f t="shared" si="1"/>
        <v>〇</v>
      </c>
      <c r="V81" s="3"/>
      <c r="W81" s="321"/>
      <c r="X81" s="321"/>
      <c r="Y81" s="321"/>
      <c r="Z81" s="321"/>
      <c r="AA81" s="321"/>
      <c r="AB81" s="321"/>
      <c r="AC81" s="321"/>
      <c r="AD81" s="321"/>
      <c r="AE81" s="321"/>
      <c r="AF81" s="321"/>
      <c r="AG81" s="321"/>
      <c r="AH81" s="321"/>
      <c r="AI81" s="321"/>
      <c r="AJ81" s="321"/>
      <c r="AK81" s="321"/>
      <c r="AL81" s="321"/>
      <c r="AM81" s="321"/>
      <c r="AN81" s="321"/>
      <c r="AO81" s="321"/>
      <c r="AP81" s="321"/>
    </row>
    <row r="82" spans="1:42" ht="18.75" customHeight="1">
      <c r="A82" s="441"/>
      <c r="B82" s="310" t="s">
        <v>307</v>
      </c>
      <c r="C82" s="103">
        <v>17249</v>
      </c>
      <c r="D82" s="104">
        <v>11929</v>
      </c>
      <c r="E82" s="105">
        <v>1919</v>
      </c>
      <c r="F82" s="104">
        <v>-2776</v>
      </c>
      <c r="G82" s="106">
        <v>201343</v>
      </c>
      <c r="H82" s="107">
        <v>0.78800000000000003</v>
      </c>
      <c r="I82" s="108"/>
      <c r="J82" s="108"/>
      <c r="K82" s="109">
        <v>5.4</v>
      </c>
      <c r="L82" s="405" t="s">
        <v>21</v>
      </c>
      <c r="M82" s="352">
        <v>90.6</v>
      </c>
      <c r="N82" s="352">
        <v>37.6</v>
      </c>
      <c r="O82" s="27">
        <v>106106</v>
      </c>
      <c r="P82" s="27">
        <v>336866</v>
      </c>
      <c r="Q82" s="3">
        <v>55389</v>
      </c>
      <c r="R82" s="18">
        <v>19809</v>
      </c>
      <c r="S82" s="110">
        <v>1446</v>
      </c>
      <c r="T82" s="111">
        <v>34134</v>
      </c>
      <c r="U82" s="318" t="str">
        <f t="shared" si="1"/>
        <v>〇</v>
      </c>
      <c r="V82" s="3"/>
      <c r="W82" s="321"/>
      <c r="X82" s="321"/>
      <c r="Y82" s="321"/>
      <c r="Z82" s="321"/>
      <c r="AA82" s="321"/>
      <c r="AB82" s="321"/>
      <c r="AC82" s="321"/>
      <c r="AD82" s="321"/>
      <c r="AE82" s="321"/>
      <c r="AF82" s="321"/>
      <c r="AG82" s="321"/>
      <c r="AH82" s="321"/>
      <c r="AI82" s="321"/>
      <c r="AJ82" s="321"/>
      <c r="AK82" s="321"/>
      <c r="AL82" s="321"/>
      <c r="AM82" s="321"/>
      <c r="AN82" s="321"/>
      <c r="AO82" s="321"/>
      <c r="AP82" s="321"/>
    </row>
    <row r="83" spans="1:42" ht="18.75" customHeight="1">
      <c r="A83" s="442"/>
      <c r="B83" s="311" t="s">
        <v>308</v>
      </c>
      <c r="C83" s="112">
        <v>19165</v>
      </c>
      <c r="D83" s="113">
        <v>13384</v>
      </c>
      <c r="E83" s="114">
        <v>1455</v>
      </c>
      <c r="F83" s="113">
        <v>10939</v>
      </c>
      <c r="G83" s="115">
        <v>211843</v>
      </c>
      <c r="H83" s="116">
        <v>0.76600000000000001</v>
      </c>
      <c r="I83" s="117"/>
      <c r="J83" s="117"/>
      <c r="K83" s="131">
        <v>5.0999999999999996</v>
      </c>
      <c r="L83" s="404" t="s">
        <v>21</v>
      </c>
      <c r="M83" s="354">
        <v>85.5</v>
      </c>
      <c r="N83" s="355">
        <v>40.799999999999997</v>
      </c>
      <c r="O83" s="28">
        <v>130568</v>
      </c>
      <c r="P83" s="28">
        <v>337677</v>
      </c>
      <c r="Q83" s="22">
        <v>59523</v>
      </c>
      <c r="R83" s="23">
        <v>20736</v>
      </c>
      <c r="S83" s="120">
        <v>1477</v>
      </c>
      <c r="T83" s="121">
        <v>37310</v>
      </c>
      <c r="U83" s="318" t="str">
        <f t="shared" si="1"/>
        <v>〇</v>
      </c>
      <c r="V83" s="125"/>
      <c r="W83" s="321"/>
      <c r="X83" s="321"/>
      <c r="Y83" s="321"/>
      <c r="Z83" s="321"/>
      <c r="AA83" s="321"/>
      <c r="AB83" s="321"/>
      <c r="AC83" s="321"/>
      <c r="AD83" s="321"/>
      <c r="AE83" s="321"/>
      <c r="AF83" s="321"/>
      <c r="AG83" s="321"/>
      <c r="AH83" s="321"/>
      <c r="AI83" s="321"/>
      <c r="AJ83" s="321"/>
      <c r="AK83" s="321"/>
      <c r="AL83" s="321"/>
      <c r="AM83" s="321"/>
      <c r="AN83" s="321"/>
      <c r="AO83" s="321"/>
      <c r="AP83" s="321"/>
    </row>
    <row r="84" spans="1:42" ht="18.75" customHeight="1">
      <c r="A84" s="451" t="s">
        <v>59</v>
      </c>
      <c r="B84" s="309" t="s">
        <v>311</v>
      </c>
      <c r="C84" s="93">
        <v>3882</v>
      </c>
      <c r="D84" s="94">
        <v>2503</v>
      </c>
      <c r="E84" s="95">
        <v>54</v>
      </c>
      <c r="F84" s="94">
        <v>-430</v>
      </c>
      <c r="G84" s="96">
        <v>325708</v>
      </c>
      <c r="H84" s="97">
        <v>0.83599999999999997</v>
      </c>
      <c r="I84" s="98"/>
      <c r="J84" s="98"/>
      <c r="K84" s="99">
        <v>13.8</v>
      </c>
      <c r="L84" s="99">
        <v>199.6</v>
      </c>
      <c r="M84" s="356">
        <v>98.2</v>
      </c>
      <c r="N84" s="357">
        <v>45.5</v>
      </c>
      <c r="O84" s="100">
        <v>115942</v>
      </c>
      <c r="P84" s="100">
        <v>1018043</v>
      </c>
      <c r="Q84" s="2">
        <v>9461</v>
      </c>
      <c r="R84" s="14">
        <v>4172</v>
      </c>
      <c r="S84" s="122" t="s">
        <v>21</v>
      </c>
      <c r="T84" s="102">
        <v>5289</v>
      </c>
      <c r="U84" s="318" t="e">
        <f t="shared" si="1"/>
        <v>#VALUE!</v>
      </c>
      <c r="V84" s="3"/>
      <c r="W84" s="321"/>
      <c r="X84" s="321"/>
      <c r="Y84" s="321"/>
      <c r="Z84" s="321"/>
      <c r="AA84" s="321"/>
      <c r="AB84" s="321"/>
      <c r="AC84" s="321"/>
      <c r="AD84" s="321"/>
      <c r="AE84" s="321"/>
      <c r="AF84" s="321"/>
      <c r="AG84" s="321"/>
      <c r="AH84" s="321"/>
      <c r="AI84" s="321"/>
      <c r="AJ84" s="321"/>
      <c r="AK84" s="321"/>
      <c r="AL84" s="321"/>
      <c r="AM84" s="321"/>
      <c r="AN84" s="321"/>
      <c r="AO84" s="321"/>
      <c r="AP84" s="321"/>
    </row>
    <row r="85" spans="1:42" ht="18.75" customHeight="1">
      <c r="A85" s="441"/>
      <c r="B85" s="310" t="s">
        <v>312</v>
      </c>
      <c r="C85" s="103">
        <v>3584</v>
      </c>
      <c r="D85" s="104">
        <v>1998</v>
      </c>
      <c r="E85" s="105">
        <v>-505</v>
      </c>
      <c r="F85" s="104">
        <v>-1226</v>
      </c>
      <c r="G85" s="106">
        <v>327147</v>
      </c>
      <c r="H85" s="107">
        <v>0.83199999999999996</v>
      </c>
      <c r="I85" s="108"/>
      <c r="J85" s="108"/>
      <c r="K85" s="109">
        <v>13.1</v>
      </c>
      <c r="L85" s="109">
        <v>190.4</v>
      </c>
      <c r="M85" s="352">
        <v>98.1</v>
      </c>
      <c r="N85" s="353">
        <v>49.2</v>
      </c>
      <c r="O85" s="27">
        <v>117470</v>
      </c>
      <c r="P85" s="27">
        <v>1032554</v>
      </c>
      <c r="Q85" s="3">
        <v>8579</v>
      </c>
      <c r="R85" s="18">
        <v>3451</v>
      </c>
      <c r="S85" s="81" t="s">
        <v>21</v>
      </c>
      <c r="T85" s="111">
        <v>5128</v>
      </c>
      <c r="U85" s="318" t="e">
        <f t="shared" si="1"/>
        <v>#VALUE!</v>
      </c>
      <c r="V85" s="3"/>
      <c r="W85" s="321"/>
      <c r="X85" s="321"/>
      <c r="Y85" s="321"/>
      <c r="Z85" s="321"/>
      <c r="AA85" s="321"/>
      <c r="AB85" s="321"/>
      <c r="AC85" s="321"/>
      <c r="AD85" s="321"/>
      <c r="AE85" s="321"/>
      <c r="AF85" s="321"/>
      <c r="AG85" s="321"/>
      <c r="AH85" s="321"/>
      <c r="AI85" s="321"/>
      <c r="AJ85" s="321"/>
      <c r="AK85" s="321"/>
      <c r="AL85" s="321"/>
      <c r="AM85" s="321"/>
      <c r="AN85" s="321"/>
      <c r="AO85" s="321"/>
      <c r="AP85" s="321"/>
    </row>
    <row r="86" spans="1:42" ht="18.75" customHeight="1">
      <c r="A86" s="441"/>
      <c r="B86" s="310" t="s">
        <v>306</v>
      </c>
      <c r="C86" s="103">
        <v>4235</v>
      </c>
      <c r="D86" s="104">
        <v>2176</v>
      </c>
      <c r="E86" s="105">
        <v>178</v>
      </c>
      <c r="F86" s="104">
        <v>711</v>
      </c>
      <c r="G86" s="106">
        <v>328072</v>
      </c>
      <c r="H86" s="107">
        <v>0.82599999999999996</v>
      </c>
      <c r="I86" s="108"/>
      <c r="J86" s="108"/>
      <c r="K86" s="109">
        <v>12.4</v>
      </c>
      <c r="L86" s="109">
        <v>183.7</v>
      </c>
      <c r="M86" s="352">
        <v>98.4</v>
      </c>
      <c r="N86" s="353">
        <v>48.2</v>
      </c>
      <c r="O86" s="27">
        <v>122294</v>
      </c>
      <c r="P86" s="27">
        <v>1049051</v>
      </c>
      <c r="Q86" s="3">
        <v>10420</v>
      </c>
      <c r="R86" s="18">
        <v>3984</v>
      </c>
      <c r="S86" s="81" t="s">
        <v>21</v>
      </c>
      <c r="T86" s="111">
        <v>6435</v>
      </c>
      <c r="U86" s="318" t="e">
        <f t="shared" si="1"/>
        <v>#VALUE!</v>
      </c>
      <c r="V86" s="3"/>
      <c r="W86" s="321"/>
      <c r="X86" s="321"/>
      <c r="Y86" s="321"/>
      <c r="Z86" s="321"/>
      <c r="AA86" s="321"/>
      <c r="AB86" s="321"/>
      <c r="AC86" s="321"/>
      <c r="AD86" s="321"/>
      <c r="AE86" s="321"/>
      <c r="AF86" s="321"/>
      <c r="AG86" s="321"/>
      <c r="AH86" s="321"/>
      <c r="AI86" s="321"/>
      <c r="AJ86" s="321"/>
      <c r="AK86" s="321"/>
      <c r="AL86" s="321"/>
      <c r="AM86" s="321"/>
      <c r="AN86" s="321"/>
      <c r="AO86" s="321"/>
      <c r="AP86" s="321"/>
    </row>
    <row r="87" spans="1:42" ht="18.75" customHeight="1">
      <c r="A87" s="441"/>
      <c r="B87" s="310" t="s">
        <v>307</v>
      </c>
      <c r="C87" s="103">
        <v>5943</v>
      </c>
      <c r="D87" s="104">
        <v>2655</v>
      </c>
      <c r="E87" s="105">
        <v>479</v>
      </c>
      <c r="F87" s="104">
        <v>1397</v>
      </c>
      <c r="G87" s="106">
        <v>335946</v>
      </c>
      <c r="H87" s="107">
        <v>0.82599999999999996</v>
      </c>
      <c r="I87" s="108"/>
      <c r="J87" s="108"/>
      <c r="K87" s="109">
        <v>11.7</v>
      </c>
      <c r="L87" s="109">
        <v>174.7</v>
      </c>
      <c r="M87" s="352">
        <v>97.6</v>
      </c>
      <c r="N87" s="353">
        <v>38.1</v>
      </c>
      <c r="O87" s="27">
        <v>116353</v>
      </c>
      <c r="P87" s="27">
        <v>1080422</v>
      </c>
      <c r="Q87" s="3">
        <v>13012</v>
      </c>
      <c r="R87" s="18">
        <v>4902</v>
      </c>
      <c r="S87" s="81" t="s">
        <v>21</v>
      </c>
      <c r="T87" s="111">
        <v>8110</v>
      </c>
      <c r="U87" s="318" t="e">
        <f t="shared" si="1"/>
        <v>#VALUE!</v>
      </c>
      <c r="V87" s="3"/>
      <c r="W87" s="321"/>
      <c r="X87" s="321"/>
      <c r="Y87" s="321"/>
      <c r="Z87" s="321"/>
      <c r="AA87" s="321"/>
      <c r="AB87" s="321"/>
      <c r="AC87" s="321"/>
      <c r="AD87" s="321"/>
      <c r="AE87" s="321"/>
      <c r="AF87" s="321"/>
      <c r="AG87" s="321"/>
      <c r="AH87" s="321"/>
      <c r="AI87" s="321"/>
      <c r="AJ87" s="321"/>
      <c r="AK87" s="321"/>
      <c r="AL87" s="321"/>
      <c r="AM87" s="321"/>
      <c r="AN87" s="321"/>
      <c r="AO87" s="321"/>
      <c r="AP87" s="321"/>
    </row>
    <row r="88" spans="1:42" ht="18.75" customHeight="1">
      <c r="A88" s="442"/>
      <c r="B88" s="311" t="s">
        <v>308</v>
      </c>
      <c r="C88" s="112">
        <v>12385</v>
      </c>
      <c r="D88" s="113">
        <v>2955</v>
      </c>
      <c r="E88" s="114">
        <v>300</v>
      </c>
      <c r="F88" s="113">
        <v>7216</v>
      </c>
      <c r="G88" s="115">
        <v>352897</v>
      </c>
      <c r="H88" s="116">
        <v>0.80600000000000005</v>
      </c>
      <c r="I88" s="117"/>
      <c r="J88" s="117"/>
      <c r="K88" s="118">
        <v>10.9</v>
      </c>
      <c r="L88" s="119">
        <v>158.9</v>
      </c>
      <c r="M88" s="354">
        <v>94.8</v>
      </c>
      <c r="N88" s="355">
        <v>41.253999999999998</v>
      </c>
      <c r="O88" s="28">
        <v>190247</v>
      </c>
      <c r="P88" s="28">
        <v>1105394</v>
      </c>
      <c r="Q88" s="22">
        <v>21765</v>
      </c>
      <c r="R88" s="23">
        <v>11818</v>
      </c>
      <c r="S88" s="81" t="s">
        <v>21</v>
      </c>
      <c r="T88" s="121">
        <v>9947</v>
      </c>
      <c r="U88" s="318" t="e">
        <f t="shared" si="1"/>
        <v>#VALUE!</v>
      </c>
      <c r="V88" s="3"/>
      <c r="W88" s="321"/>
      <c r="X88" s="321"/>
      <c r="Y88" s="321"/>
      <c r="Z88" s="321"/>
      <c r="AA88" s="321"/>
      <c r="AB88" s="321"/>
      <c r="AC88" s="321"/>
      <c r="AD88" s="321"/>
      <c r="AE88" s="321"/>
      <c r="AF88" s="321"/>
      <c r="AG88" s="321"/>
      <c r="AH88" s="321"/>
      <c r="AI88" s="321"/>
      <c r="AJ88" s="321"/>
      <c r="AK88" s="321"/>
      <c r="AL88" s="321"/>
      <c r="AM88" s="321"/>
      <c r="AN88" s="321"/>
      <c r="AO88" s="321"/>
      <c r="AP88" s="321"/>
    </row>
    <row r="89" spans="1:42" ht="18.75" customHeight="1">
      <c r="A89" s="451" t="s">
        <v>60</v>
      </c>
      <c r="B89" s="309" t="s">
        <v>311</v>
      </c>
      <c r="C89" s="93">
        <v>4392</v>
      </c>
      <c r="D89" s="94">
        <v>2114</v>
      </c>
      <c r="E89" s="95">
        <v>580</v>
      </c>
      <c r="F89" s="94">
        <v>523</v>
      </c>
      <c r="G89" s="96">
        <v>279712</v>
      </c>
      <c r="H89" s="123">
        <v>0.72799999999999998</v>
      </c>
      <c r="I89" s="98"/>
      <c r="J89" s="98"/>
      <c r="K89" s="99">
        <v>12.2</v>
      </c>
      <c r="L89" s="99">
        <v>175.6</v>
      </c>
      <c r="M89" s="356">
        <v>99.4</v>
      </c>
      <c r="N89" s="357">
        <v>44</v>
      </c>
      <c r="O89" s="100">
        <v>47462</v>
      </c>
      <c r="P89" s="100">
        <v>995173</v>
      </c>
      <c r="Q89" s="2">
        <v>39975</v>
      </c>
      <c r="R89" s="14">
        <v>9719</v>
      </c>
      <c r="S89" s="101">
        <v>11929</v>
      </c>
      <c r="T89" s="102">
        <v>18327</v>
      </c>
      <c r="U89" s="318" t="str">
        <f t="shared" si="1"/>
        <v>〇</v>
      </c>
      <c r="V89" s="3"/>
      <c r="W89" s="321"/>
      <c r="X89" s="321"/>
      <c r="Y89" s="321"/>
      <c r="Z89" s="321"/>
      <c r="AA89" s="321"/>
      <c r="AB89" s="321"/>
      <c r="AC89" s="321"/>
      <c r="AD89" s="321"/>
      <c r="AE89" s="321"/>
      <c r="AF89" s="321"/>
      <c r="AG89" s="321"/>
      <c r="AH89" s="321"/>
      <c r="AI89" s="321"/>
      <c r="AJ89" s="321"/>
      <c r="AK89" s="321"/>
      <c r="AL89" s="321"/>
      <c r="AM89" s="321"/>
      <c r="AN89" s="321"/>
      <c r="AO89" s="321"/>
      <c r="AP89" s="321"/>
    </row>
    <row r="90" spans="1:42" ht="18.75" customHeight="1">
      <c r="A90" s="441"/>
      <c r="B90" s="310" t="s">
        <v>312</v>
      </c>
      <c r="C90" s="103">
        <v>4288</v>
      </c>
      <c r="D90" s="104">
        <v>1899</v>
      </c>
      <c r="E90" s="105">
        <v>-216</v>
      </c>
      <c r="F90" s="104">
        <v>-1299</v>
      </c>
      <c r="G90" s="106">
        <v>279699</v>
      </c>
      <c r="H90" s="107">
        <v>0.72199999999999998</v>
      </c>
      <c r="I90" s="108"/>
      <c r="J90" s="108"/>
      <c r="K90" s="109">
        <v>11.2</v>
      </c>
      <c r="L90" s="109">
        <v>171.7</v>
      </c>
      <c r="M90" s="352">
        <v>99.8</v>
      </c>
      <c r="N90" s="353">
        <v>45.8</v>
      </c>
      <c r="O90" s="27">
        <v>47936</v>
      </c>
      <c r="P90" s="27">
        <v>1011130</v>
      </c>
      <c r="Q90" s="3">
        <v>38789</v>
      </c>
      <c r="R90" s="18">
        <v>8636</v>
      </c>
      <c r="S90" s="110">
        <v>12388</v>
      </c>
      <c r="T90" s="111">
        <v>17765</v>
      </c>
      <c r="U90" s="318" t="str">
        <f t="shared" si="1"/>
        <v>〇</v>
      </c>
      <c r="V90" s="3"/>
      <c r="W90" s="321"/>
      <c r="X90" s="321"/>
      <c r="Y90" s="321"/>
      <c r="Z90" s="321"/>
      <c r="AA90" s="321"/>
      <c r="AB90" s="321"/>
      <c r="AC90" s="321"/>
      <c r="AD90" s="321"/>
      <c r="AE90" s="321"/>
      <c r="AF90" s="321"/>
      <c r="AG90" s="321"/>
      <c r="AH90" s="321"/>
      <c r="AI90" s="321"/>
      <c r="AJ90" s="321"/>
      <c r="AK90" s="321"/>
      <c r="AL90" s="321"/>
      <c r="AM90" s="321"/>
      <c r="AN90" s="321"/>
      <c r="AO90" s="321"/>
      <c r="AP90" s="321"/>
    </row>
    <row r="91" spans="1:42" ht="18.75" customHeight="1">
      <c r="A91" s="441"/>
      <c r="B91" s="310" t="s">
        <v>306</v>
      </c>
      <c r="C91" s="103">
        <v>4487</v>
      </c>
      <c r="D91" s="104">
        <v>2123</v>
      </c>
      <c r="E91" s="105">
        <v>225</v>
      </c>
      <c r="F91" s="104">
        <v>-288</v>
      </c>
      <c r="G91" s="106">
        <v>279341</v>
      </c>
      <c r="H91" s="107">
        <v>0.71</v>
      </c>
      <c r="I91" s="108"/>
      <c r="J91" s="108"/>
      <c r="K91" s="109">
        <v>9.9</v>
      </c>
      <c r="L91" s="109">
        <v>170.8</v>
      </c>
      <c r="M91" s="352">
        <v>99.6</v>
      </c>
      <c r="N91" s="353">
        <v>46.4</v>
      </c>
      <c r="O91" s="27">
        <v>94942</v>
      </c>
      <c r="P91" s="27">
        <v>1017134</v>
      </c>
      <c r="Q91" s="3">
        <v>36704</v>
      </c>
      <c r="R91" s="18">
        <v>8123</v>
      </c>
      <c r="S91" s="110">
        <v>12107</v>
      </c>
      <c r="T91" s="111">
        <v>16474</v>
      </c>
      <c r="U91" s="318" t="str">
        <f t="shared" si="1"/>
        <v>〇</v>
      </c>
      <c r="V91" s="3"/>
      <c r="W91" s="321"/>
      <c r="X91" s="321"/>
      <c r="Y91" s="321"/>
      <c r="Z91" s="321"/>
      <c r="AA91" s="321"/>
      <c r="AB91" s="321"/>
      <c r="AC91" s="321"/>
      <c r="AD91" s="321"/>
      <c r="AE91" s="321"/>
      <c r="AF91" s="321"/>
      <c r="AG91" s="321"/>
      <c r="AH91" s="321"/>
      <c r="AI91" s="321"/>
      <c r="AJ91" s="321"/>
      <c r="AK91" s="321"/>
      <c r="AL91" s="321"/>
      <c r="AM91" s="321"/>
      <c r="AN91" s="321"/>
      <c r="AO91" s="321"/>
      <c r="AP91" s="321"/>
    </row>
    <row r="92" spans="1:42" ht="18.75" customHeight="1">
      <c r="A92" s="441"/>
      <c r="B92" s="310" t="s">
        <v>307</v>
      </c>
      <c r="C92" s="103">
        <v>5202</v>
      </c>
      <c r="D92" s="104">
        <v>2931</v>
      </c>
      <c r="E92" s="105">
        <v>808</v>
      </c>
      <c r="F92" s="104">
        <v>710</v>
      </c>
      <c r="G92" s="106">
        <v>283150</v>
      </c>
      <c r="H92" s="107">
        <v>0.71199999999999997</v>
      </c>
      <c r="I92" s="108"/>
      <c r="J92" s="108"/>
      <c r="K92" s="109">
        <v>10.6</v>
      </c>
      <c r="L92" s="109">
        <v>161.6</v>
      </c>
      <c r="M92" s="352">
        <v>99.4</v>
      </c>
      <c r="N92" s="353">
        <v>38</v>
      </c>
      <c r="O92" s="27">
        <v>103927</v>
      </c>
      <c r="P92" s="27">
        <v>1022320</v>
      </c>
      <c r="Q92" s="3">
        <v>35788</v>
      </c>
      <c r="R92" s="18">
        <v>8025</v>
      </c>
      <c r="S92" s="110">
        <v>10874</v>
      </c>
      <c r="T92" s="111">
        <v>16889</v>
      </c>
      <c r="U92" s="318" t="str">
        <f t="shared" si="1"/>
        <v>〇</v>
      </c>
      <c r="V92" s="3"/>
      <c r="W92" s="321"/>
      <c r="X92" s="321"/>
      <c r="Y92" s="321"/>
      <c r="Z92" s="321"/>
      <c r="AA92" s="321"/>
      <c r="AB92" s="321"/>
      <c r="AC92" s="321"/>
      <c r="AD92" s="321"/>
      <c r="AE92" s="321"/>
      <c r="AF92" s="321"/>
      <c r="AG92" s="321"/>
      <c r="AH92" s="321"/>
      <c r="AI92" s="321"/>
      <c r="AJ92" s="321"/>
      <c r="AK92" s="321"/>
      <c r="AL92" s="321"/>
      <c r="AM92" s="321"/>
      <c r="AN92" s="321"/>
      <c r="AO92" s="321"/>
      <c r="AP92" s="321"/>
    </row>
    <row r="93" spans="1:42" ht="18.75" customHeight="1">
      <c r="A93" s="442"/>
      <c r="B93" s="311" t="s">
        <v>308</v>
      </c>
      <c r="C93" s="112">
        <v>8446</v>
      </c>
      <c r="D93" s="113">
        <v>5096</v>
      </c>
      <c r="E93" s="114">
        <v>2165</v>
      </c>
      <c r="F93" s="113">
        <v>8757</v>
      </c>
      <c r="G93" s="115">
        <v>292777</v>
      </c>
      <c r="H93" s="116">
        <v>0.70099999999999996</v>
      </c>
      <c r="I93" s="117"/>
      <c r="J93" s="117"/>
      <c r="K93" s="118">
        <v>10.3</v>
      </c>
      <c r="L93" s="119">
        <v>150</v>
      </c>
      <c r="M93" s="354">
        <v>96.3</v>
      </c>
      <c r="N93" s="355">
        <v>43.1</v>
      </c>
      <c r="O93" s="28">
        <v>93439</v>
      </c>
      <c r="P93" s="28">
        <v>1023779</v>
      </c>
      <c r="Q93" s="22">
        <v>43084</v>
      </c>
      <c r="R93" s="23">
        <v>14617</v>
      </c>
      <c r="S93" s="120">
        <v>10833</v>
      </c>
      <c r="T93" s="121">
        <v>17634</v>
      </c>
      <c r="U93" s="318" t="str">
        <f t="shared" si="1"/>
        <v>〇</v>
      </c>
      <c r="V93" s="3"/>
      <c r="W93" s="321"/>
      <c r="X93" s="321"/>
      <c r="Y93" s="321"/>
      <c r="Z93" s="321"/>
      <c r="AA93" s="321"/>
      <c r="AB93" s="321"/>
      <c r="AC93" s="321"/>
      <c r="AD93" s="321"/>
      <c r="AE93" s="321"/>
      <c r="AF93" s="321"/>
      <c r="AG93" s="321"/>
      <c r="AH93" s="321"/>
      <c r="AI93" s="321"/>
      <c r="AJ93" s="321"/>
      <c r="AK93" s="321"/>
      <c r="AL93" s="321"/>
      <c r="AM93" s="321"/>
      <c r="AN93" s="321"/>
      <c r="AO93" s="321"/>
      <c r="AP93" s="321"/>
    </row>
    <row r="94" spans="1:42" ht="18.75" customHeight="1">
      <c r="A94" s="451" t="s">
        <v>61</v>
      </c>
      <c r="B94" s="309" t="s">
        <v>311</v>
      </c>
      <c r="C94" s="93">
        <v>13291</v>
      </c>
      <c r="D94" s="94">
        <v>9054</v>
      </c>
      <c r="E94" s="95">
        <v>-396</v>
      </c>
      <c r="F94" s="94">
        <v>3209</v>
      </c>
      <c r="G94" s="96">
        <v>414381</v>
      </c>
      <c r="H94" s="97">
        <v>0.88700000000000001</v>
      </c>
      <c r="I94" s="98"/>
      <c r="J94" s="98"/>
      <c r="K94" s="99">
        <v>11.7</v>
      </c>
      <c r="L94" s="99">
        <v>135.5</v>
      </c>
      <c r="M94" s="356">
        <v>92.5</v>
      </c>
      <c r="N94" s="357">
        <v>54.7</v>
      </c>
      <c r="O94" s="100">
        <v>192393</v>
      </c>
      <c r="P94" s="100">
        <v>1220521</v>
      </c>
      <c r="Q94" s="2">
        <v>62048</v>
      </c>
      <c r="R94" s="14">
        <v>27808</v>
      </c>
      <c r="S94" s="101">
        <v>5359</v>
      </c>
      <c r="T94" s="102">
        <v>28881</v>
      </c>
      <c r="U94" s="318" t="str">
        <f t="shared" si="1"/>
        <v>〇</v>
      </c>
      <c r="V94" s="3"/>
      <c r="W94" s="321"/>
      <c r="X94" s="321"/>
      <c r="Y94" s="321"/>
      <c r="Z94" s="321"/>
      <c r="AA94" s="321"/>
      <c r="AB94" s="321"/>
      <c r="AC94" s="321"/>
      <c r="AD94" s="321"/>
      <c r="AE94" s="321"/>
      <c r="AF94" s="321"/>
      <c r="AG94" s="321"/>
      <c r="AH94" s="321"/>
      <c r="AI94" s="321"/>
      <c r="AJ94" s="321"/>
      <c r="AK94" s="321"/>
      <c r="AL94" s="321"/>
      <c r="AM94" s="321"/>
      <c r="AN94" s="321"/>
      <c r="AO94" s="321"/>
      <c r="AP94" s="321"/>
    </row>
    <row r="95" spans="1:42" ht="18.75" customHeight="1">
      <c r="A95" s="441"/>
      <c r="B95" s="310" t="s">
        <v>312</v>
      </c>
      <c r="C95" s="103">
        <v>14008</v>
      </c>
      <c r="D95" s="104">
        <v>9971</v>
      </c>
      <c r="E95" s="105">
        <v>916</v>
      </c>
      <c r="F95" s="104">
        <v>4897</v>
      </c>
      <c r="G95" s="106">
        <v>419058</v>
      </c>
      <c r="H95" s="107">
        <v>0.88900000000000001</v>
      </c>
      <c r="I95" s="108"/>
      <c r="J95" s="108"/>
      <c r="K95" s="109">
        <v>11</v>
      </c>
      <c r="L95" s="109">
        <v>123.2</v>
      </c>
      <c r="M95" s="352">
        <v>91.9</v>
      </c>
      <c r="N95" s="353">
        <v>58.2</v>
      </c>
      <c r="O95" s="27">
        <v>198652</v>
      </c>
      <c r="P95" s="27">
        <v>1211030</v>
      </c>
      <c r="Q95" s="3">
        <v>68528</v>
      </c>
      <c r="R95" s="18">
        <v>31788</v>
      </c>
      <c r="S95" s="110">
        <v>5408</v>
      </c>
      <c r="T95" s="111">
        <v>31332</v>
      </c>
      <c r="U95" s="318" t="str">
        <f t="shared" si="1"/>
        <v>〇</v>
      </c>
      <c r="V95" s="3"/>
      <c r="W95" s="321"/>
      <c r="X95" s="321"/>
      <c r="Y95" s="321"/>
      <c r="Z95" s="321"/>
      <c r="AA95" s="321"/>
      <c r="AB95" s="321"/>
      <c r="AC95" s="321"/>
      <c r="AD95" s="321"/>
      <c r="AE95" s="321"/>
      <c r="AF95" s="321"/>
      <c r="AG95" s="321"/>
      <c r="AH95" s="321"/>
      <c r="AI95" s="321"/>
      <c r="AJ95" s="321"/>
      <c r="AK95" s="321"/>
      <c r="AL95" s="321"/>
      <c r="AM95" s="321"/>
      <c r="AN95" s="321"/>
      <c r="AO95" s="321"/>
      <c r="AP95" s="321"/>
    </row>
    <row r="96" spans="1:42" ht="18.75" customHeight="1">
      <c r="A96" s="441"/>
      <c r="B96" s="310" t="s">
        <v>306</v>
      </c>
      <c r="C96" s="103">
        <v>13750</v>
      </c>
      <c r="D96" s="104">
        <v>9344</v>
      </c>
      <c r="E96" s="105">
        <v>-627</v>
      </c>
      <c r="F96" s="104">
        <v>1651</v>
      </c>
      <c r="G96" s="106">
        <v>421511</v>
      </c>
      <c r="H96" s="107">
        <v>0.89</v>
      </c>
      <c r="I96" s="108"/>
      <c r="J96" s="108"/>
      <c r="K96" s="109">
        <v>10.199999999999999</v>
      </c>
      <c r="L96" s="109">
        <v>112.3</v>
      </c>
      <c r="M96" s="352">
        <v>92.9</v>
      </c>
      <c r="N96" s="353">
        <v>58.8</v>
      </c>
      <c r="O96" s="27">
        <v>180301</v>
      </c>
      <c r="P96" s="27">
        <v>1190651</v>
      </c>
      <c r="Q96" s="3">
        <v>70229</v>
      </c>
      <c r="R96" s="18">
        <v>34066</v>
      </c>
      <c r="S96" s="110">
        <v>5455</v>
      </c>
      <c r="T96" s="111">
        <v>30708</v>
      </c>
      <c r="U96" s="318" t="str">
        <f t="shared" si="1"/>
        <v>〇</v>
      </c>
      <c r="V96" s="3"/>
      <c r="W96" s="321"/>
      <c r="X96" s="321"/>
      <c r="Y96" s="321"/>
      <c r="Z96" s="321"/>
      <c r="AA96" s="321"/>
      <c r="AB96" s="321"/>
      <c r="AC96" s="321"/>
      <c r="AD96" s="321"/>
      <c r="AE96" s="321"/>
      <c r="AF96" s="321"/>
      <c r="AG96" s="321"/>
      <c r="AH96" s="321"/>
      <c r="AI96" s="321"/>
      <c r="AJ96" s="321"/>
      <c r="AK96" s="321"/>
      <c r="AL96" s="321"/>
      <c r="AM96" s="321"/>
      <c r="AN96" s="321"/>
      <c r="AO96" s="321"/>
      <c r="AP96" s="321"/>
    </row>
    <row r="97" spans="1:42" ht="18.75" customHeight="1">
      <c r="A97" s="441"/>
      <c r="B97" s="310" t="s">
        <v>307</v>
      </c>
      <c r="C97" s="103">
        <v>17240</v>
      </c>
      <c r="D97" s="104">
        <v>8632</v>
      </c>
      <c r="E97" s="105">
        <v>-712</v>
      </c>
      <c r="F97" s="104">
        <v>2092</v>
      </c>
      <c r="G97" s="106">
        <v>427492</v>
      </c>
      <c r="H97" s="107">
        <v>0.89500000000000002</v>
      </c>
      <c r="I97" s="108"/>
      <c r="J97" s="108"/>
      <c r="K97" s="109">
        <v>9.6999999999999993</v>
      </c>
      <c r="L97" s="109">
        <v>107.1</v>
      </c>
      <c r="M97" s="352">
        <v>93.8</v>
      </c>
      <c r="N97" s="353">
        <v>55.3</v>
      </c>
      <c r="O97" s="27">
        <v>162451</v>
      </c>
      <c r="P97" s="27">
        <v>1176640</v>
      </c>
      <c r="Q97" s="3">
        <v>74305</v>
      </c>
      <c r="R97" s="18">
        <v>36870</v>
      </c>
      <c r="S97" s="110">
        <v>5471</v>
      </c>
      <c r="T97" s="111">
        <v>31964</v>
      </c>
      <c r="U97" s="318" t="str">
        <f t="shared" si="1"/>
        <v>〇</v>
      </c>
      <c r="V97" s="3"/>
      <c r="W97" s="321"/>
      <c r="X97" s="321"/>
      <c r="Y97" s="321"/>
      <c r="Z97" s="321"/>
      <c r="AA97" s="321"/>
      <c r="AB97" s="321"/>
      <c r="AC97" s="321"/>
      <c r="AD97" s="321"/>
      <c r="AE97" s="321"/>
      <c r="AF97" s="321"/>
      <c r="AG97" s="321"/>
      <c r="AH97" s="321"/>
      <c r="AI97" s="321"/>
      <c r="AJ97" s="321"/>
      <c r="AK97" s="321"/>
      <c r="AL97" s="321"/>
      <c r="AM97" s="321"/>
      <c r="AN97" s="321"/>
      <c r="AO97" s="321"/>
      <c r="AP97" s="321"/>
    </row>
    <row r="98" spans="1:42" ht="18.75" customHeight="1">
      <c r="A98" s="442"/>
      <c r="B98" s="311" t="s">
        <v>308</v>
      </c>
      <c r="C98" s="112">
        <v>16910</v>
      </c>
      <c r="D98" s="113">
        <v>10907</v>
      </c>
      <c r="E98" s="114">
        <v>2275</v>
      </c>
      <c r="F98" s="113">
        <v>1002</v>
      </c>
      <c r="G98" s="115">
        <v>451518</v>
      </c>
      <c r="H98" s="116">
        <v>0.88</v>
      </c>
      <c r="I98" s="117"/>
      <c r="J98" s="117"/>
      <c r="K98" s="131">
        <v>8.8000000000000007</v>
      </c>
      <c r="L98" s="119">
        <v>82.9</v>
      </c>
      <c r="M98" s="354">
        <v>90.3</v>
      </c>
      <c r="N98" s="355">
        <v>59.4</v>
      </c>
      <c r="O98" s="28">
        <v>174390</v>
      </c>
      <c r="P98" s="28">
        <v>1162081</v>
      </c>
      <c r="Q98" s="22">
        <v>94893</v>
      </c>
      <c r="R98" s="23">
        <v>35597</v>
      </c>
      <c r="S98" s="120">
        <v>19035</v>
      </c>
      <c r="T98" s="121">
        <v>40261</v>
      </c>
      <c r="U98" s="318" t="str">
        <f t="shared" si="1"/>
        <v>〇</v>
      </c>
      <c r="V98" s="3"/>
      <c r="W98" s="321"/>
      <c r="X98" s="321"/>
      <c r="Y98" s="321"/>
      <c r="Z98" s="321"/>
      <c r="AA98" s="321"/>
      <c r="AB98" s="321"/>
      <c r="AC98" s="321"/>
      <c r="AD98" s="321"/>
      <c r="AE98" s="321"/>
      <c r="AF98" s="321"/>
      <c r="AG98" s="321"/>
      <c r="AH98" s="321"/>
      <c r="AI98" s="321"/>
      <c r="AJ98" s="321"/>
      <c r="AK98" s="321"/>
      <c r="AL98" s="321"/>
      <c r="AM98" s="321"/>
      <c r="AN98" s="321"/>
      <c r="AO98" s="321"/>
      <c r="AP98" s="321"/>
    </row>
    <row r="99" spans="1:42" ht="18.75" customHeight="1">
      <c r="A99" s="451" t="s">
        <v>142</v>
      </c>
      <c r="B99" s="309" t="s">
        <v>311</v>
      </c>
      <c r="C99" s="93">
        <v>12697</v>
      </c>
      <c r="D99" s="94">
        <v>6258</v>
      </c>
      <c r="E99" s="95">
        <v>1171</v>
      </c>
      <c r="F99" s="94">
        <v>-1144</v>
      </c>
      <c r="G99" s="96">
        <v>189205</v>
      </c>
      <c r="H99" s="97">
        <v>0.72199999999999998</v>
      </c>
      <c r="I99" s="98"/>
      <c r="J99" s="98"/>
      <c r="K99" s="99">
        <v>8.8000000000000007</v>
      </c>
      <c r="L99" s="99">
        <v>127.8</v>
      </c>
      <c r="M99" s="356">
        <v>92.2</v>
      </c>
      <c r="N99" s="357">
        <v>33.299999999999997</v>
      </c>
      <c r="O99" s="100">
        <v>71122</v>
      </c>
      <c r="P99" s="100">
        <v>432065</v>
      </c>
      <c r="Q99" s="2">
        <v>18799</v>
      </c>
      <c r="R99" s="14">
        <v>4775</v>
      </c>
      <c r="S99" s="101">
        <v>5387</v>
      </c>
      <c r="T99" s="102">
        <v>8637</v>
      </c>
      <c r="U99" s="318" t="str">
        <f t="shared" si="1"/>
        <v>〇</v>
      </c>
      <c r="V99" s="3"/>
      <c r="W99" s="321"/>
      <c r="X99" s="321"/>
      <c r="Y99" s="321"/>
      <c r="Z99" s="321"/>
      <c r="AA99" s="321"/>
      <c r="AB99" s="321"/>
      <c r="AC99" s="321"/>
      <c r="AD99" s="321"/>
      <c r="AE99" s="321"/>
      <c r="AF99" s="321"/>
      <c r="AG99" s="321"/>
      <c r="AH99" s="321"/>
      <c r="AI99" s="321"/>
      <c r="AJ99" s="321"/>
      <c r="AK99" s="321"/>
      <c r="AL99" s="321"/>
      <c r="AM99" s="321"/>
      <c r="AN99" s="321"/>
      <c r="AO99" s="321"/>
      <c r="AP99" s="321"/>
    </row>
    <row r="100" spans="1:42" ht="18.75" customHeight="1">
      <c r="A100" s="441"/>
      <c r="B100" s="310" t="s">
        <v>312</v>
      </c>
      <c r="C100" s="103">
        <v>10820</v>
      </c>
      <c r="D100" s="104">
        <v>6421</v>
      </c>
      <c r="E100" s="105">
        <v>164</v>
      </c>
      <c r="F100" s="104">
        <v>169</v>
      </c>
      <c r="G100" s="106">
        <v>191297</v>
      </c>
      <c r="H100" s="107">
        <v>0.71</v>
      </c>
      <c r="I100" s="108"/>
      <c r="J100" s="108"/>
      <c r="K100" s="109">
        <v>7.7</v>
      </c>
      <c r="L100" s="109">
        <v>116.6</v>
      </c>
      <c r="M100" s="352">
        <v>90</v>
      </c>
      <c r="N100" s="353">
        <v>37.9</v>
      </c>
      <c r="O100" s="27">
        <v>88295</v>
      </c>
      <c r="P100" s="27">
        <v>454325</v>
      </c>
      <c r="Q100" s="3">
        <v>22549</v>
      </c>
      <c r="R100" s="18">
        <v>4780</v>
      </c>
      <c r="S100" s="110">
        <v>5387</v>
      </c>
      <c r="T100" s="111">
        <v>12382</v>
      </c>
      <c r="U100" s="318" t="str">
        <f t="shared" si="1"/>
        <v>〇</v>
      </c>
      <c r="V100" s="3"/>
      <c r="W100" s="321"/>
      <c r="X100" s="321"/>
      <c r="Y100" s="321"/>
      <c r="Z100" s="321"/>
      <c r="AA100" s="321"/>
      <c r="AB100" s="321"/>
      <c r="AC100" s="321"/>
      <c r="AD100" s="321"/>
      <c r="AE100" s="321"/>
      <c r="AF100" s="321"/>
      <c r="AG100" s="321"/>
      <c r="AH100" s="321"/>
      <c r="AI100" s="321"/>
      <c r="AJ100" s="321"/>
      <c r="AK100" s="321"/>
      <c r="AL100" s="321"/>
      <c r="AM100" s="321"/>
      <c r="AN100" s="321"/>
      <c r="AO100" s="321"/>
      <c r="AP100" s="321"/>
    </row>
    <row r="101" spans="1:42" ht="18.75" customHeight="1">
      <c r="A101" s="441"/>
      <c r="B101" s="310" t="s">
        <v>306</v>
      </c>
      <c r="C101" s="103">
        <v>8575</v>
      </c>
      <c r="D101" s="104">
        <v>6671</v>
      </c>
      <c r="E101" s="105">
        <v>250</v>
      </c>
      <c r="F101" s="104">
        <v>-434</v>
      </c>
      <c r="G101" s="106">
        <v>147367</v>
      </c>
      <c r="H101" s="107">
        <v>0.7</v>
      </c>
      <c r="I101" s="108"/>
      <c r="J101" s="108"/>
      <c r="K101" s="109">
        <v>6.6</v>
      </c>
      <c r="L101" s="109">
        <v>126.7</v>
      </c>
      <c r="M101" s="352">
        <v>91.6</v>
      </c>
      <c r="N101" s="353">
        <v>40.200000000000003</v>
      </c>
      <c r="O101" s="27">
        <v>66147</v>
      </c>
      <c r="P101" s="27">
        <v>481313</v>
      </c>
      <c r="Q101" s="3">
        <v>22892</v>
      </c>
      <c r="R101" s="18">
        <v>4096</v>
      </c>
      <c r="S101" s="110">
        <v>6306</v>
      </c>
      <c r="T101" s="111">
        <v>12490</v>
      </c>
      <c r="U101" s="318" t="str">
        <f t="shared" si="1"/>
        <v>〇</v>
      </c>
      <c r="V101" s="3"/>
      <c r="W101" s="321"/>
      <c r="X101" s="321"/>
      <c r="Y101" s="321"/>
      <c r="Z101" s="321"/>
      <c r="AA101" s="321"/>
      <c r="AB101" s="321"/>
      <c r="AC101" s="321"/>
      <c r="AD101" s="321"/>
      <c r="AE101" s="321"/>
      <c r="AF101" s="321"/>
      <c r="AG101" s="321"/>
      <c r="AH101" s="321"/>
      <c r="AI101" s="321"/>
      <c r="AJ101" s="321"/>
      <c r="AK101" s="321"/>
      <c r="AL101" s="321"/>
      <c r="AM101" s="321"/>
      <c r="AN101" s="321"/>
      <c r="AO101" s="321"/>
      <c r="AP101" s="321"/>
    </row>
    <row r="102" spans="1:42" ht="18.75" customHeight="1">
      <c r="A102" s="441"/>
      <c r="B102" s="310" t="s">
        <v>307</v>
      </c>
      <c r="C102" s="103">
        <v>10951</v>
      </c>
      <c r="D102" s="104">
        <v>5552</v>
      </c>
      <c r="E102" s="105">
        <v>-1119</v>
      </c>
      <c r="F102" s="104">
        <v>-1517</v>
      </c>
      <c r="G102" s="106">
        <v>195250</v>
      </c>
      <c r="H102" s="107">
        <v>0.71</v>
      </c>
      <c r="I102" s="108"/>
      <c r="J102" s="108"/>
      <c r="K102" s="109">
        <v>6</v>
      </c>
      <c r="L102" s="109">
        <v>121.9</v>
      </c>
      <c r="M102" s="352">
        <v>91</v>
      </c>
      <c r="N102" s="353">
        <v>33.200000000000003</v>
      </c>
      <c r="O102" s="27">
        <v>68554</v>
      </c>
      <c r="P102" s="27">
        <v>490423</v>
      </c>
      <c r="Q102" s="3">
        <v>25133</v>
      </c>
      <c r="R102" s="18">
        <v>3699</v>
      </c>
      <c r="S102" s="110">
        <v>6308</v>
      </c>
      <c r="T102" s="111">
        <v>15126</v>
      </c>
      <c r="U102" s="318" t="str">
        <f t="shared" si="1"/>
        <v>〇</v>
      </c>
      <c r="V102" s="3"/>
      <c r="W102" s="321"/>
      <c r="X102" s="321"/>
      <c r="Y102" s="321"/>
      <c r="Z102" s="321"/>
      <c r="AA102" s="321"/>
      <c r="AB102" s="321"/>
      <c r="AC102" s="321"/>
      <c r="AD102" s="321"/>
      <c r="AE102" s="321"/>
      <c r="AF102" s="321"/>
      <c r="AG102" s="321"/>
      <c r="AH102" s="321"/>
      <c r="AI102" s="321"/>
      <c r="AJ102" s="321"/>
      <c r="AK102" s="321"/>
      <c r="AL102" s="321"/>
      <c r="AM102" s="321"/>
      <c r="AN102" s="321"/>
      <c r="AO102" s="321"/>
      <c r="AP102" s="321"/>
    </row>
    <row r="103" spans="1:42" ht="18.75" customHeight="1">
      <c r="A103" s="442"/>
      <c r="B103" s="311" t="s">
        <v>308</v>
      </c>
      <c r="C103" s="112">
        <v>10282</v>
      </c>
      <c r="D103" s="113">
        <v>6673</v>
      </c>
      <c r="E103" s="114">
        <v>1116</v>
      </c>
      <c r="F103" s="113">
        <v>1120</v>
      </c>
      <c r="G103" s="115">
        <v>208961</v>
      </c>
      <c r="H103" s="116">
        <v>0.7</v>
      </c>
      <c r="I103" s="117"/>
      <c r="J103" s="117"/>
      <c r="K103" s="131">
        <v>5.4</v>
      </c>
      <c r="L103" s="119">
        <v>104.6</v>
      </c>
      <c r="M103" s="354">
        <v>90.8</v>
      </c>
      <c r="N103" s="355">
        <v>37.1</v>
      </c>
      <c r="O103" s="28">
        <v>64364</v>
      </c>
      <c r="P103" s="28">
        <v>499991</v>
      </c>
      <c r="Q103" s="22">
        <v>26311</v>
      </c>
      <c r="R103" s="23">
        <v>3703</v>
      </c>
      <c r="S103" s="120">
        <v>6240</v>
      </c>
      <c r="T103" s="121">
        <v>16368</v>
      </c>
      <c r="U103" s="318" t="str">
        <f t="shared" si="1"/>
        <v>〇</v>
      </c>
      <c r="V103" s="3"/>
      <c r="W103" s="321"/>
      <c r="X103" s="321"/>
      <c r="Y103" s="321"/>
      <c r="Z103" s="321"/>
      <c r="AA103" s="321"/>
      <c r="AB103" s="321"/>
      <c r="AC103" s="321"/>
      <c r="AD103" s="321"/>
      <c r="AE103" s="321"/>
      <c r="AF103" s="321"/>
      <c r="AG103" s="321"/>
      <c r="AH103" s="321"/>
      <c r="AI103" s="321"/>
      <c r="AJ103" s="321"/>
      <c r="AK103" s="321"/>
      <c r="AL103" s="321"/>
      <c r="AM103" s="321"/>
      <c r="AN103" s="321"/>
      <c r="AO103" s="321"/>
      <c r="AP103" s="321"/>
    </row>
    <row r="104" spans="1:42" ht="17.25" customHeight="1">
      <c r="A104" s="294" t="s">
        <v>255</v>
      </c>
      <c r="B104" s="293"/>
      <c r="C104" s="361"/>
      <c r="D104" s="361"/>
      <c r="E104" s="2"/>
      <c r="F104" s="2"/>
      <c r="G104" s="2"/>
      <c r="H104" s="2"/>
      <c r="I104" s="292"/>
      <c r="J104" s="292"/>
      <c r="K104" s="361"/>
      <c r="L104" s="361"/>
      <c r="M104" s="361"/>
      <c r="N104" s="361"/>
      <c r="O104" s="2"/>
      <c r="P104" s="2"/>
      <c r="Q104" s="2"/>
      <c r="R104" s="2"/>
      <c r="S104" s="2"/>
      <c r="T104" s="2"/>
      <c r="U104" s="3"/>
      <c r="V104" s="3"/>
    </row>
    <row r="105" spans="1:42" ht="17.25" customHeight="1">
      <c r="A105" s="292" t="s">
        <v>254</v>
      </c>
      <c r="B105" s="351"/>
      <c r="E105" s="3"/>
      <c r="F105" s="3"/>
      <c r="G105" s="3"/>
      <c r="H105" s="3"/>
      <c r="I105" s="3"/>
      <c r="J105" s="292"/>
      <c r="O105" s="3"/>
      <c r="P105" s="3"/>
      <c r="Q105" s="3"/>
      <c r="R105" s="3"/>
      <c r="S105" s="3"/>
      <c r="T105" s="3"/>
      <c r="U105" s="3"/>
      <c r="V105" s="3"/>
    </row>
    <row r="106" spans="1:42" ht="17.25" customHeight="1">
      <c r="A106" s="292"/>
      <c r="B106" s="351"/>
      <c r="E106" s="3"/>
      <c r="F106" s="3"/>
      <c r="G106" s="3"/>
      <c r="H106" s="3"/>
      <c r="I106" s="3"/>
      <c r="J106" s="3"/>
      <c r="O106" s="3"/>
      <c r="P106" s="3"/>
      <c r="Q106" s="3"/>
      <c r="R106" s="3"/>
      <c r="S106" s="3"/>
      <c r="T106" s="3"/>
      <c r="U106" s="3"/>
      <c r="V106" s="3"/>
    </row>
    <row r="107" spans="1:42" ht="18" customHeight="1">
      <c r="A107" s="292"/>
    </row>
    <row r="108" spans="1:42" ht="18" customHeight="1">
      <c r="A108" s="292"/>
    </row>
  </sheetData>
  <autoFilter ref="A3:AT107" xr:uid="{00000000-0009-0000-0000-000009000000}"/>
  <customSheetViews>
    <customSheetView guid="{B07D689D-A88D-4FD6-A5A1-1BAAB5F2B100}" scale="85" showPageBreaks="1" showGridLines="0" printArea="1" view="pageBreakPreview">
      <pane xSplit="2" ySplit="3" topLeftCell="C82" activePane="bottomRight" state="frozen"/>
      <selection pane="bottomRight" activeCell="M92" sqref="M92"/>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1"/>
      <headerFooter alignWithMargins="0"/>
    </customSheetView>
    <customSheetView guid="{47FE580C-1B40-484B-A27C-9C582BD9B048}" scale="85" showPageBreaks="1" showGridLines="0" printArea="1" view="pageBreakPreview">
      <pane xSplit="1" ySplit="3" topLeftCell="B46" activePane="bottomRight" state="frozen"/>
      <selection pane="bottomRight" activeCell="B60" sqref="B60"/>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2"/>
      <headerFooter alignWithMargins="0"/>
    </customSheetView>
    <customSheetView guid="{9CD6CDFB-0526-4987-BB9B-F12261C08409}" scale="85" showPageBreaks="1" showGridLines="0" view="pageBreakPreview">
      <pane xSplit="1" ySplit="3" topLeftCell="B13" activePane="bottomRight" state="frozen"/>
      <selection pane="bottomRight" activeCell="H83" sqref="H83:J83"/>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3"/>
      <headerFooter alignWithMargins="0"/>
    </customSheetView>
  </customSheetViews>
  <mergeCells count="38">
    <mergeCell ref="A99:A103"/>
    <mergeCell ref="A24:A28"/>
    <mergeCell ref="A79:A83"/>
    <mergeCell ref="A2:A3"/>
    <mergeCell ref="B2:B3"/>
    <mergeCell ref="A4:A8"/>
    <mergeCell ref="A9:A13"/>
    <mergeCell ref="A39:A43"/>
    <mergeCell ref="A49:A53"/>
    <mergeCell ref="A14:A18"/>
    <mergeCell ref="E2:E3"/>
    <mergeCell ref="G2:G3"/>
    <mergeCell ref="A19:A23"/>
    <mergeCell ref="A89:A93"/>
    <mergeCell ref="A94:A98"/>
    <mergeCell ref="A59:A63"/>
    <mergeCell ref="A64:A68"/>
    <mergeCell ref="A74:A78"/>
    <mergeCell ref="A84:A88"/>
    <mergeCell ref="A69:A73"/>
    <mergeCell ref="A54:A58"/>
    <mergeCell ref="A44:A48"/>
    <mergeCell ref="P2:P3"/>
    <mergeCell ref="A34:A38"/>
    <mergeCell ref="A29:A33"/>
    <mergeCell ref="S1:T1"/>
    <mergeCell ref="H2:H3"/>
    <mergeCell ref="I2:I3"/>
    <mergeCell ref="F2:F3"/>
    <mergeCell ref="Q2:Q3"/>
    <mergeCell ref="J2:J3"/>
    <mergeCell ref="K2:K3"/>
    <mergeCell ref="L2:L3"/>
    <mergeCell ref="C2:C3"/>
    <mergeCell ref="O2:O3"/>
    <mergeCell ref="N2:N3"/>
    <mergeCell ref="M2:M3"/>
    <mergeCell ref="D2:D3"/>
  </mergeCells>
  <phoneticPr fontId="3"/>
  <printOptions horizontalCentered="1"/>
  <pageMargins left="0.31496062992125984" right="0.31496062992125984" top="0.31496062992125984" bottom="0.29527559055118113" header="0.51181102362204722" footer="0.51181102362204722"/>
  <pageSetup paperSize="9" scale="59" firstPageNumber="8" fitToHeight="3" orientation="landscape" useFirstPageNumber="1" r:id="rId4"/>
  <headerFooter alignWithMargins="0"/>
  <rowBreaks count="1" manualBreakCount="1">
    <brk id="53" max="19"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Y398"/>
  <sheetViews>
    <sheetView showGridLines="0" showZeros="0" view="pageBreakPreview" zoomScale="70" zoomScaleNormal="100" zoomScaleSheetLayoutView="70" workbookViewId="0">
      <pane xSplit="3" ySplit="4" topLeftCell="D5" activePane="bottomRight" state="frozen"/>
      <selection activeCell="E59" sqref="E59"/>
      <selection pane="topRight" activeCell="E59" sqref="E59"/>
      <selection pane="bottomLeft" activeCell="E59" sqref="E59"/>
      <selection pane="bottomRight"/>
    </sheetView>
  </sheetViews>
  <sheetFormatPr defaultColWidth="9" defaultRowHeight="16.5"/>
  <cols>
    <col min="1" max="1" width="14.6328125" style="57" customWidth="1"/>
    <col min="2" max="2" width="12.08984375" style="57" customWidth="1"/>
    <col min="3" max="3" width="7.7265625" style="57" bestFit="1" customWidth="1"/>
    <col min="4" max="22" width="14.08984375" style="57" customWidth="1"/>
    <col min="23" max="23" width="14.08984375" style="7" customWidth="1"/>
    <col min="24" max="24" width="14.08984375" style="57" customWidth="1"/>
    <col min="25" max="16384" width="9" style="57"/>
  </cols>
  <sheetData>
    <row r="1" spans="1:25" ht="24" customHeight="1">
      <c r="A1" s="56" t="s">
        <v>320</v>
      </c>
    </row>
    <row r="2" spans="1:25" ht="24" customHeight="1">
      <c r="A2" s="57" t="s">
        <v>1</v>
      </c>
      <c r="U2" s="58"/>
      <c r="V2" s="58"/>
      <c r="W2" s="489" t="s">
        <v>150</v>
      </c>
      <c r="X2" s="489"/>
    </row>
    <row r="3" spans="1:25" ht="17.25" customHeight="1">
      <c r="A3" s="490" t="s">
        <v>7</v>
      </c>
      <c r="B3" s="513" t="s">
        <v>256</v>
      </c>
      <c r="C3" s="514"/>
      <c r="D3" s="492" t="s">
        <v>303</v>
      </c>
      <c r="E3" s="493"/>
      <c r="F3" s="493"/>
      <c r="G3" s="493"/>
      <c r="H3" s="493"/>
      <c r="I3" s="493"/>
      <c r="J3" s="493"/>
      <c r="K3" s="493"/>
      <c r="L3" s="493"/>
      <c r="M3" s="493"/>
      <c r="N3" s="493"/>
      <c r="O3" s="493"/>
      <c r="P3" s="494"/>
      <c r="Q3" s="492" t="s">
        <v>304</v>
      </c>
      <c r="R3" s="493"/>
      <c r="S3" s="493"/>
      <c r="T3" s="493"/>
      <c r="U3" s="493"/>
      <c r="V3" s="493"/>
      <c r="W3" s="493"/>
      <c r="X3" s="494"/>
    </row>
    <row r="4" spans="1:25" ht="33">
      <c r="A4" s="491"/>
      <c r="B4" s="515"/>
      <c r="C4" s="516"/>
      <c r="D4" s="266" t="s">
        <v>151</v>
      </c>
      <c r="E4" s="59" t="s">
        <v>153</v>
      </c>
      <c r="F4" s="59" t="s">
        <v>154</v>
      </c>
      <c r="G4" s="59" t="s">
        <v>155</v>
      </c>
      <c r="H4" s="59" t="s">
        <v>156</v>
      </c>
      <c r="I4" s="60" t="s">
        <v>157</v>
      </c>
      <c r="J4" s="59" t="s">
        <v>158</v>
      </c>
      <c r="K4" s="59" t="s">
        <v>159</v>
      </c>
      <c r="L4" s="59" t="s">
        <v>160</v>
      </c>
      <c r="M4" s="59" t="s">
        <v>161</v>
      </c>
      <c r="N4" s="59" t="s">
        <v>162</v>
      </c>
      <c r="O4" s="267" t="s">
        <v>164</v>
      </c>
      <c r="P4" s="61" t="s">
        <v>165</v>
      </c>
      <c r="Q4" s="362" t="s">
        <v>166</v>
      </c>
      <c r="R4" s="59" t="s">
        <v>167</v>
      </c>
      <c r="S4" s="59" t="s">
        <v>168</v>
      </c>
      <c r="T4" s="59" t="s">
        <v>169</v>
      </c>
      <c r="U4" s="59" t="s">
        <v>156</v>
      </c>
      <c r="V4" s="82" t="s">
        <v>157</v>
      </c>
      <c r="W4" s="83" t="s">
        <v>170</v>
      </c>
      <c r="X4" s="61" t="s">
        <v>165</v>
      </c>
      <c r="Y4" s="62"/>
    </row>
    <row r="5" spans="1:25" ht="24" customHeight="1">
      <c r="A5" s="495" t="s">
        <v>19</v>
      </c>
      <c r="B5" s="498" t="s">
        <v>174</v>
      </c>
      <c r="C5" s="499"/>
      <c r="D5" s="363">
        <v>0</v>
      </c>
      <c r="E5" s="364">
        <v>100</v>
      </c>
      <c r="F5" s="364">
        <v>0</v>
      </c>
      <c r="G5" s="364">
        <v>100</v>
      </c>
      <c r="H5" s="364">
        <v>0</v>
      </c>
      <c r="I5" s="365">
        <v>100</v>
      </c>
      <c r="J5" s="364">
        <v>0</v>
      </c>
      <c r="K5" s="364">
        <v>100</v>
      </c>
      <c r="L5" s="364">
        <v>0</v>
      </c>
      <c r="M5" s="364">
        <v>100</v>
      </c>
      <c r="N5" s="364">
        <v>0</v>
      </c>
      <c r="O5" s="366">
        <v>100</v>
      </c>
      <c r="P5" s="170">
        <v>600</v>
      </c>
      <c r="Q5" s="363">
        <v>0</v>
      </c>
      <c r="R5" s="364">
        <v>100</v>
      </c>
      <c r="S5" s="364">
        <v>0</v>
      </c>
      <c r="T5" s="364">
        <v>100</v>
      </c>
      <c r="U5" s="364">
        <v>0</v>
      </c>
      <c r="V5" s="367">
        <v>100</v>
      </c>
      <c r="W5" s="63">
        <v>300</v>
      </c>
      <c r="X5" s="170">
        <v>600</v>
      </c>
    </row>
    <row r="6" spans="1:25" ht="24" customHeight="1">
      <c r="A6" s="496"/>
      <c r="B6" s="500" t="s">
        <v>173</v>
      </c>
      <c r="C6" s="501"/>
      <c r="D6" s="368">
        <v>200</v>
      </c>
      <c r="E6" s="369">
        <v>0</v>
      </c>
      <c r="F6" s="369">
        <v>200</v>
      </c>
      <c r="G6" s="369">
        <v>0</v>
      </c>
      <c r="H6" s="369">
        <v>200</v>
      </c>
      <c r="I6" s="370">
        <v>0</v>
      </c>
      <c r="J6" s="369">
        <v>200</v>
      </c>
      <c r="K6" s="369">
        <v>0</v>
      </c>
      <c r="L6" s="369">
        <v>200</v>
      </c>
      <c r="M6" s="369">
        <v>0</v>
      </c>
      <c r="N6" s="369">
        <v>200</v>
      </c>
      <c r="O6" s="371">
        <v>0</v>
      </c>
      <c r="P6" s="171">
        <v>1200</v>
      </c>
      <c r="Q6" s="368">
        <v>200</v>
      </c>
      <c r="R6" s="369">
        <v>0</v>
      </c>
      <c r="S6" s="369">
        <v>200</v>
      </c>
      <c r="T6" s="369">
        <v>0</v>
      </c>
      <c r="U6" s="369">
        <v>200</v>
      </c>
      <c r="V6" s="369">
        <v>0</v>
      </c>
      <c r="W6" s="137">
        <v>600</v>
      </c>
      <c r="X6" s="171">
        <v>1200</v>
      </c>
    </row>
    <row r="7" spans="1:25" ht="24" customHeight="1">
      <c r="A7" s="496"/>
      <c r="B7" s="502" t="s">
        <v>199</v>
      </c>
      <c r="C7" s="512"/>
      <c r="D7" s="368">
        <v>0</v>
      </c>
      <c r="E7" s="369">
        <v>0</v>
      </c>
      <c r="F7" s="369">
        <v>400</v>
      </c>
      <c r="G7" s="369">
        <v>0</v>
      </c>
      <c r="H7" s="369">
        <v>0</v>
      </c>
      <c r="I7" s="370">
        <v>100</v>
      </c>
      <c r="J7" s="369">
        <v>0</v>
      </c>
      <c r="K7" s="369">
        <v>50</v>
      </c>
      <c r="L7" s="369">
        <v>0</v>
      </c>
      <c r="M7" s="369">
        <v>0</v>
      </c>
      <c r="N7" s="369">
        <v>50</v>
      </c>
      <c r="O7" s="371">
        <v>0</v>
      </c>
      <c r="P7" s="171">
        <v>600</v>
      </c>
      <c r="Q7" s="368">
        <v>0</v>
      </c>
      <c r="R7" s="369">
        <v>0</v>
      </c>
      <c r="S7" s="369">
        <v>0</v>
      </c>
      <c r="T7" s="369">
        <v>0</v>
      </c>
      <c r="U7" s="369">
        <v>0</v>
      </c>
      <c r="V7" s="371">
        <v>0</v>
      </c>
      <c r="W7" s="137">
        <v>0</v>
      </c>
      <c r="X7" s="171">
        <v>0</v>
      </c>
    </row>
    <row r="8" spans="1:25" ht="24" customHeight="1">
      <c r="A8" s="496"/>
      <c r="B8" s="504"/>
      <c r="C8" s="172" t="s">
        <v>177</v>
      </c>
      <c r="D8" s="368">
        <v>0</v>
      </c>
      <c r="E8" s="369">
        <v>0</v>
      </c>
      <c r="F8" s="369">
        <v>0</v>
      </c>
      <c r="G8" s="369">
        <v>0</v>
      </c>
      <c r="H8" s="369">
        <v>0</v>
      </c>
      <c r="I8" s="370">
        <v>0</v>
      </c>
      <c r="J8" s="369">
        <v>0</v>
      </c>
      <c r="K8" s="369">
        <v>0</v>
      </c>
      <c r="L8" s="369">
        <v>0</v>
      </c>
      <c r="M8" s="369">
        <v>0</v>
      </c>
      <c r="N8" s="369">
        <v>0</v>
      </c>
      <c r="O8" s="371">
        <v>0</v>
      </c>
      <c r="P8" s="171">
        <v>0</v>
      </c>
      <c r="Q8" s="368">
        <v>0</v>
      </c>
      <c r="R8" s="369">
        <v>0</v>
      </c>
      <c r="S8" s="369">
        <v>0</v>
      </c>
      <c r="T8" s="369">
        <v>0</v>
      </c>
      <c r="U8" s="369">
        <v>0</v>
      </c>
      <c r="V8" s="371">
        <v>0</v>
      </c>
      <c r="W8" s="137">
        <v>0</v>
      </c>
      <c r="X8" s="171">
        <v>0</v>
      </c>
    </row>
    <row r="9" spans="1:25" ht="24" customHeight="1">
      <c r="A9" s="496"/>
      <c r="B9" s="504"/>
      <c r="C9" s="172" t="s">
        <v>172</v>
      </c>
      <c r="D9" s="368">
        <v>0</v>
      </c>
      <c r="E9" s="369">
        <v>0</v>
      </c>
      <c r="F9" s="369">
        <v>400</v>
      </c>
      <c r="G9" s="369">
        <v>0</v>
      </c>
      <c r="H9" s="369">
        <v>0</v>
      </c>
      <c r="I9" s="370">
        <v>0</v>
      </c>
      <c r="J9" s="369">
        <v>0</v>
      </c>
      <c r="K9" s="369">
        <v>0</v>
      </c>
      <c r="L9" s="369">
        <v>0</v>
      </c>
      <c r="M9" s="369">
        <v>0</v>
      </c>
      <c r="N9" s="369">
        <v>0</v>
      </c>
      <c r="O9" s="371">
        <v>0</v>
      </c>
      <c r="P9" s="171">
        <v>400</v>
      </c>
      <c r="Q9" s="368">
        <v>0</v>
      </c>
      <c r="R9" s="369">
        <v>0</v>
      </c>
      <c r="S9" s="370">
        <v>0</v>
      </c>
      <c r="T9" s="369">
        <v>0</v>
      </c>
      <c r="U9" s="369">
        <v>0</v>
      </c>
      <c r="V9" s="371">
        <v>0</v>
      </c>
      <c r="W9" s="137">
        <v>0</v>
      </c>
      <c r="X9" s="171">
        <v>0</v>
      </c>
    </row>
    <row r="10" spans="1:25" ht="24" customHeight="1">
      <c r="A10" s="496"/>
      <c r="B10" s="504"/>
      <c r="C10" s="172" t="s">
        <v>176</v>
      </c>
      <c r="D10" s="368">
        <v>0</v>
      </c>
      <c r="E10" s="369">
        <v>0</v>
      </c>
      <c r="F10" s="369">
        <v>0</v>
      </c>
      <c r="G10" s="369">
        <v>0</v>
      </c>
      <c r="H10" s="369">
        <v>0</v>
      </c>
      <c r="I10" s="370">
        <v>0</v>
      </c>
      <c r="J10" s="369">
        <v>0</v>
      </c>
      <c r="K10" s="369">
        <v>0</v>
      </c>
      <c r="L10" s="369">
        <v>0</v>
      </c>
      <c r="M10" s="369">
        <v>0</v>
      </c>
      <c r="N10" s="369">
        <v>0</v>
      </c>
      <c r="O10" s="371">
        <v>0</v>
      </c>
      <c r="P10" s="171">
        <v>0</v>
      </c>
      <c r="Q10" s="368">
        <v>0</v>
      </c>
      <c r="R10" s="369">
        <v>0</v>
      </c>
      <c r="S10" s="369">
        <v>0</v>
      </c>
      <c r="T10" s="369">
        <v>0</v>
      </c>
      <c r="U10" s="369">
        <v>0</v>
      </c>
      <c r="V10" s="371">
        <v>0</v>
      </c>
      <c r="W10" s="137">
        <v>0</v>
      </c>
      <c r="X10" s="171">
        <v>0</v>
      </c>
    </row>
    <row r="11" spans="1:25" ht="24" customHeight="1">
      <c r="A11" s="496"/>
      <c r="B11" s="504"/>
      <c r="C11" s="172" t="s">
        <v>171</v>
      </c>
      <c r="D11" s="368">
        <v>0</v>
      </c>
      <c r="E11" s="369">
        <v>0</v>
      </c>
      <c r="F11" s="369">
        <v>0</v>
      </c>
      <c r="G11" s="369">
        <v>0</v>
      </c>
      <c r="H11" s="369">
        <v>0</v>
      </c>
      <c r="I11" s="370">
        <v>100</v>
      </c>
      <c r="J11" s="369">
        <v>0</v>
      </c>
      <c r="K11" s="369">
        <v>50</v>
      </c>
      <c r="L11" s="369">
        <v>0</v>
      </c>
      <c r="M11" s="369">
        <v>0</v>
      </c>
      <c r="N11" s="369">
        <v>50</v>
      </c>
      <c r="O11" s="371">
        <v>0</v>
      </c>
      <c r="P11" s="171">
        <v>200</v>
      </c>
      <c r="Q11" s="368">
        <v>0</v>
      </c>
      <c r="R11" s="369">
        <v>0</v>
      </c>
      <c r="S11" s="369">
        <v>0</v>
      </c>
      <c r="T11" s="369">
        <v>0</v>
      </c>
      <c r="U11" s="369">
        <v>0</v>
      </c>
      <c r="V11" s="370">
        <v>0</v>
      </c>
      <c r="W11" s="137">
        <v>0</v>
      </c>
      <c r="X11" s="171">
        <v>0</v>
      </c>
    </row>
    <row r="12" spans="1:25" ht="24" customHeight="1">
      <c r="A12" s="496"/>
      <c r="B12" s="500" t="s">
        <v>198</v>
      </c>
      <c r="C12" s="501"/>
      <c r="D12" s="368">
        <v>0</v>
      </c>
      <c r="E12" s="369">
        <v>0</v>
      </c>
      <c r="F12" s="369">
        <v>0</v>
      </c>
      <c r="G12" s="369">
        <v>0</v>
      </c>
      <c r="H12" s="369">
        <v>0</v>
      </c>
      <c r="I12" s="370">
        <v>0</v>
      </c>
      <c r="J12" s="369">
        <v>0</v>
      </c>
      <c r="K12" s="369">
        <v>0</v>
      </c>
      <c r="L12" s="369">
        <v>0</v>
      </c>
      <c r="M12" s="369">
        <v>0</v>
      </c>
      <c r="N12" s="369">
        <v>0</v>
      </c>
      <c r="O12" s="371">
        <v>0</v>
      </c>
      <c r="P12" s="171">
        <v>0</v>
      </c>
      <c r="Q12" s="368">
        <v>0</v>
      </c>
      <c r="R12" s="369">
        <v>0</v>
      </c>
      <c r="S12" s="369">
        <v>0</v>
      </c>
      <c r="T12" s="369">
        <v>0</v>
      </c>
      <c r="U12" s="369">
        <v>0</v>
      </c>
      <c r="V12" s="371">
        <v>0</v>
      </c>
      <c r="W12" s="137">
        <v>0</v>
      </c>
      <c r="X12" s="171">
        <v>0</v>
      </c>
    </row>
    <row r="13" spans="1:25" ht="24" customHeight="1">
      <c r="A13" s="497"/>
      <c r="B13" s="505" t="s">
        <v>175</v>
      </c>
      <c r="C13" s="506"/>
      <c r="D13" s="372">
        <v>0</v>
      </c>
      <c r="E13" s="373">
        <v>0</v>
      </c>
      <c r="F13" s="373">
        <v>0</v>
      </c>
      <c r="G13" s="373">
        <v>0</v>
      </c>
      <c r="H13" s="373">
        <v>0</v>
      </c>
      <c r="I13" s="374">
        <v>0</v>
      </c>
      <c r="J13" s="373">
        <v>0</v>
      </c>
      <c r="K13" s="373">
        <v>0</v>
      </c>
      <c r="L13" s="373">
        <v>0</v>
      </c>
      <c r="M13" s="373">
        <v>0</v>
      </c>
      <c r="N13" s="373">
        <v>0</v>
      </c>
      <c r="O13" s="375">
        <v>0</v>
      </c>
      <c r="P13" s="173">
        <v>0</v>
      </c>
      <c r="Q13" s="372">
        <v>0</v>
      </c>
      <c r="R13" s="373">
        <v>0</v>
      </c>
      <c r="S13" s="373">
        <v>0</v>
      </c>
      <c r="T13" s="373">
        <v>0</v>
      </c>
      <c r="U13" s="373">
        <v>0</v>
      </c>
      <c r="V13" s="375">
        <v>0</v>
      </c>
      <c r="W13" s="370">
        <v>300</v>
      </c>
      <c r="X13" s="174">
        <v>300</v>
      </c>
    </row>
    <row r="14" spans="1:25" ht="24" customHeight="1">
      <c r="A14" s="495" t="s">
        <v>302</v>
      </c>
      <c r="B14" s="498" t="s">
        <v>174</v>
      </c>
      <c r="C14" s="499"/>
      <c r="D14" s="363"/>
      <c r="E14" s="364"/>
      <c r="F14" s="364"/>
      <c r="G14" s="364"/>
      <c r="H14" s="364"/>
      <c r="I14" s="365"/>
      <c r="J14" s="364"/>
      <c r="K14" s="364"/>
      <c r="L14" s="364"/>
      <c r="M14" s="364"/>
      <c r="N14" s="364"/>
      <c r="O14" s="366"/>
      <c r="P14" s="170"/>
      <c r="Q14" s="363">
        <v>0</v>
      </c>
      <c r="R14" s="364">
        <v>0</v>
      </c>
      <c r="S14" s="364">
        <v>0</v>
      </c>
      <c r="T14" s="364">
        <v>0</v>
      </c>
      <c r="U14" s="364">
        <v>0</v>
      </c>
      <c r="V14" s="367">
        <v>0</v>
      </c>
      <c r="W14" s="63">
        <v>0</v>
      </c>
      <c r="X14" s="170">
        <v>0</v>
      </c>
    </row>
    <row r="15" spans="1:25" ht="24" customHeight="1">
      <c r="A15" s="496"/>
      <c r="B15" s="500" t="s">
        <v>173</v>
      </c>
      <c r="C15" s="501"/>
      <c r="D15" s="368"/>
      <c r="E15" s="369"/>
      <c r="F15" s="369"/>
      <c r="G15" s="369"/>
      <c r="H15" s="369"/>
      <c r="I15" s="370"/>
      <c r="J15" s="369"/>
      <c r="K15" s="369"/>
      <c r="L15" s="369"/>
      <c r="M15" s="369"/>
      <c r="N15" s="369"/>
      <c r="O15" s="371"/>
      <c r="P15" s="171"/>
      <c r="Q15" s="368">
        <v>0</v>
      </c>
      <c r="R15" s="369">
        <v>0</v>
      </c>
      <c r="S15" s="369">
        <v>0</v>
      </c>
      <c r="T15" s="369">
        <v>0</v>
      </c>
      <c r="U15" s="369">
        <v>0</v>
      </c>
      <c r="V15" s="369">
        <v>0</v>
      </c>
      <c r="W15" s="137">
        <v>100</v>
      </c>
      <c r="X15" s="171">
        <v>100</v>
      </c>
    </row>
    <row r="16" spans="1:25" ht="24" customHeight="1">
      <c r="A16" s="496"/>
      <c r="B16" s="502" t="s">
        <v>199</v>
      </c>
      <c r="C16" s="503"/>
      <c r="D16" s="368"/>
      <c r="E16" s="369"/>
      <c r="F16" s="369"/>
      <c r="G16" s="369"/>
      <c r="H16" s="369"/>
      <c r="I16" s="370"/>
      <c r="J16" s="369"/>
      <c r="K16" s="369"/>
      <c r="L16" s="369"/>
      <c r="M16" s="369"/>
      <c r="N16" s="369"/>
      <c r="O16" s="371"/>
      <c r="P16" s="171"/>
      <c r="Q16" s="368">
        <v>0</v>
      </c>
      <c r="R16" s="369">
        <v>0</v>
      </c>
      <c r="S16" s="369">
        <v>0</v>
      </c>
      <c r="T16" s="369">
        <v>0</v>
      </c>
      <c r="U16" s="369">
        <v>0</v>
      </c>
      <c r="V16" s="371">
        <v>0</v>
      </c>
      <c r="W16" s="137">
        <v>0</v>
      </c>
      <c r="X16" s="171">
        <v>0</v>
      </c>
    </row>
    <row r="17" spans="1:24" ht="24" customHeight="1">
      <c r="A17" s="496"/>
      <c r="B17" s="504"/>
      <c r="C17" s="172" t="s">
        <v>177</v>
      </c>
      <c r="D17" s="368"/>
      <c r="E17" s="369"/>
      <c r="F17" s="369"/>
      <c r="G17" s="369"/>
      <c r="H17" s="369"/>
      <c r="I17" s="370"/>
      <c r="J17" s="369"/>
      <c r="K17" s="369"/>
      <c r="L17" s="369"/>
      <c r="M17" s="369"/>
      <c r="N17" s="369"/>
      <c r="O17" s="371"/>
      <c r="P17" s="171"/>
      <c r="Q17" s="368">
        <v>0</v>
      </c>
      <c r="R17" s="369">
        <v>0</v>
      </c>
      <c r="S17" s="369">
        <v>0</v>
      </c>
      <c r="T17" s="369">
        <v>0</v>
      </c>
      <c r="U17" s="369">
        <v>0</v>
      </c>
      <c r="V17" s="371">
        <v>0</v>
      </c>
      <c r="W17" s="137">
        <v>0</v>
      </c>
      <c r="X17" s="171">
        <v>0</v>
      </c>
    </row>
    <row r="18" spans="1:24" ht="24" customHeight="1">
      <c r="A18" s="496"/>
      <c r="B18" s="504"/>
      <c r="C18" s="172" t="s">
        <v>172</v>
      </c>
      <c r="D18" s="368"/>
      <c r="E18" s="369"/>
      <c r="F18" s="369"/>
      <c r="G18" s="369"/>
      <c r="H18" s="369"/>
      <c r="I18" s="370"/>
      <c r="J18" s="369"/>
      <c r="K18" s="369"/>
      <c r="L18" s="369"/>
      <c r="M18" s="369"/>
      <c r="N18" s="369"/>
      <c r="O18" s="371"/>
      <c r="P18" s="171"/>
      <c r="Q18" s="368">
        <v>0</v>
      </c>
      <c r="R18" s="369">
        <v>0</v>
      </c>
      <c r="S18" s="369">
        <v>0</v>
      </c>
      <c r="T18" s="369">
        <v>0</v>
      </c>
      <c r="U18" s="369">
        <v>0</v>
      </c>
      <c r="V18" s="371">
        <v>0</v>
      </c>
      <c r="W18" s="370">
        <v>0</v>
      </c>
      <c r="X18" s="171">
        <v>0</v>
      </c>
    </row>
    <row r="19" spans="1:24" ht="24" customHeight="1">
      <c r="A19" s="496"/>
      <c r="B19" s="504"/>
      <c r="C19" s="172" t="s">
        <v>176</v>
      </c>
      <c r="D19" s="368"/>
      <c r="E19" s="369"/>
      <c r="F19" s="369"/>
      <c r="G19" s="369"/>
      <c r="H19" s="369"/>
      <c r="I19" s="370"/>
      <c r="J19" s="369"/>
      <c r="K19" s="369"/>
      <c r="L19" s="369"/>
      <c r="M19" s="369"/>
      <c r="N19" s="369"/>
      <c r="O19" s="371"/>
      <c r="P19" s="171"/>
      <c r="Q19" s="368">
        <v>0</v>
      </c>
      <c r="R19" s="369">
        <v>0</v>
      </c>
      <c r="S19" s="369">
        <v>0</v>
      </c>
      <c r="T19" s="369">
        <v>0</v>
      </c>
      <c r="U19" s="369">
        <v>0</v>
      </c>
      <c r="V19" s="371">
        <v>0</v>
      </c>
      <c r="W19" s="137">
        <v>0</v>
      </c>
      <c r="X19" s="171">
        <v>0</v>
      </c>
    </row>
    <row r="20" spans="1:24" ht="24" customHeight="1">
      <c r="A20" s="496"/>
      <c r="B20" s="504"/>
      <c r="C20" s="172" t="s">
        <v>171</v>
      </c>
      <c r="D20" s="368"/>
      <c r="E20" s="369"/>
      <c r="F20" s="369"/>
      <c r="G20" s="369"/>
      <c r="H20" s="369"/>
      <c r="I20" s="370"/>
      <c r="J20" s="369"/>
      <c r="K20" s="369"/>
      <c r="L20" s="369"/>
      <c r="M20" s="369"/>
      <c r="N20" s="369"/>
      <c r="O20" s="371"/>
      <c r="P20" s="171"/>
      <c r="Q20" s="368">
        <v>0</v>
      </c>
      <c r="R20" s="369">
        <v>0</v>
      </c>
      <c r="S20" s="369">
        <v>0</v>
      </c>
      <c r="T20" s="369">
        <v>0</v>
      </c>
      <c r="U20" s="369">
        <v>0</v>
      </c>
      <c r="V20" s="371">
        <v>0</v>
      </c>
      <c r="W20" s="137">
        <v>0</v>
      </c>
      <c r="X20" s="171">
        <v>0</v>
      </c>
    </row>
    <row r="21" spans="1:24" ht="24" customHeight="1">
      <c r="A21" s="496"/>
      <c r="B21" s="500" t="s">
        <v>198</v>
      </c>
      <c r="C21" s="501"/>
      <c r="D21" s="368"/>
      <c r="E21" s="369"/>
      <c r="F21" s="369"/>
      <c r="G21" s="369"/>
      <c r="H21" s="369"/>
      <c r="I21" s="370"/>
      <c r="J21" s="369"/>
      <c r="K21" s="369"/>
      <c r="L21" s="369"/>
      <c r="M21" s="369"/>
      <c r="N21" s="369"/>
      <c r="O21" s="371"/>
      <c r="P21" s="171"/>
      <c r="Q21" s="368">
        <v>0</v>
      </c>
      <c r="R21" s="369">
        <v>0</v>
      </c>
      <c r="S21" s="369">
        <v>0</v>
      </c>
      <c r="T21" s="369">
        <v>0</v>
      </c>
      <c r="U21" s="369">
        <v>0</v>
      </c>
      <c r="V21" s="371">
        <v>0</v>
      </c>
      <c r="W21" s="137">
        <v>0</v>
      </c>
      <c r="X21" s="171">
        <v>0</v>
      </c>
    </row>
    <row r="22" spans="1:24" ht="24" customHeight="1">
      <c r="A22" s="497"/>
      <c r="B22" s="505" t="s">
        <v>175</v>
      </c>
      <c r="C22" s="506"/>
      <c r="D22" s="376"/>
      <c r="E22" s="377"/>
      <c r="F22" s="377"/>
      <c r="G22" s="377"/>
      <c r="H22" s="377"/>
      <c r="I22" s="378"/>
      <c r="J22" s="377"/>
      <c r="K22" s="377"/>
      <c r="L22" s="377"/>
      <c r="M22" s="377"/>
      <c r="N22" s="377"/>
      <c r="O22" s="379"/>
      <c r="P22" s="175"/>
      <c r="Q22" s="376">
        <v>0</v>
      </c>
      <c r="R22" s="377">
        <v>0</v>
      </c>
      <c r="S22" s="377">
        <v>0</v>
      </c>
      <c r="T22" s="377">
        <v>0</v>
      </c>
      <c r="U22" s="377">
        <v>0</v>
      </c>
      <c r="V22" s="379">
        <v>0</v>
      </c>
      <c r="W22" s="139">
        <v>0</v>
      </c>
      <c r="X22" s="176">
        <v>0</v>
      </c>
    </row>
    <row r="23" spans="1:24" ht="24" customHeight="1">
      <c r="A23" s="495" t="s">
        <v>200</v>
      </c>
      <c r="B23" s="498" t="s">
        <v>174</v>
      </c>
      <c r="C23" s="499"/>
      <c r="D23" s="363">
        <v>0</v>
      </c>
      <c r="E23" s="364">
        <v>0</v>
      </c>
      <c r="F23" s="364">
        <v>100</v>
      </c>
      <c r="G23" s="364">
        <v>0</v>
      </c>
      <c r="H23" s="364">
        <v>0</v>
      </c>
      <c r="I23" s="365">
        <v>0</v>
      </c>
      <c r="J23" s="364">
        <v>0</v>
      </c>
      <c r="K23" s="364">
        <v>0</v>
      </c>
      <c r="L23" s="364">
        <v>0</v>
      </c>
      <c r="M23" s="364">
        <v>0</v>
      </c>
      <c r="N23" s="364">
        <v>0</v>
      </c>
      <c r="O23" s="366">
        <v>0</v>
      </c>
      <c r="P23" s="170">
        <v>100</v>
      </c>
      <c r="Q23" s="363">
        <v>0</v>
      </c>
      <c r="R23" s="364">
        <v>0</v>
      </c>
      <c r="S23" s="364">
        <v>100</v>
      </c>
      <c r="T23" s="364">
        <v>0</v>
      </c>
      <c r="U23" s="364">
        <v>0</v>
      </c>
      <c r="V23" s="367">
        <v>0</v>
      </c>
      <c r="W23" s="63">
        <v>0</v>
      </c>
      <c r="X23" s="170">
        <v>100</v>
      </c>
    </row>
    <row r="24" spans="1:24" ht="24" customHeight="1">
      <c r="A24" s="496"/>
      <c r="B24" s="500" t="s">
        <v>173</v>
      </c>
      <c r="C24" s="501"/>
      <c r="D24" s="368">
        <v>0</v>
      </c>
      <c r="E24" s="369">
        <v>0</v>
      </c>
      <c r="F24" s="369">
        <v>0</v>
      </c>
      <c r="G24" s="369">
        <v>100</v>
      </c>
      <c r="H24" s="369">
        <v>0</v>
      </c>
      <c r="I24" s="370">
        <v>0</v>
      </c>
      <c r="J24" s="369">
        <v>100</v>
      </c>
      <c r="K24" s="369">
        <v>0</v>
      </c>
      <c r="L24" s="369">
        <v>0</v>
      </c>
      <c r="M24" s="369">
        <v>0</v>
      </c>
      <c r="N24" s="369">
        <v>0</v>
      </c>
      <c r="O24" s="371">
        <v>0</v>
      </c>
      <c r="P24" s="171">
        <v>200</v>
      </c>
      <c r="Q24" s="368">
        <v>0</v>
      </c>
      <c r="R24" s="369">
        <v>0</v>
      </c>
      <c r="S24" s="369">
        <v>0</v>
      </c>
      <c r="T24" s="369">
        <v>100</v>
      </c>
      <c r="U24" s="369">
        <v>0</v>
      </c>
      <c r="V24" s="369">
        <v>0</v>
      </c>
      <c r="W24" s="137">
        <v>100</v>
      </c>
      <c r="X24" s="171">
        <v>200</v>
      </c>
    </row>
    <row r="25" spans="1:24" ht="24" customHeight="1">
      <c r="A25" s="496"/>
      <c r="B25" s="502" t="s">
        <v>199</v>
      </c>
      <c r="C25" s="503"/>
      <c r="D25" s="368">
        <v>0</v>
      </c>
      <c r="E25" s="369">
        <v>0</v>
      </c>
      <c r="F25" s="369">
        <v>0</v>
      </c>
      <c r="G25" s="369">
        <v>0</v>
      </c>
      <c r="H25" s="369">
        <v>200</v>
      </c>
      <c r="I25" s="370">
        <v>0</v>
      </c>
      <c r="J25" s="369">
        <v>0</v>
      </c>
      <c r="K25" s="369">
        <v>0</v>
      </c>
      <c r="L25" s="369">
        <v>100</v>
      </c>
      <c r="M25" s="369">
        <v>0</v>
      </c>
      <c r="N25" s="369">
        <v>0</v>
      </c>
      <c r="O25" s="371">
        <v>0</v>
      </c>
      <c r="P25" s="171">
        <v>300</v>
      </c>
      <c r="Q25" s="368">
        <v>0</v>
      </c>
      <c r="R25" s="369">
        <v>0</v>
      </c>
      <c r="S25" s="369">
        <v>200</v>
      </c>
      <c r="T25" s="369">
        <v>0</v>
      </c>
      <c r="U25" s="369">
        <v>100</v>
      </c>
      <c r="V25" s="371">
        <v>0</v>
      </c>
      <c r="W25" s="137"/>
      <c r="X25" s="171">
        <v>300</v>
      </c>
    </row>
    <row r="26" spans="1:24" ht="24" customHeight="1">
      <c r="A26" s="496"/>
      <c r="B26" s="504"/>
      <c r="C26" s="172" t="s">
        <v>177</v>
      </c>
      <c r="D26" s="368">
        <v>0</v>
      </c>
      <c r="E26" s="369">
        <v>0</v>
      </c>
      <c r="F26" s="369">
        <v>0</v>
      </c>
      <c r="G26" s="369">
        <v>0</v>
      </c>
      <c r="H26" s="369">
        <v>0</v>
      </c>
      <c r="I26" s="370">
        <v>0</v>
      </c>
      <c r="J26" s="369">
        <v>0</v>
      </c>
      <c r="K26" s="369">
        <v>0</v>
      </c>
      <c r="L26" s="369">
        <v>0</v>
      </c>
      <c r="M26" s="369">
        <v>0</v>
      </c>
      <c r="N26" s="369">
        <v>0</v>
      </c>
      <c r="O26" s="371">
        <v>0</v>
      </c>
      <c r="P26" s="171">
        <v>0</v>
      </c>
      <c r="Q26" s="368">
        <v>0</v>
      </c>
      <c r="R26" s="369">
        <v>0</v>
      </c>
      <c r="S26" s="369">
        <v>0</v>
      </c>
      <c r="T26" s="369">
        <v>0</v>
      </c>
      <c r="U26" s="369">
        <v>0</v>
      </c>
      <c r="V26" s="371">
        <v>0</v>
      </c>
      <c r="W26" s="137"/>
      <c r="X26" s="171">
        <v>0</v>
      </c>
    </row>
    <row r="27" spans="1:24" ht="24" customHeight="1">
      <c r="A27" s="496"/>
      <c r="B27" s="504"/>
      <c r="C27" s="172" t="s">
        <v>172</v>
      </c>
      <c r="D27" s="368">
        <v>0</v>
      </c>
      <c r="E27" s="369">
        <v>0</v>
      </c>
      <c r="F27" s="369">
        <v>0</v>
      </c>
      <c r="G27" s="369">
        <v>0</v>
      </c>
      <c r="H27" s="369">
        <v>200</v>
      </c>
      <c r="I27" s="370">
        <v>0</v>
      </c>
      <c r="J27" s="369">
        <v>0</v>
      </c>
      <c r="K27" s="369">
        <v>0</v>
      </c>
      <c r="L27" s="370">
        <v>100</v>
      </c>
      <c r="M27" s="369">
        <v>0</v>
      </c>
      <c r="N27" s="369">
        <v>0</v>
      </c>
      <c r="O27" s="371">
        <v>0</v>
      </c>
      <c r="P27" s="171">
        <v>300</v>
      </c>
      <c r="Q27" s="368">
        <v>0</v>
      </c>
      <c r="R27" s="369">
        <v>0</v>
      </c>
      <c r="S27" s="369">
        <v>200</v>
      </c>
      <c r="T27" s="369">
        <v>0</v>
      </c>
      <c r="U27" s="369">
        <v>100</v>
      </c>
      <c r="V27" s="371">
        <v>0</v>
      </c>
      <c r="W27" s="370"/>
      <c r="X27" s="171">
        <v>300</v>
      </c>
    </row>
    <row r="28" spans="1:24" ht="24" customHeight="1">
      <c r="A28" s="496"/>
      <c r="B28" s="504"/>
      <c r="C28" s="172" t="s">
        <v>176</v>
      </c>
      <c r="D28" s="368">
        <v>0</v>
      </c>
      <c r="E28" s="369">
        <v>0</v>
      </c>
      <c r="F28" s="369">
        <v>0</v>
      </c>
      <c r="G28" s="369">
        <v>0</v>
      </c>
      <c r="H28" s="369">
        <v>0</v>
      </c>
      <c r="I28" s="370">
        <v>0</v>
      </c>
      <c r="J28" s="369">
        <v>0</v>
      </c>
      <c r="K28" s="369">
        <v>0</v>
      </c>
      <c r="L28" s="369">
        <v>0</v>
      </c>
      <c r="M28" s="369">
        <v>0</v>
      </c>
      <c r="N28" s="369">
        <v>0</v>
      </c>
      <c r="O28" s="371">
        <v>0</v>
      </c>
      <c r="P28" s="171">
        <v>0</v>
      </c>
      <c r="Q28" s="368">
        <v>0</v>
      </c>
      <c r="R28" s="369">
        <v>0</v>
      </c>
      <c r="S28" s="369">
        <v>0</v>
      </c>
      <c r="T28" s="369">
        <v>0</v>
      </c>
      <c r="U28" s="369">
        <v>0</v>
      </c>
      <c r="V28" s="371">
        <v>0</v>
      </c>
      <c r="W28" s="137">
        <v>0</v>
      </c>
      <c r="X28" s="171">
        <v>0</v>
      </c>
    </row>
    <row r="29" spans="1:24" ht="24" customHeight="1">
      <c r="A29" s="496"/>
      <c r="B29" s="504"/>
      <c r="C29" s="172" t="s">
        <v>171</v>
      </c>
      <c r="D29" s="368">
        <v>0</v>
      </c>
      <c r="E29" s="369">
        <v>0</v>
      </c>
      <c r="F29" s="369">
        <v>0</v>
      </c>
      <c r="G29" s="369">
        <v>0</v>
      </c>
      <c r="H29" s="369">
        <v>0</v>
      </c>
      <c r="I29" s="370">
        <v>0</v>
      </c>
      <c r="J29" s="369">
        <v>0</v>
      </c>
      <c r="K29" s="369">
        <v>0</v>
      </c>
      <c r="L29" s="369">
        <v>0</v>
      </c>
      <c r="M29" s="369">
        <v>0</v>
      </c>
      <c r="N29" s="369">
        <v>0</v>
      </c>
      <c r="O29" s="371">
        <v>0</v>
      </c>
      <c r="P29" s="171">
        <v>0</v>
      </c>
      <c r="Q29" s="368">
        <v>0</v>
      </c>
      <c r="R29" s="369">
        <v>0</v>
      </c>
      <c r="S29" s="369">
        <v>0</v>
      </c>
      <c r="T29" s="369">
        <v>0</v>
      </c>
      <c r="U29" s="369">
        <v>0</v>
      </c>
      <c r="V29" s="371">
        <v>0</v>
      </c>
      <c r="W29" s="137">
        <v>0</v>
      </c>
      <c r="X29" s="171">
        <v>0</v>
      </c>
    </row>
    <row r="30" spans="1:24" ht="24" customHeight="1">
      <c r="A30" s="496"/>
      <c r="B30" s="500" t="s">
        <v>198</v>
      </c>
      <c r="C30" s="501"/>
      <c r="D30" s="368">
        <v>0</v>
      </c>
      <c r="E30" s="369">
        <v>0</v>
      </c>
      <c r="F30" s="369">
        <v>0</v>
      </c>
      <c r="G30" s="369">
        <v>0</v>
      </c>
      <c r="H30" s="369">
        <v>0</v>
      </c>
      <c r="I30" s="370">
        <v>0</v>
      </c>
      <c r="J30" s="369">
        <v>0</v>
      </c>
      <c r="K30" s="369">
        <v>0</v>
      </c>
      <c r="L30" s="369">
        <v>0</v>
      </c>
      <c r="M30" s="369">
        <v>0</v>
      </c>
      <c r="N30" s="369">
        <v>0</v>
      </c>
      <c r="O30" s="371">
        <v>0</v>
      </c>
      <c r="P30" s="171">
        <v>0</v>
      </c>
      <c r="Q30" s="368">
        <v>0</v>
      </c>
      <c r="R30" s="369">
        <v>0</v>
      </c>
      <c r="S30" s="369">
        <v>0</v>
      </c>
      <c r="T30" s="369">
        <v>0</v>
      </c>
      <c r="U30" s="369">
        <v>0</v>
      </c>
      <c r="V30" s="371">
        <v>0</v>
      </c>
      <c r="W30" s="137">
        <v>0</v>
      </c>
      <c r="X30" s="171">
        <v>0</v>
      </c>
    </row>
    <row r="31" spans="1:24" ht="24" customHeight="1">
      <c r="A31" s="497"/>
      <c r="B31" s="505" t="s">
        <v>175</v>
      </c>
      <c r="C31" s="506"/>
      <c r="D31" s="376">
        <v>0</v>
      </c>
      <c r="E31" s="377">
        <v>0</v>
      </c>
      <c r="F31" s="377">
        <v>0</v>
      </c>
      <c r="G31" s="377">
        <v>0</v>
      </c>
      <c r="H31" s="377">
        <v>0</v>
      </c>
      <c r="I31" s="378">
        <v>0</v>
      </c>
      <c r="J31" s="377">
        <v>0</v>
      </c>
      <c r="K31" s="377">
        <v>0</v>
      </c>
      <c r="L31" s="377">
        <v>0</v>
      </c>
      <c r="M31" s="377">
        <v>0</v>
      </c>
      <c r="N31" s="377">
        <v>0</v>
      </c>
      <c r="O31" s="379">
        <v>0</v>
      </c>
      <c r="P31" s="175">
        <v>0</v>
      </c>
      <c r="Q31" s="376">
        <v>0</v>
      </c>
      <c r="R31" s="377">
        <v>0</v>
      </c>
      <c r="S31" s="377">
        <v>0</v>
      </c>
      <c r="T31" s="377">
        <v>0</v>
      </c>
      <c r="U31" s="377">
        <v>0</v>
      </c>
      <c r="V31" s="379">
        <v>0</v>
      </c>
      <c r="W31" s="370">
        <v>50</v>
      </c>
      <c r="X31" s="176">
        <v>50</v>
      </c>
    </row>
    <row r="32" spans="1:24" ht="24" customHeight="1">
      <c r="A32" s="495" t="s">
        <v>201</v>
      </c>
      <c r="B32" s="498" t="s">
        <v>174</v>
      </c>
      <c r="C32" s="499"/>
      <c r="D32" s="380">
        <v>0</v>
      </c>
      <c r="E32" s="381">
        <v>0</v>
      </c>
      <c r="F32" s="381">
        <v>0</v>
      </c>
      <c r="G32" s="381">
        <v>0</v>
      </c>
      <c r="H32" s="381">
        <v>0</v>
      </c>
      <c r="I32" s="382">
        <v>0</v>
      </c>
      <c r="J32" s="381">
        <v>0</v>
      </c>
      <c r="K32" s="381">
        <v>0</v>
      </c>
      <c r="L32" s="381">
        <v>0</v>
      </c>
      <c r="M32" s="381">
        <v>0</v>
      </c>
      <c r="N32" s="381">
        <v>0</v>
      </c>
      <c r="O32" s="383">
        <v>0</v>
      </c>
      <c r="P32" s="177">
        <v>0</v>
      </c>
      <c r="Q32" s="380">
        <v>0</v>
      </c>
      <c r="R32" s="381">
        <v>0</v>
      </c>
      <c r="S32" s="381">
        <v>0</v>
      </c>
      <c r="T32" s="381">
        <v>0</v>
      </c>
      <c r="U32" s="381">
        <v>0</v>
      </c>
      <c r="V32" s="384">
        <v>0</v>
      </c>
      <c r="W32" s="140">
        <v>0</v>
      </c>
      <c r="X32" s="177">
        <v>0</v>
      </c>
    </row>
    <row r="33" spans="1:24" ht="24" customHeight="1">
      <c r="A33" s="496"/>
      <c r="B33" s="500" t="s">
        <v>173</v>
      </c>
      <c r="C33" s="501"/>
      <c r="D33" s="368">
        <v>0</v>
      </c>
      <c r="E33" s="369">
        <v>0</v>
      </c>
      <c r="F33" s="369">
        <v>0</v>
      </c>
      <c r="G33" s="369">
        <v>0</v>
      </c>
      <c r="H33" s="369">
        <v>0</v>
      </c>
      <c r="I33" s="370">
        <v>0</v>
      </c>
      <c r="J33" s="369">
        <v>0</v>
      </c>
      <c r="K33" s="369">
        <v>0</v>
      </c>
      <c r="L33" s="369">
        <v>0</v>
      </c>
      <c r="M33" s="369">
        <v>0</v>
      </c>
      <c r="N33" s="369">
        <v>0</v>
      </c>
      <c r="O33" s="371">
        <v>100</v>
      </c>
      <c r="P33" s="171">
        <v>100</v>
      </c>
      <c r="Q33" s="368">
        <v>0</v>
      </c>
      <c r="R33" s="369">
        <v>0</v>
      </c>
      <c r="S33" s="369">
        <v>0</v>
      </c>
      <c r="T33" s="369">
        <v>0</v>
      </c>
      <c r="U33" s="369">
        <v>0</v>
      </c>
      <c r="V33" s="369">
        <v>0</v>
      </c>
      <c r="W33" s="137">
        <v>100</v>
      </c>
      <c r="X33" s="171">
        <v>100</v>
      </c>
    </row>
    <row r="34" spans="1:24" ht="24" customHeight="1">
      <c r="A34" s="496"/>
      <c r="B34" s="502" t="s">
        <v>199</v>
      </c>
      <c r="C34" s="503"/>
      <c r="D34" s="368">
        <v>0</v>
      </c>
      <c r="E34" s="369">
        <v>0</v>
      </c>
      <c r="F34" s="369">
        <v>0</v>
      </c>
      <c r="G34" s="369">
        <v>0</v>
      </c>
      <c r="H34" s="369">
        <v>0</v>
      </c>
      <c r="I34" s="370">
        <v>0</v>
      </c>
      <c r="J34" s="369">
        <v>0</v>
      </c>
      <c r="K34" s="369">
        <v>0</v>
      </c>
      <c r="L34" s="369">
        <v>0</v>
      </c>
      <c r="M34" s="369">
        <v>0</v>
      </c>
      <c r="N34" s="369">
        <v>0</v>
      </c>
      <c r="O34" s="371">
        <v>0</v>
      </c>
      <c r="P34" s="171">
        <v>0</v>
      </c>
      <c r="Q34" s="368">
        <v>0</v>
      </c>
      <c r="R34" s="369">
        <v>0</v>
      </c>
      <c r="S34" s="369">
        <v>0</v>
      </c>
      <c r="T34" s="369">
        <v>0</v>
      </c>
      <c r="U34" s="369">
        <v>0</v>
      </c>
      <c r="V34" s="371">
        <v>0</v>
      </c>
      <c r="W34" s="137">
        <v>0</v>
      </c>
      <c r="X34" s="171">
        <v>0</v>
      </c>
    </row>
    <row r="35" spans="1:24" ht="24" customHeight="1">
      <c r="A35" s="496"/>
      <c r="B35" s="504"/>
      <c r="C35" s="172" t="s">
        <v>177</v>
      </c>
      <c r="D35" s="368">
        <v>0</v>
      </c>
      <c r="E35" s="369">
        <v>0</v>
      </c>
      <c r="F35" s="369">
        <v>0</v>
      </c>
      <c r="G35" s="369">
        <v>0</v>
      </c>
      <c r="H35" s="369">
        <v>0</v>
      </c>
      <c r="I35" s="370">
        <v>0</v>
      </c>
      <c r="J35" s="369">
        <v>0</v>
      </c>
      <c r="K35" s="369">
        <v>0</v>
      </c>
      <c r="L35" s="369">
        <v>0</v>
      </c>
      <c r="M35" s="369">
        <v>0</v>
      </c>
      <c r="N35" s="369">
        <v>0</v>
      </c>
      <c r="O35" s="371">
        <v>0</v>
      </c>
      <c r="P35" s="171">
        <v>0</v>
      </c>
      <c r="Q35" s="368">
        <v>0</v>
      </c>
      <c r="R35" s="369">
        <v>0</v>
      </c>
      <c r="S35" s="369">
        <v>0</v>
      </c>
      <c r="T35" s="369">
        <v>0</v>
      </c>
      <c r="U35" s="369">
        <v>0</v>
      </c>
      <c r="V35" s="371">
        <v>0</v>
      </c>
      <c r="W35" s="137">
        <v>0</v>
      </c>
      <c r="X35" s="171">
        <v>0</v>
      </c>
    </row>
    <row r="36" spans="1:24" ht="24" customHeight="1">
      <c r="A36" s="496"/>
      <c r="B36" s="504"/>
      <c r="C36" s="172" t="s">
        <v>172</v>
      </c>
      <c r="D36" s="368">
        <v>0</v>
      </c>
      <c r="E36" s="369">
        <v>0</v>
      </c>
      <c r="F36" s="369">
        <v>0</v>
      </c>
      <c r="G36" s="369">
        <v>0</v>
      </c>
      <c r="H36" s="369">
        <v>0</v>
      </c>
      <c r="I36" s="370">
        <v>0</v>
      </c>
      <c r="J36" s="369">
        <v>0</v>
      </c>
      <c r="K36" s="369">
        <v>0</v>
      </c>
      <c r="L36" s="369">
        <v>0</v>
      </c>
      <c r="M36" s="369">
        <v>0</v>
      </c>
      <c r="N36" s="369">
        <v>0</v>
      </c>
      <c r="O36" s="371">
        <v>0</v>
      </c>
      <c r="P36" s="171">
        <v>0</v>
      </c>
      <c r="Q36" s="368">
        <v>0</v>
      </c>
      <c r="R36" s="369">
        <v>0</v>
      </c>
      <c r="S36" s="369">
        <v>0</v>
      </c>
      <c r="T36" s="369">
        <v>0</v>
      </c>
      <c r="U36" s="369">
        <v>0</v>
      </c>
      <c r="V36" s="371">
        <v>0</v>
      </c>
      <c r="W36" s="137">
        <v>0</v>
      </c>
      <c r="X36" s="171">
        <v>0</v>
      </c>
    </row>
    <row r="37" spans="1:24" ht="24" customHeight="1">
      <c r="A37" s="496"/>
      <c r="B37" s="504"/>
      <c r="C37" s="172" t="s">
        <v>176</v>
      </c>
      <c r="D37" s="368">
        <v>0</v>
      </c>
      <c r="E37" s="369">
        <v>0</v>
      </c>
      <c r="F37" s="369">
        <v>0</v>
      </c>
      <c r="G37" s="369">
        <v>0</v>
      </c>
      <c r="H37" s="369">
        <v>0</v>
      </c>
      <c r="I37" s="370">
        <v>0</v>
      </c>
      <c r="J37" s="369">
        <v>0</v>
      </c>
      <c r="K37" s="369">
        <v>0</v>
      </c>
      <c r="L37" s="369">
        <v>0</v>
      </c>
      <c r="M37" s="369">
        <v>0</v>
      </c>
      <c r="N37" s="369">
        <v>0</v>
      </c>
      <c r="O37" s="371">
        <v>0</v>
      </c>
      <c r="P37" s="171">
        <v>0</v>
      </c>
      <c r="Q37" s="368">
        <v>0</v>
      </c>
      <c r="R37" s="369">
        <v>0</v>
      </c>
      <c r="S37" s="369">
        <v>0</v>
      </c>
      <c r="T37" s="369">
        <v>0</v>
      </c>
      <c r="U37" s="369">
        <v>0</v>
      </c>
      <c r="V37" s="371">
        <v>0</v>
      </c>
      <c r="W37" s="137">
        <v>0</v>
      </c>
      <c r="X37" s="171">
        <v>0</v>
      </c>
    </row>
    <row r="38" spans="1:24" ht="24" customHeight="1">
      <c r="A38" s="496"/>
      <c r="B38" s="504"/>
      <c r="C38" s="172" t="s">
        <v>171</v>
      </c>
      <c r="D38" s="368">
        <v>0</v>
      </c>
      <c r="E38" s="369">
        <v>0</v>
      </c>
      <c r="F38" s="369">
        <v>0</v>
      </c>
      <c r="G38" s="369">
        <v>0</v>
      </c>
      <c r="H38" s="369">
        <v>0</v>
      </c>
      <c r="I38" s="370">
        <v>0</v>
      </c>
      <c r="J38" s="369">
        <v>0</v>
      </c>
      <c r="K38" s="369">
        <v>0</v>
      </c>
      <c r="L38" s="369">
        <v>0</v>
      </c>
      <c r="M38" s="369">
        <v>0</v>
      </c>
      <c r="N38" s="369">
        <v>0</v>
      </c>
      <c r="O38" s="371">
        <v>0</v>
      </c>
      <c r="P38" s="171">
        <v>0</v>
      </c>
      <c r="Q38" s="368">
        <v>0</v>
      </c>
      <c r="R38" s="369">
        <v>0</v>
      </c>
      <c r="S38" s="369">
        <v>0</v>
      </c>
      <c r="T38" s="369">
        <v>0</v>
      </c>
      <c r="U38" s="369">
        <v>0</v>
      </c>
      <c r="V38" s="371">
        <v>0</v>
      </c>
      <c r="W38" s="137">
        <v>0</v>
      </c>
      <c r="X38" s="171">
        <v>0</v>
      </c>
    </row>
    <row r="39" spans="1:24" ht="24" customHeight="1">
      <c r="A39" s="496"/>
      <c r="B39" s="500" t="s">
        <v>198</v>
      </c>
      <c r="C39" s="501"/>
      <c r="D39" s="368">
        <v>0</v>
      </c>
      <c r="E39" s="369">
        <v>0</v>
      </c>
      <c r="F39" s="369">
        <v>0</v>
      </c>
      <c r="G39" s="369">
        <v>0</v>
      </c>
      <c r="H39" s="369">
        <v>0</v>
      </c>
      <c r="I39" s="370">
        <v>0</v>
      </c>
      <c r="J39" s="369">
        <v>0</v>
      </c>
      <c r="K39" s="369">
        <v>0</v>
      </c>
      <c r="L39" s="369">
        <v>0</v>
      </c>
      <c r="M39" s="369">
        <v>0</v>
      </c>
      <c r="N39" s="369">
        <v>0</v>
      </c>
      <c r="O39" s="371">
        <v>0</v>
      </c>
      <c r="P39" s="171">
        <v>0</v>
      </c>
      <c r="Q39" s="368">
        <v>0</v>
      </c>
      <c r="R39" s="369">
        <v>0</v>
      </c>
      <c r="S39" s="369">
        <v>0</v>
      </c>
      <c r="T39" s="369">
        <v>0</v>
      </c>
      <c r="U39" s="369">
        <v>0</v>
      </c>
      <c r="V39" s="371">
        <v>0</v>
      </c>
      <c r="W39" s="137">
        <v>0</v>
      </c>
      <c r="X39" s="171">
        <v>0</v>
      </c>
    </row>
    <row r="40" spans="1:24" ht="24" customHeight="1">
      <c r="A40" s="497"/>
      <c r="B40" s="505" t="s">
        <v>175</v>
      </c>
      <c r="C40" s="506"/>
      <c r="D40" s="376">
        <v>0</v>
      </c>
      <c r="E40" s="377">
        <v>0</v>
      </c>
      <c r="F40" s="377">
        <v>0</v>
      </c>
      <c r="G40" s="377">
        <v>0</v>
      </c>
      <c r="H40" s="377">
        <v>0</v>
      </c>
      <c r="I40" s="378">
        <v>0</v>
      </c>
      <c r="J40" s="377">
        <v>0</v>
      </c>
      <c r="K40" s="377">
        <v>0</v>
      </c>
      <c r="L40" s="377">
        <v>0</v>
      </c>
      <c r="M40" s="377">
        <v>0</v>
      </c>
      <c r="N40" s="377">
        <v>0</v>
      </c>
      <c r="O40" s="379">
        <v>0</v>
      </c>
      <c r="P40" s="175">
        <v>0</v>
      </c>
      <c r="Q40" s="376">
        <v>0</v>
      </c>
      <c r="R40" s="377">
        <v>0</v>
      </c>
      <c r="S40" s="377">
        <v>0</v>
      </c>
      <c r="T40" s="377">
        <v>0</v>
      </c>
      <c r="U40" s="377">
        <v>0</v>
      </c>
      <c r="V40" s="379">
        <v>0</v>
      </c>
      <c r="W40" s="139">
        <v>0</v>
      </c>
      <c r="X40" s="176">
        <v>0</v>
      </c>
    </row>
    <row r="41" spans="1:24" ht="24" customHeight="1">
      <c r="A41" s="495" t="s">
        <v>202</v>
      </c>
      <c r="B41" s="498" t="s">
        <v>174</v>
      </c>
      <c r="C41" s="499"/>
      <c r="D41" s="380">
        <v>0</v>
      </c>
      <c r="E41" s="381">
        <v>0</v>
      </c>
      <c r="F41" s="381">
        <v>0</v>
      </c>
      <c r="G41" s="381">
        <v>0</v>
      </c>
      <c r="H41" s="381">
        <v>0</v>
      </c>
      <c r="I41" s="382">
        <v>0</v>
      </c>
      <c r="J41" s="381">
        <v>0</v>
      </c>
      <c r="K41" s="381">
        <v>0</v>
      </c>
      <c r="L41" s="381">
        <v>0</v>
      </c>
      <c r="M41" s="381">
        <v>0</v>
      </c>
      <c r="N41" s="381">
        <v>100</v>
      </c>
      <c r="O41" s="383">
        <v>0</v>
      </c>
      <c r="P41" s="177">
        <v>100</v>
      </c>
      <c r="Q41" s="380">
        <v>0</v>
      </c>
      <c r="R41" s="381">
        <v>0</v>
      </c>
      <c r="S41" s="381">
        <v>0</v>
      </c>
      <c r="T41" s="381">
        <v>0</v>
      </c>
      <c r="U41" s="381">
        <v>0</v>
      </c>
      <c r="V41" s="384">
        <v>0</v>
      </c>
      <c r="W41" s="140">
        <v>100</v>
      </c>
      <c r="X41" s="177">
        <v>100</v>
      </c>
    </row>
    <row r="42" spans="1:24" ht="24" customHeight="1">
      <c r="A42" s="496"/>
      <c r="B42" s="500" t="s">
        <v>173</v>
      </c>
      <c r="C42" s="501"/>
      <c r="D42" s="368">
        <v>0</v>
      </c>
      <c r="E42" s="369">
        <v>0</v>
      </c>
      <c r="F42" s="369">
        <v>0</v>
      </c>
      <c r="G42" s="369">
        <v>0</v>
      </c>
      <c r="H42" s="369">
        <v>0</v>
      </c>
      <c r="I42" s="370">
        <v>0</v>
      </c>
      <c r="J42" s="369">
        <v>0</v>
      </c>
      <c r="K42" s="369">
        <v>200</v>
      </c>
      <c r="L42" s="369">
        <v>0</v>
      </c>
      <c r="M42" s="369">
        <v>0</v>
      </c>
      <c r="N42" s="369">
        <v>0</v>
      </c>
      <c r="O42" s="371">
        <v>0</v>
      </c>
      <c r="P42" s="171">
        <v>200</v>
      </c>
      <c r="Q42" s="368">
        <v>0</v>
      </c>
      <c r="R42" s="369">
        <v>0</v>
      </c>
      <c r="S42" s="369">
        <v>0</v>
      </c>
      <c r="T42" s="369">
        <v>0</v>
      </c>
      <c r="U42" s="369">
        <v>0</v>
      </c>
      <c r="V42" s="369">
        <v>0</v>
      </c>
      <c r="W42" s="137">
        <v>100</v>
      </c>
      <c r="X42" s="171">
        <v>100</v>
      </c>
    </row>
    <row r="43" spans="1:24" ht="24" customHeight="1">
      <c r="A43" s="496"/>
      <c r="B43" s="502" t="s">
        <v>199</v>
      </c>
      <c r="C43" s="503"/>
      <c r="D43" s="368">
        <v>0</v>
      </c>
      <c r="E43" s="369">
        <v>0</v>
      </c>
      <c r="F43" s="369">
        <v>0</v>
      </c>
      <c r="G43" s="369">
        <v>0</v>
      </c>
      <c r="H43" s="369">
        <v>0</v>
      </c>
      <c r="I43" s="370">
        <v>0</v>
      </c>
      <c r="J43" s="369">
        <v>0</v>
      </c>
      <c r="K43" s="369">
        <v>0</v>
      </c>
      <c r="L43" s="369">
        <v>0</v>
      </c>
      <c r="M43" s="369">
        <v>0</v>
      </c>
      <c r="N43" s="369">
        <v>0</v>
      </c>
      <c r="O43" s="371">
        <v>0</v>
      </c>
      <c r="P43" s="171">
        <v>0</v>
      </c>
      <c r="Q43" s="368">
        <v>0</v>
      </c>
      <c r="R43" s="369">
        <v>0</v>
      </c>
      <c r="S43" s="369">
        <v>0</v>
      </c>
      <c r="T43" s="369">
        <v>0</v>
      </c>
      <c r="U43" s="369">
        <v>0</v>
      </c>
      <c r="V43" s="371">
        <v>0</v>
      </c>
      <c r="W43" s="137">
        <v>0</v>
      </c>
      <c r="X43" s="171">
        <v>0</v>
      </c>
    </row>
    <row r="44" spans="1:24" ht="24" customHeight="1">
      <c r="A44" s="496"/>
      <c r="B44" s="504"/>
      <c r="C44" s="172" t="s">
        <v>177</v>
      </c>
      <c r="D44" s="368">
        <v>0</v>
      </c>
      <c r="E44" s="369">
        <v>0</v>
      </c>
      <c r="F44" s="369">
        <v>0</v>
      </c>
      <c r="G44" s="369">
        <v>0</v>
      </c>
      <c r="H44" s="369">
        <v>0</v>
      </c>
      <c r="I44" s="370">
        <v>0</v>
      </c>
      <c r="J44" s="369">
        <v>0</v>
      </c>
      <c r="K44" s="369">
        <v>0</v>
      </c>
      <c r="L44" s="369">
        <v>0</v>
      </c>
      <c r="M44" s="369">
        <v>0</v>
      </c>
      <c r="N44" s="369">
        <v>0</v>
      </c>
      <c r="O44" s="371">
        <v>0</v>
      </c>
      <c r="P44" s="171">
        <v>0</v>
      </c>
      <c r="Q44" s="368">
        <v>0</v>
      </c>
      <c r="R44" s="369">
        <v>0</v>
      </c>
      <c r="S44" s="369">
        <v>0</v>
      </c>
      <c r="T44" s="369">
        <v>0</v>
      </c>
      <c r="U44" s="369">
        <v>0</v>
      </c>
      <c r="V44" s="371">
        <v>0</v>
      </c>
      <c r="W44" s="137">
        <v>0</v>
      </c>
      <c r="X44" s="171">
        <v>0</v>
      </c>
    </row>
    <row r="45" spans="1:24" ht="24" customHeight="1">
      <c r="A45" s="496"/>
      <c r="B45" s="504"/>
      <c r="C45" s="172" t="s">
        <v>172</v>
      </c>
      <c r="D45" s="368">
        <v>0</v>
      </c>
      <c r="E45" s="369">
        <v>0</v>
      </c>
      <c r="F45" s="369">
        <v>0</v>
      </c>
      <c r="G45" s="369">
        <v>0</v>
      </c>
      <c r="H45" s="369">
        <v>0</v>
      </c>
      <c r="I45" s="370">
        <v>0</v>
      </c>
      <c r="J45" s="369">
        <v>0</v>
      </c>
      <c r="K45" s="369">
        <v>0</v>
      </c>
      <c r="L45" s="369">
        <v>0</v>
      </c>
      <c r="M45" s="369">
        <v>0</v>
      </c>
      <c r="N45" s="369">
        <v>0</v>
      </c>
      <c r="O45" s="371">
        <v>0</v>
      </c>
      <c r="P45" s="171">
        <v>0</v>
      </c>
      <c r="Q45" s="368">
        <v>0</v>
      </c>
      <c r="R45" s="369">
        <v>0</v>
      </c>
      <c r="S45" s="369">
        <v>0</v>
      </c>
      <c r="T45" s="369">
        <v>0</v>
      </c>
      <c r="U45" s="369">
        <v>0</v>
      </c>
      <c r="V45" s="371">
        <v>0</v>
      </c>
      <c r="W45" s="137">
        <v>0</v>
      </c>
      <c r="X45" s="171">
        <v>0</v>
      </c>
    </row>
    <row r="46" spans="1:24" ht="24" customHeight="1">
      <c r="A46" s="496"/>
      <c r="B46" s="504"/>
      <c r="C46" s="172" t="s">
        <v>176</v>
      </c>
      <c r="D46" s="368">
        <v>0</v>
      </c>
      <c r="E46" s="369">
        <v>0</v>
      </c>
      <c r="F46" s="369">
        <v>0</v>
      </c>
      <c r="G46" s="369">
        <v>0</v>
      </c>
      <c r="H46" s="369">
        <v>0</v>
      </c>
      <c r="I46" s="370">
        <v>0</v>
      </c>
      <c r="J46" s="369">
        <v>0</v>
      </c>
      <c r="K46" s="369">
        <v>0</v>
      </c>
      <c r="L46" s="369">
        <v>0</v>
      </c>
      <c r="M46" s="369">
        <v>0</v>
      </c>
      <c r="N46" s="369">
        <v>0</v>
      </c>
      <c r="O46" s="371">
        <v>0</v>
      </c>
      <c r="P46" s="171">
        <v>0</v>
      </c>
      <c r="Q46" s="368">
        <v>0</v>
      </c>
      <c r="R46" s="369">
        <v>0</v>
      </c>
      <c r="S46" s="369">
        <v>0</v>
      </c>
      <c r="T46" s="369">
        <v>0</v>
      </c>
      <c r="U46" s="369">
        <v>0</v>
      </c>
      <c r="V46" s="371">
        <v>0</v>
      </c>
      <c r="W46" s="137">
        <v>0</v>
      </c>
      <c r="X46" s="171">
        <v>0</v>
      </c>
    </row>
    <row r="47" spans="1:24" ht="24" customHeight="1">
      <c r="A47" s="496"/>
      <c r="B47" s="504"/>
      <c r="C47" s="172" t="s">
        <v>171</v>
      </c>
      <c r="D47" s="368">
        <v>0</v>
      </c>
      <c r="E47" s="369">
        <v>0</v>
      </c>
      <c r="F47" s="369">
        <v>0</v>
      </c>
      <c r="G47" s="369">
        <v>0</v>
      </c>
      <c r="H47" s="369">
        <v>0</v>
      </c>
      <c r="I47" s="370">
        <v>0</v>
      </c>
      <c r="J47" s="369">
        <v>0</v>
      </c>
      <c r="K47" s="369">
        <v>0</v>
      </c>
      <c r="L47" s="369">
        <v>0</v>
      </c>
      <c r="M47" s="369">
        <v>0</v>
      </c>
      <c r="N47" s="369">
        <v>0</v>
      </c>
      <c r="O47" s="371">
        <v>0</v>
      </c>
      <c r="P47" s="171">
        <v>0</v>
      </c>
      <c r="Q47" s="368">
        <v>0</v>
      </c>
      <c r="R47" s="369">
        <v>0</v>
      </c>
      <c r="S47" s="369">
        <v>0</v>
      </c>
      <c r="T47" s="369">
        <v>0</v>
      </c>
      <c r="U47" s="369">
        <v>0</v>
      </c>
      <c r="V47" s="371">
        <v>0</v>
      </c>
      <c r="W47" s="137">
        <v>0</v>
      </c>
      <c r="X47" s="171">
        <v>0</v>
      </c>
    </row>
    <row r="48" spans="1:24" ht="24" customHeight="1">
      <c r="A48" s="496"/>
      <c r="B48" s="500" t="s">
        <v>198</v>
      </c>
      <c r="C48" s="501"/>
      <c r="D48" s="368">
        <v>0</v>
      </c>
      <c r="E48" s="369">
        <v>0</v>
      </c>
      <c r="F48" s="369">
        <v>0</v>
      </c>
      <c r="G48" s="369">
        <v>0</v>
      </c>
      <c r="H48" s="369">
        <v>0</v>
      </c>
      <c r="I48" s="370">
        <v>0</v>
      </c>
      <c r="J48" s="369">
        <v>0</v>
      </c>
      <c r="K48" s="369">
        <v>0</v>
      </c>
      <c r="L48" s="369">
        <v>0</v>
      </c>
      <c r="M48" s="369">
        <v>0</v>
      </c>
      <c r="N48" s="369">
        <v>0</v>
      </c>
      <c r="O48" s="371">
        <v>0</v>
      </c>
      <c r="P48" s="171">
        <v>0</v>
      </c>
      <c r="Q48" s="368">
        <v>0</v>
      </c>
      <c r="R48" s="369">
        <v>0</v>
      </c>
      <c r="S48" s="369">
        <v>0</v>
      </c>
      <c r="T48" s="369">
        <v>0</v>
      </c>
      <c r="U48" s="369">
        <v>0</v>
      </c>
      <c r="V48" s="371">
        <v>0</v>
      </c>
      <c r="W48" s="137">
        <v>0</v>
      </c>
      <c r="X48" s="171">
        <v>0</v>
      </c>
    </row>
    <row r="49" spans="1:24" ht="24" customHeight="1">
      <c r="A49" s="497"/>
      <c r="B49" s="505" t="s">
        <v>175</v>
      </c>
      <c r="C49" s="506"/>
      <c r="D49" s="376">
        <v>0</v>
      </c>
      <c r="E49" s="377">
        <v>0</v>
      </c>
      <c r="F49" s="377">
        <v>0</v>
      </c>
      <c r="G49" s="377">
        <v>0</v>
      </c>
      <c r="H49" s="377">
        <v>0</v>
      </c>
      <c r="I49" s="378">
        <v>0</v>
      </c>
      <c r="J49" s="377">
        <v>0</v>
      </c>
      <c r="K49" s="377">
        <v>0</v>
      </c>
      <c r="L49" s="377">
        <v>0</v>
      </c>
      <c r="M49" s="377">
        <v>0</v>
      </c>
      <c r="N49" s="377">
        <v>0</v>
      </c>
      <c r="O49" s="379">
        <v>0</v>
      </c>
      <c r="P49" s="175">
        <v>0</v>
      </c>
      <c r="Q49" s="376">
        <v>0</v>
      </c>
      <c r="R49" s="377">
        <v>0</v>
      </c>
      <c r="S49" s="377">
        <v>0</v>
      </c>
      <c r="T49" s="377">
        <v>0</v>
      </c>
      <c r="U49" s="377">
        <v>0</v>
      </c>
      <c r="V49" s="379">
        <v>0</v>
      </c>
      <c r="W49" s="139">
        <v>0</v>
      </c>
      <c r="X49" s="176">
        <v>0</v>
      </c>
    </row>
    <row r="50" spans="1:24" ht="24" customHeight="1">
      <c r="A50" s="495" t="s">
        <v>203</v>
      </c>
      <c r="B50" s="498" t="s">
        <v>174</v>
      </c>
      <c r="C50" s="499"/>
      <c r="D50" s="380">
        <v>0</v>
      </c>
      <c r="E50" s="381">
        <v>0</v>
      </c>
      <c r="F50" s="381">
        <v>0</v>
      </c>
      <c r="G50" s="381">
        <v>0</v>
      </c>
      <c r="H50" s="381">
        <v>100</v>
      </c>
      <c r="I50" s="382">
        <v>0</v>
      </c>
      <c r="J50" s="381">
        <v>0</v>
      </c>
      <c r="K50" s="381">
        <v>0</v>
      </c>
      <c r="L50" s="381">
        <v>0</v>
      </c>
      <c r="M50" s="381">
        <v>0</v>
      </c>
      <c r="N50" s="381">
        <v>0</v>
      </c>
      <c r="O50" s="383">
        <v>0</v>
      </c>
      <c r="P50" s="177">
        <v>100</v>
      </c>
      <c r="Q50" s="380">
        <v>0</v>
      </c>
      <c r="R50" s="381">
        <v>0</v>
      </c>
      <c r="S50" s="381">
        <v>0</v>
      </c>
      <c r="T50" s="381">
        <v>0</v>
      </c>
      <c r="U50" s="381">
        <v>100</v>
      </c>
      <c r="V50" s="384">
        <v>0</v>
      </c>
      <c r="W50" s="140">
        <v>0</v>
      </c>
      <c r="X50" s="177">
        <v>100</v>
      </c>
    </row>
    <row r="51" spans="1:24" ht="24" customHeight="1">
      <c r="A51" s="496"/>
      <c r="B51" s="500" t="s">
        <v>173</v>
      </c>
      <c r="C51" s="501"/>
      <c r="D51" s="368">
        <v>0</v>
      </c>
      <c r="E51" s="369">
        <v>0</v>
      </c>
      <c r="F51" s="369">
        <v>100</v>
      </c>
      <c r="G51" s="369">
        <v>0</v>
      </c>
      <c r="H51" s="369">
        <v>0</v>
      </c>
      <c r="I51" s="370">
        <v>100</v>
      </c>
      <c r="J51" s="369">
        <v>0</v>
      </c>
      <c r="K51" s="369">
        <v>0</v>
      </c>
      <c r="L51" s="369">
        <v>0</v>
      </c>
      <c r="M51" s="369">
        <v>0</v>
      </c>
      <c r="N51" s="369">
        <v>0</v>
      </c>
      <c r="O51" s="371">
        <v>0</v>
      </c>
      <c r="P51" s="171">
        <v>200</v>
      </c>
      <c r="Q51" s="368">
        <v>0</v>
      </c>
      <c r="R51" s="369">
        <v>0</v>
      </c>
      <c r="S51" s="369">
        <v>100</v>
      </c>
      <c r="T51" s="369">
        <v>0</v>
      </c>
      <c r="U51" s="369">
        <v>0</v>
      </c>
      <c r="V51" s="370">
        <v>0</v>
      </c>
      <c r="W51" s="137">
        <v>0</v>
      </c>
      <c r="X51" s="171">
        <v>100</v>
      </c>
    </row>
    <row r="52" spans="1:24" ht="24" customHeight="1">
      <c r="A52" s="496"/>
      <c r="B52" s="502" t="s">
        <v>199</v>
      </c>
      <c r="C52" s="503"/>
      <c r="D52" s="368">
        <v>0</v>
      </c>
      <c r="E52" s="369">
        <v>0</v>
      </c>
      <c r="F52" s="369">
        <v>0</v>
      </c>
      <c r="G52" s="369">
        <v>100</v>
      </c>
      <c r="H52" s="369">
        <v>0</v>
      </c>
      <c r="I52" s="370">
        <v>0</v>
      </c>
      <c r="J52" s="369">
        <v>0</v>
      </c>
      <c r="K52" s="369">
        <v>0</v>
      </c>
      <c r="L52" s="369">
        <v>0</v>
      </c>
      <c r="M52" s="369">
        <v>0</v>
      </c>
      <c r="N52" s="369">
        <v>0</v>
      </c>
      <c r="O52" s="371">
        <v>0</v>
      </c>
      <c r="P52" s="171">
        <v>100</v>
      </c>
      <c r="Q52" s="368">
        <v>0</v>
      </c>
      <c r="R52" s="369">
        <v>0</v>
      </c>
      <c r="S52" s="369">
        <v>0</v>
      </c>
      <c r="T52" s="369">
        <v>81</v>
      </c>
      <c r="U52" s="369">
        <v>100</v>
      </c>
      <c r="V52" s="371">
        <v>0</v>
      </c>
      <c r="W52" s="137">
        <v>0</v>
      </c>
      <c r="X52" s="171">
        <v>181</v>
      </c>
    </row>
    <row r="53" spans="1:24" ht="24" customHeight="1">
      <c r="A53" s="496"/>
      <c r="B53" s="504"/>
      <c r="C53" s="172" t="s">
        <v>177</v>
      </c>
      <c r="D53" s="368">
        <v>0</v>
      </c>
      <c r="E53" s="369">
        <v>0</v>
      </c>
      <c r="F53" s="369">
        <v>0</v>
      </c>
      <c r="G53" s="369">
        <v>0</v>
      </c>
      <c r="H53" s="369">
        <v>0</v>
      </c>
      <c r="I53" s="370">
        <v>0</v>
      </c>
      <c r="J53" s="369">
        <v>0</v>
      </c>
      <c r="K53" s="369">
        <v>0</v>
      </c>
      <c r="L53" s="369">
        <v>0</v>
      </c>
      <c r="M53" s="369">
        <v>0</v>
      </c>
      <c r="N53" s="369">
        <v>0</v>
      </c>
      <c r="O53" s="371">
        <v>0</v>
      </c>
      <c r="P53" s="171">
        <v>0</v>
      </c>
      <c r="Q53" s="368">
        <v>0</v>
      </c>
      <c r="R53" s="369">
        <v>0</v>
      </c>
      <c r="S53" s="369">
        <v>0</v>
      </c>
      <c r="T53" s="369">
        <v>0</v>
      </c>
      <c r="U53" s="369">
        <v>0</v>
      </c>
      <c r="V53" s="371">
        <v>0</v>
      </c>
      <c r="W53" s="137">
        <v>0</v>
      </c>
      <c r="X53" s="171">
        <v>0</v>
      </c>
    </row>
    <row r="54" spans="1:24" ht="24" customHeight="1">
      <c r="A54" s="496"/>
      <c r="B54" s="504"/>
      <c r="C54" s="172" t="s">
        <v>172</v>
      </c>
      <c r="D54" s="368">
        <v>0</v>
      </c>
      <c r="E54" s="369">
        <v>0</v>
      </c>
      <c r="F54" s="369">
        <v>0</v>
      </c>
      <c r="G54" s="370">
        <v>100</v>
      </c>
      <c r="H54" s="369">
        <v>0</v>
      </c>
      <c r="I54" s="370">
        <v>0</v>
      </c>
      <c r="J54" s="369">
        <v>0</v>
      </c>
      <c r="K54" s="369">
        <v>0</v>
      </c>
      <c r="L54" s="369">
        <v>0</v>
      </c>
      <c r="M54" s="369">
        <v>0</v>
      </c>
      <c r="N54" s="369">
        <v>0</v>
      </c>
      <c r="O54" s="371">
        <v>0</v>
      </c>
      <c r="P54" s="171">
        <v>100</v>
      </c>
      <c r="Q54" s="368">
        <v>0</v>
      </c>
      <c r="R54" s="369">
        <v>0</v>
      </c>
      <c r="S54" s="369">
        <v>0</v>
      </c>
      <c r="T54" s="369">
        <v>81</v>
      </c>
      <c r="U54" s="369">
        <v>0</v>
      </c>
      <c r="V54" s="371">
        <v>0</v>
      </c>
      <c r="W54" s="370">
        <v>0</v>
      </c>
      <c r="X54" s="171">
        <v>81</v>
      </c>
    </row>
    <row r="55" spans="1:24" ht="24" customHeight="1">
      <c r="A55" s="496"/>
      <c r="B55" s="504"/>
      <c r="C55" s="172" t="s">
        <v>176</v>
      </c>
      <c r="D55" s="368">
        <v>0</v>
      </c>
      <c r="E55" s="369">
        <v>0</v>
      </c>
      <c r="F55" s="369">
        <v>0</v>
      </c>
      <c r="G55" s="369">
        <v>0</v>
      </c>
      <c r="H55" s="369">
        <v>0</v>
      </c>
      <c r="I55" s="370">
        <v>0</v>
      </c>
      <c r="J55" s="369">
        <v>0</v>
      </c>
      <c r="K55" s="369">
        <v>0</v>
      </c>
      <c r="L55" s="369">
        <v>0</v>
      </c>
      <c r="M55" s="369">
        <v>0</v>
      </c>
      <c r="N55" s="369">
        <v>0</v>
      </c>
      <c r="O55" s="371">
        <v>0</v>
      </c>
      <c r="P55" s="171">
        <v>0</v>
      </c>
      <c r="Q55" s="368">
        <v>0</v>
      </c>
      <c r="R55" s="369">
        <v>0</v>
      </c>
      <c r="S55" s="369">
        <v>0</v>
      </c>
      <c r="T55" s="369">
        <v>0</v>
      </c>
      <c r="U55" s="369">
        <v>0</v>
      </c>
      <c r="V55" s="371">
        <v>0</v>
      </c>
      <c r="W55" s="137">
        <v>0</v>
      </c>
      <c r="X55" s="171">
        <v>0</v>
      </c>
    </row>
    <row r="56" spans="1:24" ht="24" customHeight="1">
      <c r="A56" s="496"/>
      <c r="B56" s="504"/>
      <c r="C56" s="172" t="s">
        <v>171</v>
      </c>
      <c r="D56" s="368">
        <v>0</v>
      </c>
      <c r="E56" s="369">
        <v>0</v>
      </c>
      <c r="F56" s="369">
        <v>0</v>
      </c>
      <c r="G56" s="369">
        <v>0</v>
      </c>
      <c r="H56" s="369">
        <v>0</v>
      </c>
      <c r="I56" s="370">
        <v>0</v>
      </c>
      <c r="J56" s="369">
        <v>0</v>
      </c>
      <c r="K56" s="369">
        <v>0</v>
      </c>
      <c r="L56" s="369">
        <v>0</v>
      </c>
      <c r="M56" s="369">
        <v>0</v>
      </c>
      <c r="N56" s="369">
        <v>0</v>
      </c>
      <c r="O56" s="371">
        <v>0</v>
      </c>
      <c r="P56" s="171">
        <v>0</v>
      </c>
      <c r="Q56" s="368">
        <v>0</v>
      </c>
      <c r="R56" s="369">
        <v>0</v>
      </c>
      <c r="S56" s="369">
        <v>0</v>
      </c>
      <c r="T56" s="369">
        <v>0</v>
      </c>
      <c r="U56" s="369">
        <v>100</v>
      </c>
      <c r="V56" s="371">
        <v>0</v>
      </c>
      <c r="W56" s="137">
        <v>0</v>
      </c>
      <c r="X56" s="171">
        <v>100</v>
      </c>
    </row>
    <row r="57" spans="1:24" ht="24" customHeight="1">
      <c r="A57" s="496"/>
      <c r="B57" s="500" t="s">
        <v>198</v>
      </c>
      <c r="C57" s="501"/>
      <c r="D57" s="368">
        <v>0</v>
      </c>
      <c r="E57" s="369">
        <v>0</v>
      </c>
      <c r="F57" s="369">
        <v>0</v>
      </c>
      <c r="G57" s="369">
        <v>0</v>
      </c>
      <c r="H57" s="369">
        <v>0</v>
      </c>
      <c r="I57" s="370">
        <v>0</v>
      </c>
      <c r="J57" s="369">
        <v>0</v>
      </c>
      <c r="K57" s="369">
        <v>0</v>
      </c>
      <c r="L57" s="369">
        <v>0</v>
      </c>
      <c r="M57" s="369">
        <v>0</v>
      </c>
      <c r="N57" s="369">
        <v>0</v>
      </c>
      <c r="O57" s="371">
        <v>0</v>
      </c>
      <c r="P57" s="171">
        <v>0</v>
      </c>
      <c r="Q57" s="368">
        <v>0</v>
      </c>
      <c r="R57" s="369">
        <v>0</v>
      </c>
      <c r="S57" s="369">
        <v>0</v>
      </c>
      <c r="T57" s="369">
        <v>0</v>
      </c>
      <c r="U57" s="369">
        <v>0</v>
      </c>
      <c r="V57" s="371">
        <v>0</v>
      </c>
      <c r="W57" s="137">
        <v>0</v>
      </c>
      <c r="X57" s="171">
        <v>0</v>
      </c>
    </row>
    <row r="58" spans="1:24" ht="24" customHeight="1">
      <c r="A58" s="497"/>
      <c r="B58" s="505" t="s">
        <v>175</v>
      </c>
      <c r="C58" s="506"/>
      <c r="D58" s="376">
        <v>0</v>
      </c>
      <c r="E58" s="377">
        <v>0</v>
      </c>
      <c r="F58" s="377">
        <v>0</v>
      </c>
      <c r="G58" s="377">
        <v>0</v>
      </c>
      <c r="H58" s="377">
        <v>0</v>
      </c>
      <c r="I58" s="378">
        <v>0</v>
      </c>
      <c r="J58" s="377">
        <v>0</v>
      </c>
      <c r="K58" s="377">
        <v>0</v>
      </c>
      <c r="L58" s="377">
        <v>0</v>
      </c>
      <c r="M58" s="377">
        <v>0</v>
      </c>
      <c r="N58" s="377">
        <v>0</v>
      </c>
      <c r="O58" s="379">
        <v>0</v>
      </c>
      <c r="P58" s="175">
        <v>0</v>
      </c>
      <c r="Q58" s="376">
        <v>0</v>
      </c>
      <c r="R58" s="377">
        <v>0</v>
      </c>
      <c r="S58" s="377">
        <v>0</v>
      </c>
      <c r="T58" s="377">
        <v>0</v>
      </c>
      <c r="U58" s="377">
        <v>0</v>
      </c>
      <c r="V58" s="379">
        <v>0</v>
      </c>
      <c r="W58" s="377">
        <v>0</v>
      </c>
      <c r="X58" s="176">
        <v>0</v>
      </c>
    </row>
    <row r="59" spans="1:24" ht="24" customHeight="1">
      <c r="A59" s="495" t="s">
        <v>204</v>
      </c>
      <c r="B59" s="498" t="s">
        <v>174</v>
      </c>
      <c r="C59" s="499"/>
      <c r="D59" s="380">
        <v>0</v>
      </c>
      <c r="E59" s="381">
        <v>0</v>
      </c>
      <c r="F59" s="381">
        <v>0</v>
      </c>
      <c r="G59" s="381">
        <v>0</v>
      </c>
      <c r="H59" s="381">
        <v>0</v>
      </c>
      <c r="I59" s="382">
        <v>0</v>
      </c>
      <c r="J59" s="381">
        <v>0</v>
      </c>
      <c r="K59" s="381">
        <v>0</v>
      </c>
      <c r="L59" s="381">
        <v>0</v>
      </c>
      <c r="M59" s="381">
        <v>0</v>
      </c>
      <c r="N59" s="381">
        <v>0</v>
      </c>
      <c r="O59" s="383">
        <v>0</v>
      </c>
      <c r="P59" s="177">
        <v>0</v>
      </c>
      <c r="Q59" s="380">
        <v>0</v>
      </c>
      <c r="R59" s="381">
        <v>0</v>
      </c>
      <c r="S59" s="381">
        <v>0</v>
      </c>
      <c r="T59" s="381">
        <v>0</v>
      </c>
      <c r="U59" s="381">
        <v>0</v>
      </c>
      <c r="V59" s="384">
        <v>0</v>
      </c>
      <c r="W59" s="140">
        <v>0</v>
      </c>
      <c r="X59" s="177">
        <v>0</v>
      </c>
    </row>
    <row r="60" spans="1:24" ht="24" customHeight="1">
      <c r="A60" s="496"/>
      <c r="B60" s="500" t="s">
        <v>173</v>
      </c>
      <c r="C60" s="501"/>
      <c r="D60" s="368">
        <v>0</v>
      </c>
      <c r="E60" s="369">
        <v>0</v>
      </c>
      <c r="F60" s="369">
        <v>0</v>
      </c>
      <c r="G60" s="369">
        <v>0</v>
      </c>
      <c r="H60" s="369">
        <v>0</v>
      </c>
      <c r="I60" s="370">
        <v>0</v>
      </c>
      <c r="J60" s="369">
        <v>0</v>
      </c>
      <c r="K60" s="369">
        <v>100</v>
      </c>
      <c r="L60" s="369">
        <v>0</v>
      </c>
      <c r="M60" s="369">
        <v>0</v>
      </c>
      <c r="N60" s="369">
        <v>0</v>
      </c>
      <c r="O60" s="371">
        <v>0</v>
      </c>
      <c r="P60" s="171">
        <v>100</v>
      </c>
      <c r="Q60" s="368">
        <v>0</v>
      </c>
      <c r="R60" s="369">
        <v>0</v>
      </c>
      <c r="S60" s="369">
        <v>0</v>
      </c>
      <c r="T60" s="369">
        <v>0</v>
      </c>
      <c r="U60" s="369">
        <v>0</v>
      </c>
      <c r="V60" s="385">
        <v>0</v>
      </c>
      <c r="W60" s="386">
        <v>100</v>
      </c>
      <c r="X60" s="171">
        <v>100</v>
      </c>
    </row>
    <row r="61" spans="1:24" ht="24" customHeight="1">
      <c r="A61" s="496"/>
      <c r="B61" s="502" t="s">
        <v>199</v>
      </c>
      <c r="C61" s="503"/>
      <c r="D61" s="368">
        <v>0</v>
      </c>
      <c r="E61" s="369">
        <v>0</v>
      </c>
      <c r="F61" s="369">
        <v>0</v>
      </c>
      <c r="G61" s="369">
        <v>0</v>
      </c>
      <c r="H61" s="369">
        <v>0</v>
      </c>
      <c r="I61" s="370">
        <v>0</v>
      </c>
      <c r="J61" s="369">
        <v>100</v>
      </c>
      <c r="K61" s="369">
        <v>0</v>
      </c>
      <c r="L61" s="369">
        <v>0</v>
      </c>
      <c r="M61" s="369">
        <v>0</v>
      </c>
      <c r="N61" s="369">
        <v>0</v>
      </c>
      <c r="O61" s="371">
        <v>0</v>
      </c>
      <c r="P61" s="171">
        <v>100</v>
      </c>
      <c r="Q61" s="368">
        <v>0</v>
      </c>
      <c r="R61" s="369">
        <v>0</v>
      </c>
      <c r="S61" s="369">
        <v>0</v>
      </c>
      <c r="T61" s="369">
        <v>0</v>
      </c>
      <c r="U61" s="369">
        <v>0</v>
      </c>
      <c r="V61" s="371">
        <v>0</v>
      </c>
      <c r="W61" s="137">
        <v>100</v>
      </c>
      <c r="X61" s="171">
        <v>100</v>
      </c>
    </row>
    <row r="62" spans="1:24" ht="24" customHeight="1">
      <c r="A62" s="496"/>
      <c r="B62" s="504"/>
      <c r="C62" s="172" t="s">
        <v>177</v>
      </c>
      <c r="D62" s="368">
        <v>0</v>
      </c>
      <c r="E62" s="369">
        <v>0</v>
      </c>
      <c r="F62" s="369">
        <v>0</v>
      </c>
      <c r="G62" s="369">
        <v>0</v>
      </c>
      <c r="H62" s="369">
        <v>0</v>
      </c>
      <c r="I62" s="370">
        <v>0</v>
      </c>
      <c r="J62" s="369">
        <v>0</v>
      </c>
      <c r="K62" s="369">
        <v>0</v>
      </c>
      <c r="L62" s="369">
        <v>0</v>
      </c>
      <c r="M62" s="369">
        <v>0</v>
      </c>
      <c r="N62" s="369">
        <v>0</v>
      </c>
      <c r="O62" s="371">
        <v>0</v>
      </c>
      <c r="P62" s="171">
        <v>0</v>
      </c>
      <c r="Q62" s="368">
        <v>0</v>
      </c>
      <c r="R62" s="369">
        <v>0</v>
      </c>
      <c r="S62" s="369">
        <v>0</v>
      </c>
      <c r="T62" s="369">
        <v>0</v>
      </c>
      <c r="U62" s="369">
        <v>0</v>
      </c>
      <c r="V62" s="371">
        <v>0</v>
      </c>
      <c r="W62" s="137">
        <v>0</v>
      </c>
      <c r="X62" s="171">
        <v>0</v>
      </c>
    </row>
    <row r="63" spans="1:24" ht="24" customHeight="1">
      <c r="A63" s="496"/>
      <c r="B63" s="504"/>
      <c r="C63" s="172" t="s">
        <v>172</v>
      </c>
      <c r="D63" s="368">
        <v>0</v>
      </c>
      <c r="E63" s="369">
        <v>0</v>
      </c>
      <c r="F63" s="369">
        <v>0</v>
      </c>
      <c r="G63" s="369">
        <v>0</v>
      </c>
      <c r="H63" s="369">
        <v>0</v>
      </c>
      <c r="I63" s="370">
        <v>0</v>
      </c>
      <c r="J63" s="369">
        <v>100</v>
      </c>
      <c r="K63" s="369">
        <v>0</v>
      </c>
      <c r="L63" s="369">
        <v>0</v>
      </c>
      <c r="M63" s="369">
        <v>0</v>
      </c>
      <c r="N63" s="369">
        <v>0</v>
      </c>
      <c r="O63" s="371">
        <v>0</v>
      </c>
      <c r="P63" s="171">
        <v>100</v>
      </c>
      <c r="Q63" s="368">
        <v>0</v>
      </c>
      <c r="R63" s="369">
        <v>0</v>
      </c>
      <c r="S63" s="369">
        <v>0</v>
      </c>
      <c r="T63" s="369">
        <v>0</v>
      </c>
      <c r="U63" s="369">
        <v>0</v>
      </c>
      <c r="V63" s="371">
        <v>0</v>
      </c>
      <c r="W63" s="370">
        <v>100</v>
      </c>
      <c r="X63" s="171">
        <v>100</v>
      </c>
    </row>
    <row r="64" spans="1:24" ht="24" customHeight="1">
      <c r="A64" s="496"/>
      <c r="B64" s="504"/>
      <c r="C64" s="172" t="s">
        <v>176</v>
      </c>
      <c r="D64" s="368">
        <v>0</v>
      </c>
      <c r="E64" s="369">
        <v>0</v>
      </c>
      <c r="F64" s="369">
        <v>0</v>
      </c>
      <c r="G64" s="369">
        <v>0</v>
      </c>
      <c r="H64" s="369">
        <v>0</v>
      </c>
      <c r="I64" s="370">
        <v>0</v>
      </c>
      <c r="J64" s="369">
        <v>0</v>
      </c>
      <c r="K64" s="369">
        <v>0</v>
      </c>
      <c r="L64" s="369">
        <v>0</v>
      </c>
      <c r="M64" s="369">
        <v>0</v>
      </c>
      <c r="N64" s="369">
        <v>0</v>
      </c>
      <c r="O64" s="371">
        <v>0</v>
      </c>
      <c r="P64" s="171">
        <v>0</v>
      </c>
      <c r="Q64" s="368">
        <v>0</v>
      </c>
      <c r="R64" s="369">
        <v>0</v>
      </c>
      <c r="S64" s="369">
        <v>0</v>
      </c>
      <c r="T64" s="369">
        <v>0</v>
      </c>
      <c r="U64" s="369">
        <v>0</v>
      </c>
      <c r="V64" s="371">
        <v>0</v>
      </c>
      <c r="W64" s="137">
        <v>0</v>
      </c>
      <c r="X64" s="171">
        <v>0</v>
      </c>
    </row>
    <row r="65" spans="1:24" ht="24" customHeight="1">
      <c r="A65" s="496"/>
      <c r="B65" s="504"/>
      <c r="C65" s="172" t="s">
        <v>171</v>
      </c>
      <c r="D65" s="368">
        <v>0</v>
      </c>
      <c r="E65" s="369">
        <v>0</v>
      </c>
      <c r="F65" s="369">
        <v>0</v>
      </c>
      <c r="G65" s="369">
        <v>0</v>
      </c>
      <c r="H65" s="369">
        <v>0</v>
      </c>
      <c r="I65" s="370">
        <v>0</v>
      </c>
      <c r="J65" s="369">
        <v>0</v>
      </c>
      <c r="K65" s="369">
        <v>0</v>
      </c>
      <c r="L65" s="369">
        <v>0</v>
      </c>
      <c r="M65" s="369">
        <v>0</v>
      </c>
      <c r="N65" s="369">
        <v>0</v>
      </c>
      <c r="O65" s="371">
        <v>0</v>
      </c>
      <c r="P65" s="171">
        <v>0</v>
      </c>
      <c r="Q65" s="368">
        <v>0</v>
      </c>
      <c r="R65" s="369">
        <v>0</v>
      </c>
      <c r="S65" s="369">
        <v>0</v>
      </c>
      <c r="T65" s="369">
        <v>0</v>
      </c>
      <c r="U65" s="369">
        <v>0</v>
      </c>
      <c r="V65" s="371">
        <v>0</v>
      </c>
      <c r="W65" s="137">
        <v>0</v>
      </c>
      <c r="X65" s="171">
        <v>0</v>
      </c>
    </row>
    <row r="66" spans="1:24" ht="24" customHeight="1">
      <c r="A66" s="496"/>
      <c r="B66" s="500" t="s">
        <v>198</v>
      </c>
      <c r="C66" s="501"/>
      <c r="D66" s="368">
        <v>0</v>
      </c>
      <c r="E66" s="369">
        <v>0</v>
      </c>
      <c r="F66" s="369">
        <v>0</v>
      </c>
      <c r="G66" s="369">
        <v>0</v>
      </c>
      <c r="H66" s="369">
        <v>0</v>
      </c>
      <c r="I66" s="370">
        <v>0</v>
      </c>
      <c r="J66" s="369">
        <v>0</v>
      </c>
      <c r="K66" s="369">
        <v>0</v>
      </c>
      <c r="L66" s="369">
        <v>0</v>
      </c>
      <c r="M66" s="369">
        <v>0</v>
      </c>
      <c r="N66" s="369">
        <v>0</v>
      </c>
      <c r="O66" s="371">
        <v>0</v>
      </c>
      <c r="P66" s="171">
        <v>0</v>
      </c>
      <c r="Q66" s="368">
        <v>0</v>
      </c>
      <c r="R66" s="369">
        <v>0</v>
      </c>
      <c r="S66" s="369">
        <v>0</v>
      </c>
      <c r="T66" s="369">
        <v>0</v>
      </c>
      <c r="U66" s="369">
        <v>0</v>
      </c>
      <c r="V66" s="371">
        <v>0</v>
      </c>
      <c r="W66" s="137">
        <v>0</v>
      </c>
      <c r="X66" s="171">
        <v>0</v>
      </c>
    </row>
    <row r="67" spans="1:24" ht="24" customHeight="1">
      <c r="A67" s="497"/>
      <c r="B67" s="505" t="s">
        <v>175</v>
      </c>
      <c r="C67" s="506"/>
      <c r="D67" s="376">
        <v>0</v>
      </c>
      <c r="E67" s="377">
        <v>0</v>
      </c>
      <c r="F67" s="377">
        <v>0</v>
      </c>
      <c r="G67" s="377">
        <v>0</v>
      </c>
      <c r="H67" s="377">
        <v>0</v>
      </c>
      <c r="I67" s="378">
        <v>0</v>
      </c>
      <c r="J67" s="377">
        <v>0</v>
      </c>
      <c r="K67" s="377">
        <v>0</v>
      </c>
      <c r="L67" s="377">
        <v>0</v>
      </c>
      <c r="M67" s="377">
        <v>0</v>
      </c>
      <c r="N67" s="377">
        <v>0</v>
      </c>
      <c r="O67" s="379">
        <v>0</v>
      </c>
      <c r="P67" s="175">
        <v>0</v>
      </c>
      <c r="Q67" s="376">
        <v>0</v>
      </c>
      <c r="R67" s="377">
        <v>0</v>
      </c>
      <c r="S67" s="377">
        <v>0</v>
      </c>
      <c r="T67" s="377">
        <v>0</v>
      </c>
      <c r="U67" s="377">
        <v>0</v>
      </c>
      <c r="V67" s="379">
        <v>0</v>
      </c>
      <c r="W67" s="139">
        <v>0</v>
      </c>
      <c r="X67" s="176">
        <v>0</v>
      </c>
    </row>
    <row r="68" spans="1:24" ht="24" customHeight="1">
      <c r="A68" s="495" t="s">
        <v>205</v>
      </c>
      <c r="B68" s="498" t="s">
        <v>174</v>
      </c>
      <c r="C68" s="499"/>
      <c r="D68" s="380">
        <v>0</v>
      </c>
      <c r="E68" s="381">
        <v>0</v>
      </c>
      <c r="F68" s="381">
        <v>0</v>
      </c>
      <c r="G68" s="381">
        <v>0</v>
      </c>
      <c r="H68" s="381">
        <v>130</v>
      </c>
      <c r="I68" s="382">
        <v>0</v>
      </c>
      <c r="J68" s="381">
        <v>0</v>
      </c>
      <c r="K68" s="381">
        <v>100</v>
      </c>
      <c r="L68" s="381">
        <v>0</v>
      </c>
      <c r="M68" s="381">
        <v>0</v>
      </c>
      <c r="N68" s="381">
        <v>0</v>
      </c>
      <c r="O68" s="383">
        <v>0</v>
      </c>
      <c r="P68" s="177">
        <v>230</v>
      </c>
      <c r="Q68" s="380">
        <v>0</v>
      </c>
      <c r="R68" s="381">
        <v>0</v>
      </c>
      <c r="S68" s="381">
        <v>0</v>
      </c>
      <c r="T68" s="381">
        <v>130</v>
      </c>
      <c r="U68" s="381">
        <v>0</v>
      </c>
      <c r="V68" s="384">
        <v>0</v>
      </c>
      <c r="W68" s="140">
        <v>100</v>
      </c>
      <c r="X68" s="177">
        <v>230</v>
      </c>
    </row>
    <row r="69" spans="1:24" ht="24" customHeight="1">
      <c r="A69" s="496"/>
      <c r="B69" s="500" t="s">
        <v>173</v>
      </c>
      <c r="C69" s="501"/>
      <c r="D69" s="368">
        <v>0</v>
      </c>
      <c r="E69" s="369">
        <v>0</v>
      </c>
      <c r="F69" s="369">
        <v>0</v>
      </c>
      <c r="G69" s="369">
        <v>0</v>
      </c>
      <c r="H69" s="369">
        <v>130</v>
      </c>
      <c r="I69" s="370">
        <v>0</v>
      </c>
      <c r="J69" s="369">
        <v>0</v>
      </c>
      <c r="K69" s="369">
        <v>200</v>
      </c>
      <c r="L69" s="369">
        <v>0</v>
      </c>
      <c r="M69" s="369">
        <v>0</v>
      </c>
      <c r="N69" s="369">
        <v>0</v>
      </c>
      <c r="O69" s="371">
        <v>0</v>
      </c>
      <c r="P69" s="171">
        <v>330</v>
      </c>
      <c r="Q69" s="368">
        <v>0</v>
      </c>
      <c r="R69" s="369">
        <v>0</v>
      </c>
      <c r="S69" s="369">
        <v>0</v>
      </c>
      <c r="T69" s="369">
        <v>130</v>
      </c>
      <c r="U69" s="369">
        <v>0</v>
      </c>
      <c r="V69" s="369">
        <v>0</v>
      </c>
      <c r="W69" s="137">
        <v>200</v>
      </c>
      <c r="X69" s="171">
        <v>330</v>
      </c>
    </row>
    <row r="70" spans="1:24" ht="24" customHeight="1">
      <c r="A70" s="496"/>
      <c r="B70" s="502" t="s">
        <v>199</v>
      </c>
      <c r="C70" s="503"/>
      <c r="D70" s="368">
        <v>0</v>
      </c>
      <c r="E70" s="369">
        <v>0</v>
      </c>
      <c r="F70" s="369">
        <v>200</v>
      </c>
      <c r="G70" s="369">
        <v>0</v>
      </c>
      <c r="H70" s="369">
        <v>0</v>
      </c>
      <c r="I70" s="370">
        <v>0</v>
      </c>
      <c r="J70" s="369">
        <v>0</v>
      </c>
      <c r="K70" s="369">
        <v>0</v>
      </c>
      <c r="L70" s="369">
        <v>0</v>
      </c>
      <c r="M70" s="369">
        <v>0</v>
      </c>
      <c r="N70" s="369">
        <v>0</v>
      </c>
      <c r="O70" s="371">
        <v>0</v>
      </c>
      <c r="P70" s="171">
        <v>200</v>
      </c>
      <c r="Q70" s="368">
        <v>0</v>
      </c>
      <c r="R70" s="369">
        <v>0</v>
      </c>
      <c r="S70" s="369">
        <v>100</v>
      </c>
      <c r="T70" s="369">
        <v>0</v>
      </c>
      <c r="U70" s="369">
        <v>0</v>
      </c>
      <c r="V70" s="371">
        <v>0</v>
      </c>
      <c r="W70" s="137">
        <v>0</v>
      </c>
      <c r="X70" s="171">
        <v>100</v>
      </c>
    </row>
    <row r="71" spans="1:24" ht="24" customHeight="1">
      <c r="A71" s="496"/>
      <c r="B71" s="504"/>
      <c r="C71" s="172" t="s">
        <v>177</v>
      </c>
      <c r="D71" s="368">
        <v>0</v>
      </c>
      <c r="E71" s="369">
        <v>0</v>
      </c>
      <c r="F71" s="369">
        <v>0</v>
      </c>
      <c r="G71" s="369">
        <v>0</v>
      </c>
      <c r="H71" s="369">
        <v>0</v>
      </c>
      <c r="I71" s="370">
        <v>0</v>
      </c>
      <c r="J71" s="369">
        <v>0</v>
      </c>
      <c r="K71" s="369">
        <v>0</v>
      </c>
      <c r="L71" s="369">
        <v>0</v>
      </c>
      <c r="M71" s="369">
        <v>0</v>
      </c>
      <c r="N71" s="369">
        <v>0</v>
      </c>
      <c r="O71" s="371">
        <v>0</v>
      </c>
      <c r="P71" s="171">
        <v>0</v>
      </c>
      <c r="Q71" s="368">
        <v>0</v>
      </c>
      <c r="R71" s="369">
        <v>0</v>
      </c>
      <c r="S71" s="369">
        <v>0</v>
      </c>
      <c r="T71" s="369">
        <v>0</v>
      </c>
      <c r="U71" s="369">
        <v>0</v>
      </c>
      <c r="V71" s="371">
        <v>0</v>
      </c>
      <c r="W71" s="137">
        <v>0</v>
      </c>
      <c r="X71" s="171">
        <v>0</v>
      </c>
    </row>
    <row r="72" spans="1:24" ht="24" customHeight="1">
      <c r="A72" s="496"/>
      <c r="B72" s="504"/>
      <c r="C72" s="172" t="s">
        <v>172</v>
      </c>
      <c r="D72" s="368">
        <v>0</v>
      </c>
      <c r="E72" s="369">
        <v>0</v>
      </c>
      <c r="F72" s="369">
        <v>200</v>
      </c>
      <c r="G72" s="369">
        <v>0</v>
      </c>
      <c r="H72" s="369">
        <v>0</v>
      </c>
      <c r="I72" s="370">
        <v>0</v>
      </c>
      <c r="J72" s="369">
        <v>0</v>
      </c>
      <c r="K72" s="369">
        <v>0</v>
      </c>
      <c r="L72" s="369">
        <v>0</v>
      </c>
      <c r="M72" s="369">
        <v>0</v>
      </c>
      <c r="N72" s="369">
        <v>0</v>
      </c>
      <c r="O72" s="371">
        <v>0</v>
      </c>
      <c r="P72" s="171">
        <v>200</v>
      </c>
      <c r="Q72" s="368">
        <v>0</v>
      </c>
      <c r="R72" s="385">
        <v>0</v>
      </c>
      <c r="S72" s="369">
        <v>100</v>
      </c>
      <c r="T72" s="387">
        <v>0</v>
      </c>
      <c r="U72" s="369">
        <v>0</v>
      </c>
      <c r="V72" s="371">
        <v>0</v>
      </c>
      <c r="W72" s="137">
        <v>0</v>
      </c>
      <c r="X72" s="171">
        <v>100</v>
      </c>
    </row>
    <row r="73" spans="1:24" ht="24" customHeight="1">
      <c r="A73" s="496"/>
      <c r="B73" s="504"/>
      <c r="C73" s="172" t="s">
        <v>176</v>
      </c>
      <c r="D73" s="368">
        <v>0</v>
      </c>
      <c r="E73" s="369">
        <v>0</v>
      </c>
      <c r="F73" s="369">
        <v>0</v>
      </c>
      <c r="G73" s="369">
        <v>0</v>
      </c>
      <c r="H73" s="369">
        <v>0</v>
      </c>
      <c r="I73" s="370">
        <v>0</v>
      </c>
      <c r="J73" s="369">
        <v>0</v>
      </c>
      <c r="K73" s="369">
        <v>0</v>
      </c>
      <c r="L73" s="369">
        <v>0</v>
      </c>
      <c r="M73" s="369">
        <v>0</v>
      </c>
      <c r="N73" s="369">
        <v>0</v>
      </c>
      <c r="O73" s="371">
        <v>0</v>
      </c>
      <c r="P73" s="171">
        <v>0</v>
      </c>
      <c r="Q73" s="368">
        <v>0</v>
      </c>
      <c r="R73" s="369">
        <v>0</v>
      </c>
      <c r="S73" s="369">
        <v>0</v>
      </c>
      <c r="T73" s="369">
        <v>0</v>
      </c>
      <c r="U73" s="369">
        <v>0</v>
      </c>
      <c r="V73" s="371">
        <v>0</v>
      </c>
      <c r="W73" s="137">
        <v>0</v>
      </c>
      <c r="X73" s="171">
        <v>0</v>
      </c>
    </row>
    <row r="74" spans="1:24" ht="24" customHeight="1">
      <c r="A74" s="496"/>
      <c r="B74" s="504"/>
      <c r="C74" s="172" t="s">
        <v>171</v>
      </c>
      <c r="D74" s="368">
        <v>0</v>
      </c>
      <c r="E74" s="369">
        <v>0</v>
      </c>
      <c r="F74" s="369">
        <v>0</v>
      </c>
      <c r="G74" s="369">
        <v>0</v>
      </c>
      <c r="H74" s="369">
        <v>0</v>
      </c>
      <c r="I74" s="370">
        <v>0</v>
      </c>
      <c r="J74" s="369">
        <v>0</v>
      </c>
      <c r="K74" s="369">
        <v>0</v>
      </c>
      <c r="L74" s="369">
        <v>0</v>
      </c>
      <c r="M74" s="369">
        <v>0</v>
      </c>
      <c r="N74" s="369">
        <v>0</v>
      </c>
      <c r="O74" s="371">
        <v>0</v>
      </c>
      <c r="P74" s="171">
        <v>0</v>
      </c>
      <c r="Q74" s="368">
        <v>0</v>
      </c>
      <c r="R74" s="369">
        <v>0</v>
      </c>
      <c r="S74" s="369">
        <v>0</v>
      </c>
      <c r="T74" s="369">
        <v>0</v>
      </c>
      <c r="U74" s="369">
        <v>0</v>
      </c>
      <c r="V74" s="371">
        <v>0</v>
      </c>
      <c r="W74" s="137">
        <v>0</v>
      </c>
      <c r="X74" s="171">
        <v>0</v>
      </c>
    </row>
    <row r="75" spans="1:24" ht="24" customHeight="1">
      <c r="A75" s="496"/>
      <c r="B75" s="500" t="s">
        <v>198</v>
      </c>
      <c r="C75" s="501"/>
      <c r="D75" s="368">
        <v>0</v>
      </c>
      <c r="E75" s="369">
        <v>0</v>
      </c>
      <c r="F75" s="369">
        <v>0</v>
      </c>
      <c r="G75" s="369">
        <v>0</v>
      </c>
      <c r="H75" s="369">
        <v>0</v>
      </c>
      <c r="I75" s="370">
        <v>0</v>
      </c>
      <c r="J75" s="369">
        <v>0</v>
      </c>
      <c r="K75" s="369">
        <v>0</v>
      </c>
      <c r="L75" s="369">
        <v>0</v>
      </c>
      <c r="M75" s="369">
        <v>0</v>
      </c>
      <c r="N75" s="369">
        <v>0</v>
      </c>
      <c r="O75" s="371">
        <v>0</v>
      </c>
      <c r="P75" s="171">
        <v>0</v>
      </c>
      <c r="Q75" s="368">
        <v>0</v>
      </c>
      <c r="R75" s="369">
        <v>0</v>
      </c>
      <c r="S75" s="369">
        <v>0</v>
      </c>
      <c r="T75" s="369">
        <v>0</v>
      </c>
      <c r="U75" s="369">
        <v>0</v>
      </c>
      <c r="V75" s="371">
        <v>0</v>
      </c>
      <c r="W75" s="137">
        <v>0</v>
      </c>
      <c r="X75" s="171">
        <v>0</v>
      </c>
    </row>
    <row r="76" spans="1:24" ht="24" customHeight="1">
      <c r="A76" s="497"/>
      <c r="B76" s="505" t="s">
        <v>175</v>
      </c>
      <c r="C76" s="506"/>
      <c r="D76" s="376">
        <v>0</v>
      </c>
      <c r="E76" s="377">
        <v>0</v>
      </c>
      <c r="F76" s="377">
        <v>0</v>
      </c>
      <c r="G76" s="377">
        <v>0</v>
      </c>
      <c r="H76" s="377">
        <v>0</v>
      </c>
      <c r="I76" s="378">
        <v>0</v>
      </c>
      <c r="J76" s="377">
        <v>0</v>
      </c>
      <c r="K76" s="377">
        <v>0</v>
      </c>
      <c r="L76" s="377">
        <v>0</v>
      </c>
      <c r="M76" s="377">
        <v>0</v>
      </c>
      <c r="N76" s="377">
        <v>0</v>
      </c>
      <c r="O76" s="379">
        <v>0</v>
      </c>
      <c r="P76" s="175">
        <v>0</v>
      </c>
      <c r="Q76" s="376">
        <v>0</v>
      </c>
      <c r="R76" s="377">
        <v>0</v>
      </c>
      <c r="S76" s="377">
        <v>0</v>
      </c>
      <c r="T76" s="377">
        <v>0</v>
      </c>
      <c r="U76" s="377">
        <v>0</v>
      </c>
      <c r="V76" s="379">
        <v>0</v>
      </c>
      <c r="W76" s="139">
        <v>0</v>
      </c>
      <c r="X76" s="176">
        <v>0</v>
      </c>
    </row>
    <row r="77" spans="1:24" ht="24" customHeight="1">
      <c r="A77" s="495" t="s">
        <v>206</v>
      </c>
      <c r="B77" s="498" t="s">
        <v>174</v>
      </c>
      <c r="C77" s="499"/>
      <c r="D77" s="380">
        <v>200</v>
      </c>
      <c r="E77" s="381">
        <v>0</v>
      </c>
      <c r="F77" s="381">
        <v>0</v>
      </c>
      <c r="G77" s="381">
        <v>200</v>
      </c>
      <c r="H77" s="381">
        <v>0</v>
      </c>
      <c r="I77" s="382">
        <v>0</v>
      </c>
      <c r="J77" s="381">
        <v>0</v>
      </c>
      <c r="K77" s="381">
        <v>0</v>
      </c>
      <c r="L77" s="381">
        <v>0</v>
      </c>
      <c r="M77" s="381">
        <v>0</v>
      </c>
      <c r="N77" s="381">
        <v>0</v>
      </c>
      <c r="O77" s="383">
        <v>0</v>
      </c>
      <c r="P77" s="177">
        <v>400</v>
      </c>
      <c r="Q77" s="380">
        <v>200</v>
      </c>
      <c r="R77" s="381">
        <v>0</v>
      </c>
      <c r="S77" s="381">
        <v>0</v>
      </c>
      <c r="T77" s="381">
        <v>0</v>
      </c>
      <c r="U77" s="381">
        <v>200</v>
      </c>
      <c r="V77" s="384">
        <v>0</v>
      </c>
      <c r="W77" s="140">
        <v>0</v>
      </c>
      <c r="X77" s="177">
        <v>400</v>
      </c>
    </row>
    <row r="78" spans="1:24" ht="24" customHeight="1">
      <c r="A78" s="496"/>
      <c r="B78" s="500" t="s">
        <v>173</v>
      </c>
      <c r="C78" s="501"/>
      <c r="D78" s="368">
        <v>200</v>
      </c>
      <c r="E78" s="369">
        <v>200</v>
      </c>
      <c r="F78" s="369">
        <v>200</v>
      </c>
      <c r="G78" s="369">
        <v>200</v>
      </c>
      <c r="H78" s="369">
        <v>0</v>
      </c>
      <c r="I78" s="370">
        <v>200</v>
      </c>
      <c r="J78" s="369">
        <v>200</v>
      </c>
      <c r="K78" s="369">
        <v>0</v>
      </c>
      <c r="L78" s="369">
        <v>200</v>
      </c>
      <c r="M78" s="369">
        <v>0</v>
      </c>
      <c r="N78" s="369">
        <v>0</v>
      </c>
      <c r="O78" s="371">
        <v>0</v>
      </c>
      <c r="P78" s="171">
        <v>1400</v>
      </c>
      <c r="Q78" s="368">
        <v>200</v>
      </c>
      <c r="R78" s="369">
        <v>200</v>
      </c>
      <c r="S78" s="369">
        <v>100</v>
      </c>
      <c r="T78" s="369">
        <v>200</v>
      </c>
      <c r="U78" s="369">
        <v>0</v>
      </c>
      <c r="V78" s="369">
        <v>150</v>
      </c>
      <c r="W78" s="137">
        <v>400</v>
      </c>
      <c r="X78" s="171">
        <v>1250</v>
      </c>
    </row>
    <row r="79" spans="1:24" ht="24" customHeight="1">
      <c r="A79" s="496"/>
      <c r="B79" s="502" t="s">
        <v>199</v>
      </c>
      <c r="C79" s="503"/>
      <c r="D79" s="368">
        <v>200</v>
      </c>
      <c r="E79" s="369">
        <v>600</v>
      </c>
      <c r="F79" s="369">
        <v>0</v>
      </c>
      <c r="G79" s="369">
        <v>200</v>
      </c>
      <c r="H79" s="369">
        <v>0</v>
      </c>
      <c r="I79" s="370">
        <v>0</v>
      </c>
      <c r="J79" s="369">
        <v>100</v>
      </c>
      <c r="K79" s="369">
        <v>300</v>
      </c>
      <c r="L79" s="369">
        <v>200</v>
      </c>
      <c r="M79" s="369">
        <v>0</v>
      </c>
      <c r="N79" s="369">
        <v>0</v>
      </c>
      <c r="O79" s="371">
        <v>0</v>
      </c>
      <c r="P79" s="171">
        <v>1600</v>
      </c>
      <c r="Q79" s="368">
        <v>0</v>
      </c>
      <c r="R79" s="369">
        <v>200</v>
      </c>
      <c r="S79" s="369">
        <v>0</v>
      </c>
      <c r="T79" s="369">
        <v>0</v>
      </c>
      <c r="U79" s="369">
        <v>0</v>
      </c>
      <c r="V79" s="371">
        <v>0</v>
      </c>
      <c r="W79" s="137">
        <v>100</v>
      </c>
      <c r="X79" s="171">
        <v>300</v>
      </c>
    </row>
    <row r="80" spans="1:24" ht="24" customHeight="1">
      <c r="A80" s="496"/>
      <c r="B80" s="504"/>
      <c r="C80" s="172" t="s">
        <v>177</v>
      </c>
      <c r="D80" s="368">
        <v>200</v>
      </c>
      <c r="E80" s="369">
        <v>0</v>
      </c>
      <c r="F80" s="369">
        <v>0</v>
      </c>
      <c r="G80" s="369">
        <v>0</v>
      </c>
      <c r="H80" s="369">
        <v>0</v>
      </c>
      <c r="I80" s="370">
        <v>0</v>
      </c>
      <c r="J80" s="369">
        <v>100</v>
      </c>
      <c r="K80" s="369">
        <v>0</v>
      </c>
      <c r="L80" s="369">
        <v>0</v>
      </c>
      <c r="M80" s="369">
        <v>0</v>
      </c>
      <c r="N80" s="369">
        <v>0</v>
      </c>
      <c r="O80" s="371">
        <v>0</v>
      </c>
      <c r="P80" s="171">
        <v>300</v>
      </c>
      <c r="Q80" s="368">
        <v>0</v>
      </c>
      <c r="R80" s="369">
        <v>0</v>
      </c>
      <c r="S80" s="369">
        <v>0</v>
      </c>
      <c r="T80" s="369">
        <v>0</v>
      </c>
      <c r="U80" s="369">
        <v>0</v>
      </c>
      <c r="V80" s="371">
        <v>0</v>
      </c>
      <c r="W80" s="137">
        <v>0</v>
      </c>
      <c r="X80" s="171">
        <v>0</v>
      </c>
    </row>
    <row r="81" spans="1:24" ht="24" customHeight="1">
      <c r="A81" s="496"/>
      <c r="B81" s="504"/>
      <c r="C81" s="172" t="s">
        <v>172</v>
      </c>
      <c r="D81" s="368">
        <v>0</v>
      </c>
      <c r="E81" s="369">
        <v>400</v>
      </c>
      <c r="F81" s="369">
        <v>0</v>
      </c>
      <c r="G81" s="369">
        <v>0</v>
      </c>
      <c r="H81" s="369">
        <v>0</v>
      </c>
      <c r="I81" s="370">
        <v>0</v>
      </c>
      <c r="J81" s="369">
        <v>0</v>
      </c>
      <c r="K81" s="369">
        <v>300</v>
      </c>
      <c r="L81" s="369">
        <v>200</v>
      </c>
      <c r="M81" s="369">
        <v>0</v>
      </c>
      <c r="N81" s="369">
        <v>0</v>
      </c>
      <c r="O81" s="371">
        <v>0</v>
      </c>
      <c r="P81" s="171">
        <v>900</v>
      </c>
      <c r="Q81" s="368">
        <v>0</v>
      </c>
      <c r="R81" s="369">
        <v>200</v>
      </c>
      <c r="S81" s="369">
        <v>0</v>
      </c>
      <c r="T81" s="369">
        <v>0</v>
      </c>
      <c r="U81" s="369">
        <v>0</v>
      </c>
      <c r="V81" s="371">
        <v>0</v>
      </c>
      <c r="W81" s="137">
        <v>100</v>
      </c>
      <c r="X81" s="171">
        <v>300</v>
      </c>
    </row>
    <row r="82" spans="1:24" ht="24" customHeight="1">
      <c r="A82" s="496"/>
      <c r="B82" s="504"/>
      <c r="C82" s="172" t="s">
        <v>176</v>
      </c>
      <c r="D82" s="368">
        <v>0</v>
      </c>
      <c r="E82" s="369">
        <v>0</v>
      </c>
      <c r="F82" s="369">
        <v>0</v>
      </c>
      <c r="G82" s="369">
        <v>200</v>
      </c>
      <c r="H82" s="369">
        <v>0</v>
      </c>
      <c r="I82" s="370">
        <v>0</v>
      </c>
      <c r="J82" s="369">
        <v>0</v>
      </c>
      <c r="K82" s="369">
        <v>0</v>
      </c>
      <c r="L82" s="369">
        <v>0</v>
      </c>
      <c r="M82" s="369">
        <v>0</v>
      </c>
      <c r="N82" s="369">
        <v>0</v>
      </c>
      <c r="O82" s="371">
        <v>0</v>
      </c>
      <c r="P82" s="171">
        <v>200</v>
      </c>
      <c r="Q82" s="368">
        <v>0</v>
      </c>
      <c r="R82" s="369">
        <v>0</v>
      </c>
      <c r="S82" s="369">
        <v>0</v>
      </c>
      <c r="T82" s="369">
        <v>0</v>
      </c>
      <c r="U82" s="369">
        <v>0</v>
      </c>
      <c r="V82" s="371">
        <v>0</v>
      </c>
      <c r="W82" s="137">
        <v>0</v>
      </c>
      <c r="X82" s="171">
        <v>0</v>
      </c>
    </row>
    <row r="83" spans="1:24" ht="24" customHeight="1">
      <c r="A83" s="496"/>
      <c r="B83" s="504"/>
      <c r="C83" s="172" t="s">
        <v>171</v>
      </c>
      <c r="D83" s="368">
        <v>0</v>
      </c>
      <c r="E83" s="369">
        <v>200</v>
      </c>
      <c r="F83" s="369">
        <v>0</v>
      </c>
      <c r="G83" s="369">
        <v>0</v>
      </c>
      <c r="H83" s="369">
        <v>0</v>
      </c>
      <c r="I83" s="370">
        <v>0</v>
      </c>
      <c r="J83" s="369">
        <v>0</v>
      </c>
      <c r="K83" s="369">
        <v>0</v>
      </c>
      <c r="L83" s="369">
        <v>0</v>
      </c>
      <c r="M83" s="369">
        <v>0</v>
      </c>
      <c r="N83" s="369">
        <v>0</v>
      </c>
      <c r="O83" s="371">
        <v>0</v>
      </c>
      <c r="P83" s="171">
        <v>200</v>
      </c>
      <c r="Q83" s="368">
        <v>0</v>
      </c>
      <c r="R83" s="369">
        <v>0</v>
      </c>
      <c r="S83" s="369">
        <v>0</v>
      </c>
      <c r="T83" s="369">
        <v>0</v>
      </c>
      <c r="U83" s="369">
        <v>0</v>
      </c>
      <c r="V83" s="371">
        <v>0</v>
      </c>
      <c r="W83" s="137">
        <v>0</v>
      </c>
      <c r="X83" s="171">
        <v>0</v>
      </c>
    </row>
    <row r="84" spans="1:24" ht="24" customHeight="1">
      <c r="A84" s="496"/>
      <c r="B84" s="500" t="s">
        <v>198</v>
      </c>
      <c r="C84" s="501"/>
      <c r="D84" s="368">
        <v>0</v>
      </c>
      <c r="E84" s="369">
        <v>0</v>
      </c>
      <c r="F84" s="369">
        <v>0</v>
      </c>
      <c r="G84" s="369">
        <v>0</v>
      </c>
      <c r="H84" s="369">
        <v>0</v>
      </c>
      <c r="I84" s="370">
        <v>0</v>
      </c>
      <c r="J84" s="369">
        <v>0</v>
      </c>
      <c r="K84" s="369">
        <v>0</v>
      </c>
      <c r="L84" s="369">
        <v>0</v>
      </c>
      <c r="M84" s="369">
        <v>0</v>
      </c>
      <c r="N84" s="369">
        <v>0</v>
      </c>
      <c r="O84" s="371">
        <v>0</v>
      </c>
      <c r="P84" s="171">
        <v>0</v>
      </c>
      <c r="Q84" s="368">
        <v>0</v>
      </c>
      <c r="R84" s="369">
        <v>0</v>
      </c>
      <c r="S84" s="369">
        <v>0</v>
      </c>
      <c r="T84" s="369">
        <v>0</v>
      </c>
      <c r="U84" s="369">
        <v>0</v>
      </c>
      <c r="V84" s="371">
        <v>0</v>
      </c>
      <c r="W84" s="137">
        <v>0</v>
      </c>
      <c r="X84" s="171">
        <v>0</v>
      </c>
    </row>
    <row r="85" spans="1:24" ht="24" customHeight="1">
      <c r="A85" s="497"/>
      <c r="B85" s="505" t="s">
        <v>175</v>
      </c>
      <c r="C85" s="506"/>
      <c r="D85" s="376">
        <v>0</v>
      </c>
      <c r="E85" s="377">
        <v>0</v>
      </c>
      <c r="F85" s="377">
        <v>0</v>
      </c>
      <c r="G85" s="377">
        <v>0</v>
      </c>
      <c r="H85" s="377">
        <v>0</v>
      </c>
      <c r="I85" s="378">
        <v>0</v>
      </c>
      <c r="J85" s="377">
        <v>0</v>
      </c>
      <c r="K85" s="377">
        <v>0</v>
      </c>
      <c r="L85" s="377">
        <v>0</v>
      </c>
      <c r="M85" s="377">
        <v>0</v>
      </c>
      <c r="N85" s="377">
        <v>0</v>
      </c>
      <c r="O85" s="379">
        <v>0</v>
      </c>
      <c r="P85" s="175">
        <v>0</v>
      </c>
      <c r="Q85" s="376">
        <v>0</v>
      </c>
      <c r="R85" s="377">
        <v>0</v>
      </c>
      <c r="S85" s="377">
        <v>0</v>
      </c>
      <c r="T85" s="377">
        <v>0</v>
      </c>
      <c r="U85" s="377">
        <v>0</v>
      </c>
      <c r="V85" s="379">
        <v>0</v>
      </c>
      <c r="W85" s="176">
        <v>450</v>
      </c>
      <c r="X85" s="176">
        <v>450</v>
      </c>
    </row>
    <row r="86" spans="1:24" ht="24" customHeight="1">
      <c r="A86" s="495" t="s">
        <v>207</v>
      </c>
      <c r="B86" s="498" t="s">
        <v>174</v>
      </c>
      <c r="C86" s="499"/>
      <c r="D86" s="380">
        <v>0</v>
      </c>
      <c r="E86" s="381">
        <v>200</v>
      </c>
      <c r="F86" s="381">
        <v>0</v>
      </c>
      <c r="G86" s="381">
        <v>0</v>
      </c>
      <c r="H86" s="381">
        <v>0</v>
      </c>
      <c r="I86" s="382">
        <v>0</v>
      </c>
      <c r="J86" s="381">
        <v>0</v>
      </c>
      <c r="K86" s="381">
        <v>0</v>
      </c>
      <c r="L86" s="381">
        <v>0</v>
      </c>
      <c r="M86" s="381">
        <v>0</v>
      </c>
      <c r="N86" s="381">
        <v>200</v>
      </c>
      <c r="O86" s="383">
        <v>0</v>
      </c>
      <c r="P86" s="177">
        <v>400</v>
      </c>
      <c r="Q86" s="380">
        <v>0</v>
      </c>
      <c r="R86" s="381">
        <v>200</v>
      </c>
      <c r="S86" s="381">
        <v>0</v>
      </c>
      <c r="T86" s="381">
        <v>0</v>
      </c>
      <c r="U86" s="381">
        <v>0</v>
      </c>
      <c r="V86" s="384">
        <v>0</v>
      </c>
      <c r="W86" s="140">
        <v>200</v>
      </c>
      <c r="X86" s="177">
        <v>400</v>
      </c>
    </row>
    <row r="87" spans="1:24" ht="24" customHeight="1">
      <c r="A87" s="496"/>
      <c r="B87" s="500" t="s">
        <v>173</v>
      </c>
      <c r="C87" s="501"/>
      <c r="D87" s="368">
        <v>0</v>
      </c>
      <c r="E87" s="369">
        <v>200</v>
      </c>
      <c r="F87" s="369">
        <v>200</v>
      </c>
      <c r="G87" s="369">
        <v>200</v>
      </c>
      <c r="H87" s="369">
        <v>0</v>
      </c>
      <c r="I87" s="370">
        <v>200</v>
      </c>
      <c r="J87" s="369">
        <v>0</v>
      </c>
      <c r="K87" s="369">
        <v>0</v>
      </c>
      <c r="L87" s="369">
        <v>200</v>
      </c>
      <c r="M87" s="369">
        <v>0</v>
      </c>
      <c r="N87" s="369">
        <v>200</v>
      </c>
      <c r="O87" s="371">
        <v>200</v>
      </c>
      <c r="P87" s="171">
        <v>1400</v>
      </c>
      <c r="Q87" s="368">
        <v>0</v>
      </c>
      <c r="R87" s="369">
        <v>200</v>
      </c>
      <c r="S87" s="369">
        <v>0</v>
      </c>
      <c r="T87" s="369">
        <v>200</v>
      </c>
      <c r="U87" s="369">
        <v>0</v>
      </c>
      <c r="V87" s="369">
        <v>200</v>
      </c>
      <c r="W87" s="137">
        <v>400</v>
      </c>
      <c r="X87" s="171">
        <v>1000</v>
      </c>
    </row>
    <row r="88" spans="1:24" ht="24" customHeight="1">
      <c r="A88" s="496"/>
      <c r="B88" s="502" t="s">
        <v>199</v>
      </c>
      <c r="C88" s="503"/>
      <c r="D88" s="368">
        <v>600</v>
      </c>
      <c r="E88" s="369">
        <v>0</v>
      </c>
      <c r="F88" s="369">
        <v>0</v>
      </c>
      <c r="G88" s="369">
        <v>0</v>
      </c>
      <c r="H88" s="369">
        <v>0</v>
      </c>
      <c r="I88" s="370">
        <v>0</v>
      </c>
      <c r="J88" s="369">
        <v>500</v>
      </c>
      <c r="K88" s="369">
        <v>0</v>
      </c>
      <c r="L88" s="369">
        <v>0</v>
      </c>
      <c r="M88" s="369">
        <v>0</v>
      </c>
      <c r="N88" s="369">
        <v>0</v>
      </c>
      <c r="O88" s="371">
        <v>0</v>
      </c>
      <c r="P88" s="171">
        <v>1100</v>
      </c>
      <c r="Q88" s="368">
        <v>300</v>
      </c>
      <c r="R88" s="369">
        <v>0</v>
      </c>
      <c r="S88" s="369">
        <v>0</v>
      </c>
      <c r="T88" s="369">
        <v>0</v>
      </c>
      <c r="U88" s="369">
        <v>0</v>
      </c>
      <c r="V88" s="371">
        <v>0</v>
      </c>
      <c r="W88" s="137">
        <v>0</v>
      </c>
      <c r="X88" s="171">
        <v>300</v>
      </c>
    </row>
    <row r="89" spans="1:24" ht="24" customHeight="1">
      <c r="A89" s="496"/>
      <c r="B89" s="504"/>
      <c r="C89" s="172" t="s">
        <v>177</v>
      </c>
      <c r="D89" s="368">
        <v>0</v>
      </c>
      <c r="E89" s="369">
        <v>0</v>
      </c>
      <c r="F89" s="369">
        <v>0</v>
      </c>
      <c r="G89" s="369">
        <v>0</v>
      </c>
      <c r="H89" s="369">
        <v>0</v>
      </c>
      <c r="I89" s="370">
        <v>0</v>
      </c>
      <c r="J89" s="369">
        <v>0</v>
      </c>
      <c r="K89" s="369">
        <v>0</v>
      </c>
      <c r="L89" s="369">
        <v>0</v>
      </c>
      <c r="M89" s="369">
        <v>0</v>
      </c>
      <c r="N89" s="369">
        <v>0</v>
      </c>
      <c r="O89" s="371">
        <v>0</v>
      </c>
      <c r="P89" s="171">
        <v>0</v>
      </c>
      <c r="Q89" s="368">
        <v>0</v>
      </c>
      <c r="R89" s="369">
        <v>0</v>
      </c>
      <c r="S89" s="369">
        <v>0</v>
      </c>
      <c r="T89" s="369">
        <v>0</v>
      </c>
      <c r="U89" s="369">
        <v>0</v>
      </c>
      <c r="V89" s="371">
        <v>0</v>
      </c>
      <c r="W89" s="137">
        <v>0</v>
      </c>
      <c r="X89" s="171">
        <v>0</v>
      </c>
    </row>
    <row r="90" spans="1:24" ht="24" customHeight="1">
      <c r="A90" s="496"/>
      <c r="B90" s="504"/>
      <c r="C90" s="172" t="s">
        <v>172</v>
      </c>
      <c r="D90" s="369">
        <v>400</v>
      </c>
      <c r="E90" s="369">
        <v>0</v>
      </c>
      <c r="F90" s="369">
        <v>0</v>
      </c>
      <c r="G90" s="369">
        <v>0</v>
      </c>
      <c r="H90" s="369">
        <v>0</v>
      </c>
      <c r="I90" s="370">
        <v>0</v>
      </c>
      <c r="J90" s="369">
        <v>400</v>
      </c>
      <c r="K90" s="369">
        <v>0</v>
      </c>
      <c r="L90" s="369">
        <v>0</v>
      </c>
      <c r="M90" s="369">
        <v>0</v>
      </c>
      <c r="N90" s="369">
        <v>0</v>
      </c>
      <c r="O90" s="371">
        <v>0</v>
      </c>
      <c r="P90" s="171">
        <v>800</v>
      </c>
      <c r="Q90" s="368">
        <v>300</v>
      </c>
      <c r="R90" s="369">
        <v>0</v>
      </c>
      <c r="S90" s="369">
        <v>0</v>
      </c>
      <c r="T90" s="369">
        <v>0</v>
      </c>
      <c r="U90" s="369">
        <v>0</v>
      </c>
      <c r="V90" s="371">
        <v>0</v>
      </c>
      <c r="W90" s="137">
        <v>0</v>
      </c>
      <c r="X90" s="171">
        <v>300</v>
      </c>
    </row>
    <row r="91" spans="1:24" ht="24" customHeight="1">
      <c r="A91" s="496"/>
      <c r="B91" s="504"/>
      <c r="C91" s="172" t="s">
        <v>176</v>
      </c>
      <c r="D91" s="368">
        <v>0</v>
      </c>
      <c r="E91" s="369">
        <v>0</v>
      </c>
      <c r="F91" s="369">
        <v>0</v>
      </c>
      <c r="G91" s="369">
        <v>0</v>
      </c>
      <c r="H91" s="369">
        <v>0</v>
      </c>
      <c r="I91" s="370">
        <v>0</v>
      </c>
      <c r="J91" s="369">
        <v>0</v>
      </c>
      <c r="K91" s="369">
        <v>0</v>
      </c>
      <c r="L91" s="369">
        <v>0</v>
      </c>
      <c r="M91" s="369">
        <v>0</v>
      </c>
      <c r="N91" s="369">
        <v>0</v>
      </c>
      <c r="O91" s="371">
        <v>0</v>
      </c>
      <c r="P91" s="171">
        <v>0</v>
      </c>
      <c r="Q91" s="368">
        <v>0</v>
      </c>
      <c r="R91" s="369">
        <v>0</v>
      </c>
      <c r="S91" s="369">
        <v>0</v>
      </c>
      <c r="T91" s="369">
        <v>0</v>
      </c>
      <c r="U91" s="369">
        <v>0</v>
      </c>
      <c r="V91" s="371">
        <v>0</v>
      </c>
      <c r="W91" s="137">
        <v>0</v>
      </c>
      <c r="X91" s="171">
        <v>0</v>
      </c>
    </row>
    <row r="92" spans="1:24" ht="24" customHeight="1">
      <c r="A92" s="496"/>
      <c r="B92" s="504"/>
      <c r="C92" s="172" t="s">
        <v>171</v>
      </c>
      <c r="D92" s="369">
        <v>200</v>
      </c>
      <c r="E92" s="369">
        <v>0</v>
      </c>
      <c r="F92" s="369">
        <v>0</v>
      </c>
      <c r="G92" s="369">
        <v>0</v>
      </c>
      <c r="H92" s="369">
        <v>0</v>
      </c>
      <c r="I92" s="370">
        <v>0</v>
      </c>
      <c r="J92" s="369">
        <v>100</v>
      </c>
      <c r="K92" s="369">
        <v>0</v>
      </c>
      <c r="L92" s="369">
        <v>0</v>
      </c>
      <c r="M92" s="369">
        <v>0</v>
      </c>
      <c r="N92" s="369">
        <v>0</v>
      </c>
      <c r="O92" s="371">
        <v>0</v>
      </c>
      <c r="P92" s="171">
        <v>300</v>
      </c>
      <c r="Q92" s="369">
        <v>0</v>
      </c>
      <c r="R92" s="369">
        <v>0</v>
      </c>
      <c r="S92" s="369">
        <v>0</v>
      </c>
      <c r="T92" s="369">
        <v>0</v>
      </c>
      <c r="U92" s="369">
        <v>0</v>
      </c>
      <c r="V92" s="371">
        <v>0</v>
      </c>
      <c r="W92" s="137">
        <v>0</v>
      </c>
      <c r="X92" s="171">
        <v>0</v>
      </c>
    </row>
    <row r="93" spans="1:24" ht="24" customHeight="1">
      <c r="A93" s="496"/>
      <c r="B93" s="500" t="s">
        <v>198</v>
      </c>
      <c r="C93" s="501"/>
      <c r="D93" s="368">
        <v>0</v>
      </c>
      <c r="E93" s="369">
        <v>0</v>
      </c>
      <c r="F93" s="369">
        <v>0</v>
      </c>
      <c r="G93" s="369">
        <v>0</v>
      </c>
      <c r="H93" s="369">
        <v>0</v>
      </c>
      <c r="I93" s="370">
        <v>0</v>
      </c>
      <c r="J93" s="369">
        <v>0</v>
      </c>
      <c r="K93" s="369">
        <v>0</v>
      </c>
      <c r="L93" s="369">
        <v>0</v>
      </c>
      <c r="M93" s="369">
        <v>0</v>
      </c>
      <c r="N93" s="369">
        <v>0</v>
      </c>
      <c r="O93" s="371">
        <v>0</v>
      </c>
      <c r="P93" s="171">
        <v>0</v>
      </c>
      <c r="Q93" s="368">
        <v>0</v>
      </c>
      <c r="R93" s="369">
        <v>0</v>
      </c>
      <c r="S93" s="369">
        <v>0</v>
      </c>
      <c r="T93" s="369">
        <v>0</v>
      </c>
      <c r="U93" s="369">
        <v>0</v>
      </c>
      <c r="V93" s="371">
        <v>0</v>
      </c>
      <c r="W93" s="137">
        <v>0</v>
      </c>
      <c r="X93" s="171">
        <v>0</v>
      </c>
    </row>
    <row r="94" spans="1:24" ht="24" customHeight="1">
      <c r="A94" s="497"/>
      <c r="B94" s="505" t="s">
        <v>175</v>
      </c>
      <c r="C94" s="506"/>
      <c r="D94" s="376">
        <v>0</v>
      </c>
      <c r="E94" s="377">
        <v>0</v>
      </c>
      <c r="F94" s="377">
        <v>0</v>
      </c>
      <c r="G94" s="377">
        <v>0</v>
      </c>
      <c r="H94" s="377">
        <v>0</v>
      </c>
      <c r="I94" s="378">
        <v>0</v>
      </c>
      <c r="J94" s="377">
        <v>0</v>
      </c>
      <c r="K94" s="377">
        <v>0</v>
      </c>
      <c r="L94" s="377">
        <v>0</v>
      </c>
      <c r="M94" s="377">
        <v>0</v>
      </c>
      <c r="N94" s="377">
        <v>0</v>
      </c>
      <c r="O94" s="379">
        <v>0</v>
      </c>
      <c r="P94" s="175">
        <v>0</v>
      </c>
      <c r="Q94" s="376">
        <v>0</v>
      </c>
      <c r="R94" s="377">
        <v>0</v>
      </c>
      <c r="S94" s="377">
        <v>0</v>
      </c>
      <c r="T94" s="377">
        <v>0</v>
      </c>
      <c r="U94" s="377">
        <v>0</v>
      </c>
      <c r="V94" s="379">
        <v>0</v>
      </c>
      <c r="W94" s="377">
        <v>300</v>
      </c>
      <c r="X94" s="176">
        <v>300</v>
      </c>
    </row>
    <row r="95" spans="1:24" ht="24" customHeight="1">
      <c r="A95" s="495" t="s">
        <v>208</v>
      </c>
      <c r="B95" s="498" t="s">
        <v>174</v>
      </c>
      <c r="C95" s="499"/>
      <c r="D95" s="380">
        <v>0</v>
      </c>
      <c r="E95" s="381">
        <v>0</v>
      </c>
      <c r="F95" s="381">
        <v>0</v>
      </c>
      <c r="G95" s="381">
        <v>300</v>
      </c>
      <c r="H95" s="381">
        <v>0</v>
      </c>
      <c r="I95" s="382">
        <v>0</v>
      </c>
      <c r="J95" s="381">
        <v>150</v>
      </c>
      <c r="K95" s="381">
        <v>0</v>
      </c>
      <c r="L95" s="381"/>
      <c r="M95" s="381">
        <v>0</v>
      </c>
      <c r="N95" s="381">
        <v>300</v>
      </c>
      <c r="O95" s="383">
        <v>0</v>
      </c>
      <c r="P95" s="177">
        <v>750</v>
      </c>
      <c r="Q95" s="380">
        <v>0</v>
      </c>
      <c r="R95" s="381">
        <v>0</v>
      </c>
      <c r="S95" s="381">
        <v>0</v>
      </c>
      <c r="T95" s="381">
        <v>300</v>
      </c>
      <c r="U95" s="381">
        <v>0</v>
      </c>
      <c r="V95" s="384">
        <v>0</v>
      </c>
      <c r="W95" s="140">
        <v>450</v>
      </c>
      <c r="X95" s="171">
        <v>750</v>
      </c>
    </row>
    <row r="96" spans="1:24" ht="24" customHeight="1">
      <c r="A96" s="496"/>
      <c r="B96" s="500" t="s">
        <v>173</v>
      </c>
      <c r="C96" s="501"/>
      <c r="D96" s="368">
        <v>400</v>
      </c>
      <c r="E96" s="369">
        <v>400</v>
      </c>
      <c r="F96" s="369">
        <v>400</v>
      </c>
      <c r="G96" s="369">
        <v>500</v>
      </c>
      <c r="H96" s="369">
        <v>400</v>
      </c>
      <c r="I96" s="370">
        <v>400</v>
      </c>
      <c r="J96" s="369">
        <v>300</v>
      </c>
      <c r="K96" s="369">
        <v>300</v>
      </c>
      <c r="L96" s="369">
        <v>300</v>
      </c>
      <c r="M96" s="369">
        <v>300</v>
      </c>
      <c r="N96" s="369">
        <v>300</v>
      </c>
      <c r="O96" s="371">
        <v>300</v>
      </c>
      <c r="P96" s="171">
        <v>4300</v>
      </c>
      <c r="Q96" s="368">
        <v>200</v>
      </c>
      <c r="R96" s="369">
        <v>200</v>
      </c>
      <c r="S96" s="369">
        <v>200</v>
      </c>
      <c r="T96" s="369">
        <v>300</v>
      </c>
      <c r="U96" s="369">
        <v>200</v>
      </c>
      <c r="V96" s="369">
        <v>200</v>
      </c>
      <c r="W96" s="137">
        <v>1300</v>
      </c>
      <c r="X96" s="171">
        <v>2600</v>
      </c>
    </row>
    <row r="97" spans="1:24" ht="24" customHeight="1">
      <c r="A97" s="496"/>
      <c r="B97" s="502" t="s">
        <v>199</v>
      </c>
      <c r="C97" s="503"/>
      <c r="D97" s="368">
        <v>0</v>
      </c>
      <c r="E97" s="369">
        <v>0</v>
      </c>
      <c r="F97" s="369">
        <v>0</v>
      </c>
      <c r="G97" s="369">
        <v>400</v>
      </c>
      <c r="H97" s="369">
        <v>0</v>
      </c>
      <c r="I97" s="370">
        <v>0</v>
      </c>
      <c r="J97" s="369">
        <v>150</v>
      </c>
      <c r="K97" s="369">
        <v>0</v>
      </c>
      <c r="L97" s="369">
        <v>300</v>
      </c>
      <c r="M97" s="369">
        <v>0</v>
      </c>
      <c r="N97" s="369">
        <v>0</v>
      </c>
      <c r="O97" s="371">
        <v>0</v>
      </c>
      <c r="P97" s="171">
        <v>850</v>
      </c>
      <c r="Q97" s="368">
        <v>0</v>
      </c>
      <c r="R97" s="369">
        <v>0</v>
      </c>
      <c r="S97" s="369">
        <v>0</v>
      </c>
      <c r="T97" s="369">
        <v>200</v>
      </c>
      <c r="U97" s="369">
        <v>0</v>
      </c>
      <c r="V97" s="371">
        <v>0</v>
      </c>
      <c r="W97" s="137">
        <v>0</v>
      </c>
      <c r="X97" s="171">
        <v>200</v>
      </c>
    </row>
    <row r="98" spans="1:24" ht="24" customHeight="1">
      <c r="A98" s="496"/>
      <c r="B98" s="504"/>
      <c r="C98" s="172" t="s">
        <v>177</v>
      </c>
      <c r="D98" s="368">
        <v>0</v>
      </c>
      <c r="E98" s="369">
        <v>0</v>
      </c>
      <c r="F98" s="369">
        <v>0</v>
      </c>
      <c r="G98" s="369">
        <v>0</v>
      </c>
      <c r="H98" s="369">
        <v>0</v>
      </c>
      <c r="I98" s="370">
        <v>0</v>
      </c>
      <c r="J98" s="369">
        <v>0</v>
      </c>
      <c r="K98" s="369">
        <v>0</v>
      </c>
      <c r="L98" s="369">
        <v>0</v>
      </c>
      <c r="M98" s="369">
        <v>0</v>
      </c>
      <c r="N98" s="369">
        <v>0</v>
      </c>
      <c r="O98" s="371">
        <v>0</v>
      </c>
      <c r="P98" s="171">
        <v>0</v>
      </c>
      <c r="Q98" s="368">
        <v>0</v>
      </c>
      <c r="R98" s="369">
        <v>0</v>
      </c>
      <c r="S98" s="369">
        <v>0</v>
      </c>
      <c r="T98" s="369">
        <v>0</v>
      </c>
      <c r="U98" s="369">
        <v>0</v>
      </c>
      <c r="V98" s="371">
        <v>0</v>
      </c>
      <c r="W98" s="137">
        <v>0</v>
      </c>
      <c r="X98" s="171">
        <v>0</v>
      </c>
    </row>
    <row r="99" spans="1:24" ht="24" customHeight="1">
      <c r="A99" s="496"/>
      <c r="B99" s="504"/>
      <c r="C99" s="172" t="s">
        <v>172</v>
      </c>
      <c r="D99" s="368">
        <v>0</v>
      </c>
      <c r="E99" s="369">
        <v>0</v>
      </c>
      <c r="F99" s="369">
        <v>0</v>
      </c>
      <c r="G99" s="369">
        <v>400</v>
      </c>
      <c r="H99" s="369">
        <v>0</v>
      </c>
      <c r="I99" s="370">
        <v>0</v>
      </c>
      <c r="J99" s="369">
        <v>0</v>
      </c>
      <c r="K99" s="369">
        <v>0</v>
      </c>
      <c r="L99" s="369">
        <v>0</v>
      </c>
      <c r="M99" s="369">
        <v>0</v>
      </c>
      <c r="N99" s="369">
        <v>0</v>
      </c>
      <c r="O99" s="371">
        <v>0</v>
      </c>
      <c r="P99" s="171">
        <v>400</v>
      </c>
      <c r="Q99" s="368">
        <v>0</v>
      </c>
      <c r="R99" s="369">
        <v>0</v>
      </c>
      <c r="S99" s="369">
        <v>0</v>
      </c>
      <c r="T99" s="369">
        <v>200</v>
      </c>
      <c r="U99" s="369">
        <v>0</v>
      </c>
      <c r="V99" s="371">
        <v>0</v>
      </c>
      <c r="W99" s="137">
        <v>0</v>
      </c>
      <c r="X99" s="171">
        <v>200</v>
      </c>
    </row>
    <row r="100" spans="1:24" ht="24" customHeight="1">
      <c r="A100" s="496"/>
      <c r="B100" s="504"/>
      <c r="C100" s="172" t="s">
        <v>176</v>
      </c>
      <c r="D100" s="368">
        <v>0</v>
      </c>
      <c r="E100" s="369">
        <v>0</v>
      </c>
      <c r="F100" s="369">
        <v>0</v>
      </c>
      <c r="G100" s="369">
        <v>0</v>
      </c>
      <c r="H100" s="369">
        <v>0</v>
      </c>
      <c r="I100" s="370">
        <v>0</v>
      </c>
      <c r="J100" s="369">
        <v>0</v>
      </c>
      <c r="K100" s="369">
        <v>0</v>
      </c>
      <c r="L100" s="369">
        <v>0</v>
      </c>
      <c r="M100" s="369">
        <v>0</v>
      </c>
      <c r="N100" s="369">
        <v>0</v>
      </c>
      <c r="O100" s="371">
        <v>0</v>
      </c>
      <c r="P100" s="171">
        <v>0</v>
      </c>
      <c r="Q100" s="368">
        <v>0</v>
      </c>
      <c r="R100" s="369">
        <v>0</v>
      </c>
      <c r="S100" s="369">
        <v>0</v>
      </c>
      <c r="T100" s="369">
        <v>0</v>
      </c>
      <c r="U100" s="369">
        <v>0</v>
      </c>
      <c r="V100" s="371">
        <v>0</v>
      </c>
      <c r="W100" s="137">
        <v>0</v>
      </c>
      <c r="X100" s="171">
        <v>0</v>
      </c>
    </row>
    <row r="101" spans="1:24" ht="24" customHeight="1">
      <c r="A101" s="496"/>
      <c r="B101" s="504"/>
      <c r="C101" s="172" t="s">
        <v>171</v>
      </c>
      <c r="D101" s="368">
        <v>0</v>
      </c>
      <c r="E101" s="369">
        <v>0</v>
      </c>
      <c r="F101" s="369">
        <v>0</v>
      </c>
      <c r="G101" s="369">
        <v>0</v>
      </c>
      <c r="H101" s="369">
        <v>0</v>
      </c>
      <c r="I101" s="370">
        <v>0</v>
      </c>
      <c r="J101" s="369">
        <v>150</v>
      </c>
      <c r="K101" s="369">
        <v>0</v>
      </c>
      <c r="L101" s="369">
        <v>300</v>
      </c>
      <c r="M101" s="369">
        <v>0</v>
      </c>
      <c r="N101" s="369">
        <v>0</v>
      </c>
      <c r="O101" s="371">
        <v>0</v>
      </c>
      <c r="P101" s="171">
        <v>450</v>
      </c>
      <c r="Q101" s="368">
        <v>0</v>
      </c>
      <c r="R101" s="369">
        <v>0</v>
      </c>
      <c r="S101" s="369">
        <v>0</v>
      </c>
      <c r="T101" s="369">
        <v>0</v>
      </c>
      <c r="U101" s="369">
        <v>0</v>
      </c>
      <c r="V101" s="371">
        <v>0</v>
      </c>
      <c r="W101" s="137">
        <v>150</v>
      </c>
      <c r="X101" s="171">
        <v>0</v>
      </c>
    </row>
    <row r="102" spans="1:24" ht="24" customHeight="1">
      <c r="A102" s="496"/>
      <c r="B102" s="507" t="s">
        <v>253</v>
      </c>
      <c r="C102" s="511"/>
      <c r="D102" s="368">
        <v>0</v>
      </c>
      <c r="E102" s="272">
        <v>1089</v>
      </c>
      <c r="F102" s="369">
        <v>0</v>
      </c>
      <c r="G102" s="388">
        <v>0</v>
      </c>
      <c r="H102" s="369">
        <v>0</v>
      </c>
      <c r="I102" s="370">
        <v>0</v>
      </c>
      <c r="J102" s="369">
        <v>0</v>
      </c>
      <c r="K102" s="369">
        <v>0</v>
      </c>
      <c r="L102" s="369">
        <v>0</v>
      </c>
      <c r="M102" s="369">
        <v>0</v>
      </c>
      <c r="N102" s="369">
        <v>0</v>
      </c>
      <c r="O102" s="371">
        <v>0</v>
      </c>
      <c r="P102" s="171">
        <v>1089</v>
      </c>
      <c r="Q102" s="368">
        <v>0</v>
      </c>
      <c r="R102" s="272">
        <v>661</v>
      </c>
      <c r="S102" s="369">
        <v>0</v>
      </c>
      <c r="T102" s="369">
        <v>0</v>
      </c>
      <c r="U102" s="369">
        <v>0</v>
      </c>
      <c r="V102" s="371">
        <v>0</v>
      </c>
      <c r="W102" s="137">
        <v>0</v>
      </c>
      <c r="X102" s="171">
        <v>661</v>
      </c>
    </row>
    <row r="103" spans="1:24" ht="24" customHeight="1">
      <c r="A103" s="497"/>
      <c r="B103" s="505" t="s">
        <v>175</v>
      </c>
      <c r="C103" s="506"/>
      <c r="D103" s="376">
        <v>0</v>
      </c>
      <c r="E103" s="377">
        <v>0</v>
      </c>
      <c r="F103" s="377">
        <v>0</v>
      </c>
      <c r="G103" s="377">
        <v>0</v>
      </c>
      <c r="H103" s="377">
        <v>0</v>
      </c>
      <c r="I103" s="378">
        <v>0</v>
      </c>
      <c r="J103" s="377">
        <v>0</v>
      </c>
      <c r="K103" s="377">
        <v>0</v>
      </c>
      <c r="L103" s="377">
        <v>0</v>
      </c>
      <c r="M103" s="377">
        <v>0</v>
      </c>
      <c r="N103" s="377">
        <v>0</v>
      </c>
      <c r="O103" s="379">
        <v>0</v>
      </c>
      <c r="P103" s="175"/>
      <c r="Q103" s="376">
        <v>0</v>
      </c>
      <c r="R103" s="377">
        <v>0</v>
      </c>
      <c r="S103" s="377">
        <v>0</v>
      </c>
      <c r="T103" s="377">
        <v>0</v>
      </c>
      <c r="U103" s="377">
        <v>0</v>
      </c>
      <c r="V103" s="379">
        <v>0</v>
      </c>
      <c r="W103" s="139">
        <v>1039</v>
      </c>
      <c r="X103" s="171">
        <v>1039</v>
      </c>
    </row>
    <row r="104" spans="1:24" ht="24" customHeight="1">
      <c r="A104" s="495" t="s">
        <v>209</v>
      </c>
      <c r="B104" s="498" t="s">
        <v>174</v>
      </c>
      <c r="C104" s="499"/>
      <c r="D104" s="380">
        <v>200</v>
      </c>
      <c r="E104" s="381">
        <v>200</v>
      </c>
      <c r="F104" s="381">
        <v>0</v>
      </c>
      <c r="G104" s="381">
        <v>200</v>
      </c>
      <c r="H104" s="381">
        <v>0</v>
      </c>
      <c r="I104" s="382">
        <v>200</v>
      </c>
      <c r="J104" s="381">
        <v>0</v>
      </c>
      <c r="K104" s="381">
        <v>300</v>
      </c>
      <c r="L104" s="381">
        <v>0</v>
      </c>
      <c r="M104" s="381">
        <v>0</v>
      </c>
      <c r="N104" s="381">
        <v>0</v>
      </c>
      <c r="O104" s="383">
        <v>0</v>
      </c>
      <c r="P104" s="177">
        <v>1100</v>
      </c>
      <c r="Q104" s="380">
        <v>0</v>
      </c>
      <c r="R104" s="381">
        <v>200</v>
      </c>
      <c r="S104" s="381">
        <v>0</v>
      </c>
      <c r="T104" s="381">
        <v>200</v>
      </c>
      <c r="U104" s="381">
        <v>0</v>
      </c>
      <c r="V104" s="384">
        <v>0</v>
      </c>
      <c r="W104" s="140">
        <v>110</v>
      </c>
      <c r="X104" s="177">
        <v>510</v>
      </c>
    </row>
    <row r="105" spans="1:24" ht="24" customHeight="1">
      <c r="A105" s="496"/>
      <c r="B105" s="500" t="s">
        <v>173</v>
      </c>
      <c r="C105" s="501"/>
      <c r="D105" s="368">
        <v>200</v>
      </c>
      <c r="E105" s="369">
        <v>0</v>
      </c>
      <c r="F105" s="369">
        <v>200</v>
      </c>
      <c r="G105" s="369">
        <v>0</v>
      </c>
      <c r="H105" s="369">
        <v>200</v>
      </c>
      <c r="I105" s="370">
        <v>0</v>
      </c>
      <c r="J105" s="369">
        <v>200</v>
      </c>
      <c r="K105" s="369">
        <v>0</v>
      </c>
      <c r="L105" s="369">
        <v>200</v>
      </c>
      <c r="M105" s="369">
        <v>0</v>
      </c>
      <c r="N105" s="369">
        <v>0</v>
      </c>
      <c r="O105" s="371">
        <v>0</v>
      </c>
      <c r="P105" s="171">
        <v>1000</v>
      </c>
      <c r="Q105" s="368">
        <v>200</v>
      </c>
      <c r="R105" s="369">
        <v>0</v>
      </c>
      <c r="S105" s="369">
        <v>200</v>
      </c>
      <c r="T105" s="369">
        <v>0</v>
      </c>
      <c r="U105" s="369">
        <v>200</v>
      </c>
      <c r="V105" s="369">
        <v>0</v>
      </c>
      <c r="W105" s="137">
        <v>200</v>
      </c>
      <c r="X105" s="171">
        <v>800</v>
      </c>
    </row>
    <row r="106" spans="1:24" ht="24" customHeight="1">
      <c r="A106" s="496"/>
      <c r="B106" s="502" t="s">
        <v>199</v>
      </c>
      <c r="C106" s="503"/>
      <c r="D106" s="368">
        <v>0</v>
      </c>
      <c r="E106" s="369">
        <v>0</v>
      </c>
      <c r="F106" s="369">
        <v>0</v>
      </c>
      <c r="G106" s="369">
        <v>0</v>
      </c>
      <c r="H106" s="369">
        <v>400</v>
      </c>
      <c r="I106" s="370">
        <v>200</v>
      </c>
      <c r="J106" s="369">
        <v>0</v>
      </c>
      <c r="K106" s="369">
        <v>0</v>
      </c>
      <c r="L106" s="369">
        <v>0</v>
      </c>
      <c r="M106" s="369">
        <v>200</v>
      </c>
      <c r="N106" s="369">
        <v>0</v>
      </c>
      <c r="O106" s="371">
        <v>0</v>
      </c>
      <c r="P106" s="171">
        <v>800</v>
      </c>
      <c r="Q106" s="368">
        <v>0</v>
      </c>
      <c r="R106" s="369">
        <v>0</v>
      </c>
      <c r="S106" s="369">
        <v>0</v>
      </c>
      <c r="T106" s="369">
        <v>0</v>
      </c>
      <c r="U106" s="369">
        <v>200</v>
      </c>
      <c r="V106" s="371">
        <v>0</v>
      </c>
      <c r="W106" s="137">
        <v>200</v>
      </c>
      <c r="X106" s="171">
        <v>400</v>
      </c>
    </row>
    <row r="107" spans="1:24" ht="24" customHeight="1">
      <c r="A107" s="496"/>
      <c r="B107" s="504"/>
      <c r="C107" s="172" t="s">
        <v>177</v>
      </c>
      <c r="D107" s="368">
        <v>0</v>
      </c>
      <c r="E107" s="369">
        <v>0</v>
      </c>
      <c r="F107" s="369">
        <v>0</v>
      </c>
      <c r="G107" s="369">
        <v>0</v>
      </c>
      <c r="H107" s="369">
        <v>0</v>
      </c>
      <c r="I107" s="370">
        <v>0</v>
      </c>
      <c r="J107" s="369">
        <v>0</v>
      </c>
      <c r="K107" s="369">
        <v>0</v>
      </c>
      <c r="L107" s="369">
        <v>0</v>
      </c>
      <c r="M107" s="369">
        <v>0</v>
      </c>
      <c r="N107" s="369">
        <v>0</v>
      </c>
      <c r="O107" s="371">
        <v>0</v>
      </c>
      <c r="P107" s="171">
        <v>0</v>
      </c>
      <c r="Q107" s="368">
        <v>0</v>
      </c>
      <c r="R107" s="369">
        <v>0</v>
      </c>
      <c r="S107" s="369">
        <v>0</v>
      </c>
      <c r="T107" s="369">
        <v>0</v>
      </c>
      <c r="U107" s="369">
        <v>0</v>
      </c>
      <c r="V107" s="371">
        <v>0</v>
      </c>
      <c r="W107" s="137">
        <v>0</v>
      </c>
      <c r="X107" s="171">
        <v>0</v>
      </c>
    </row>
    <row r="108" spans="1:24" ht="24" customHeight="1">
      <c r="A108" s="496"/>
      <c r="B108" s="504"/>
      <c r="C108" s="172" t="s">
        <v>172</v>
      </c>
      <c r="D108" s="368">
        <v>0</v>
      </c>
      <c r="E108" s="369">
        <v>0</v>
      </c>
      <c r="F108" s="369">
        <v>0</v>
      </c>
      <c r="G108" s="369">
        <v>0</v>
      </c>
      <c r="H108" s="369">
        <v>400</v>
      </c>
      <c r="I108" s="369">
        <v>200</v>
      </c>
      <c r="J108" s="369">
        <v>0</v>
      </c>
      <c r="K108" s="369">
        <v>0</v>
      </c>
      <c r="L108" s="369">
        <v>0</v>
      </c>
      <c r="M108" s="369">
        <v>200</v>
      </c>
      <c r="N108" s="369">
        <v>0</v>
      </c>
      <c r="O108" s="371">
        <v>0</v>
      </c>
      <c r="P108" s="171">
        <v>800</v>
      </c>
      <c r="Q108" s="368">
        <v>0</v>
      </c>
      <c r="R108" s="369">
        <v>0</v>
      </c>
      <c r="S108" s="369">
        <v>0</v>
      </c>
      <c r="T108" s="369">
        <v>0</v>
      </c>
      <c r="U108" s="369">
        <v>200</v>
      </c>
      <c r="V108" s="264">
        <v>0</v>
      </c>
      <c r="W108" s="137">
        <v>200</v>
      </c>
      <c r="X108" s="171">
        <v>400</v>
      </c>
    </row>
    <row r="109" spans="1:24" ht="24" customHeight="1">
      <c r="A109" s="496"/>
      <c r="B109" s="504"/>
      <c r="C109" s="172" t="s">
        <v>176</v>
      </c>
      <c r="D109" s="368">
        <v>0</v>
      </c>
      <c r="E109" s="369">
        <v>0</v>
      </c>
      <c r="F109" s="369">
        <v>0</v>
      </c>
      <c r="G109" s="369">
        <v>0</v>
      </c>
      <c r="H109" s="369">
        <v>0</v>
      </c>
      <c r="I109" s="370">
        <v>0</v>
      </c>
      <c r="J109" s="369">
        <v>0</v>
      </c>
      <c r="K109" s="369">
        <v>0</v>
      </c>
      <c r="L109" s="369">
        <v>0</v>
      </c>
      <c r="M109" s="369">
        <v>0</v>
      </c>
      <c r="N109" s="369">
        <v>0</v>
      </c>
      <c r="O109" s="371">
        <v>0</v>
      </c>
      <c r="P109" s="171">
        <v>0</v>
      </c>
      <c r="Q109" s="368">
        <v>0</v>
      </c>
      <c r="R109" s="369">
        <v>0</v>
      </c>
      <c r="S109" s="369">
        <v>0</v>
      </c>
      <c r="T109" s="369">
        <v>0</v>
      </c>
      <c r="U109" s="369">
        <v>0</v>
      </c>
      <c r="V109" s="371">
        <v>0</v>
      </c>
      <c r="W109" s="137">
        <v>0</v>
      </c>
      <c r="X109" s="171">
        <v>0</v>
      </c>
    </row>
    <row r="110" spans="1:24" ht="24" customHeight="1">
      <c r="A110" s="496"/>
      <c r="B110" s="504"/>
      <c r="C110" s="172" t="s">
        <v>171</v>
      </c>
      <c r="D110" s="368">
        <v>0</v>
      </c>
      <c r="E110" s="369">
        <v>0</v>
      </c>
      <c r="F110" s="369">
        <v>0</v>
      </c>
      <c r="G110" s="369">
        <v>0</v>
      </c>
      <c r="H110" s="369">
        <v>0</v>
      </c>
      <c r="I110" s="370">
        <v>0</v>
      </c>
      <c r="J110" s="369">
        <v>0</v>
      </c>
      <c r="K110" s="369">
        <v>0</v>
      </c>
      <c r="L110" s="369">
        <v>0</v>
      </c>
      <c r="M110" s="369">
        <v>0</v>
      </c>
      <c r="N110" s="369">
        <v>0</v>
      </c>
      <c r="O110" s="371">
        <v>0</v>
      </c>
      <c r="P110" s="171">
        <v>0</v>
      </c>
      <c r="Q110" s="368">
        <v>0</v>
      </c>
      <c r="R110" s="369">
        <v>0</v>
      </c>
      <c r="S110" s="369">
        <v>0</v>
      </c>
      <c r="T110" s="369">
        <v>0</v>
      </c>
      <c r="U110" s="369">
        <v>0</v>
      </c>
      <c r="V110" s="371">
        <v>0</v>
      </c>
      <c r="W110" s="137">
        <v>0</v>
      </c>
      <c r="X110" s="171">
        <v>0</v>
      </c>
    </row>
    <row r="111" spans="1:24" ht="24" customHeight="1">
      <c r="A111" s="496"/>
      <c r="B111" s="500" t="s">
        <v>198</v>
      </c>
      <c r="C111" s="501"/>
      <c r="D111" s="368">
        <v>0</v>
      </c>
      <c r="E111" s="369">
        <v>0</v>
      </c>
      <c r="F111" s="369">
        <v>0</v>
      </c>
      <c r="G111" s="369">
        <v>0</v>
      </c>
      <c r="H111" s="369">
        <v>0</v>
      </c>
      <c r="I111" s="370">
        <v>0</v>
      </c>
      <c r="J111" s="369">
        <v>0</v>
      </c>
      <c r="K111" s="369">
        <v>0</v>
      </c>
      <c r="L111" s="369">
        <v>0</v>
      </c>
      <c r="M111" s="369">
        <v>0</v>
      </c>
      <c r="N111" s="369">
        <v>0</v>
      </c>
      <c r="O111" s="371">
        <v>0</v>
      </c>
      <c r="P111" s="171">
        <v>0</v>
      </c>
      <c r="Q111" s="368">
        <v>0</v>
      </c>
      <c r="R111" s="369">
        <v>0</v>
      </c>
      <c r="S111" s="369">
        <v>0</v>
      </c>
      <c r="T111" s="369">
        <v>0</v>
      </c>
      <c r="U111" s="369">
        <v>0</v>
      </c>
      <c r="V111" s="371">
        <v>0</v>
      </c>
      <c r="W111" s="137">
        <v>0</v>
      </c>
      <c r="X111" s="171">
        <v>0</v>
      </c>
    </row>
    <row r="112" spans="1:24" ht="24" customHeight="1">
      <c r="A112" s="497"/>
      <c r="B112" s="505" t="s">
        <v>175</v>
      </c>
      <c r="C112" s="506"/>
      <c r="D112" s="376">
        <v>0</v>
      </c>
      <c r="E112" s="377">
        <v>0</v>
      </c>
      <c r="F112" s="377">
        <v>0</v>
      </c>
      <c r="G112" s="377">
        <v>0</v>
      </c>
      <c r="H112" s="377">
        <v>0</v>
      </c>
      <c r="I112" s="378">
        <v>0</v>
      </c>
      <c r="J112" s="377">
        <v>0</v>
      </c>
      <c r="K112" s="377">
        <v>0</v>
      </c>
      <c r="L112" s="377">
        <v>0</v>
      </c>
      <c r="M112" s="377">
        <v>0</v>
      </c>
      <c r="N112" s="377">
        <v>0</v>
      </c>
      <c r="O112" s="379">
        <v>0</v>
      </c>
      <c r="P112" s="175">
        <v>0</v>
      </c>
      <c r="Q112" s="376">
        <v>0</v>
      </c>
      <c r="R112" s="377">
        <v>0</v>
      </c>
      <c r="S112" s="377">
        <v>0</v>
      </c>
      <c r="T112" s="377">
        <v>0</v>
      </c>
      <c r="U112" s="377">
        <v>0</v>
      </c>
      <c r="V112" s="379">
        <v>0</v>
      </c>
      <c r="W112" s="139">
        <v>200</v>
      </c>
      <c r="X112" s="176">
        <v>200</v>
      </c>
    </row>
    <row r="113" spans="1:24" ht="24" customHeight="1">
      <c r="A113" s="495" t="s">
        <v>210</v>
      </c>
      <c r="B113" s="498" t="s">
        <v>174</v>
      </c>
      <c r="C113" s="499"/>
      <c r="D113" s="380">
        <v>0</v>
      </c>
      <c r="E113" s="381">
        <v>0</v>
      </c>
      <c r="F113" s="381">
        <v>0</v>
      </c>
      <c r="G113" s="381">
        <v>0</v>
      </c>
      <c r="H113" s="381">
        <v>0</v>
      </c>
      <c r="I113" s="382">
        <v>0</v>
      </c>
      <c r="J113" s="381">
        <v>0</v>
      </c>
      <c r="K113" s="381">
        <v>0</v>
      </c>
      <c r="L113" s="381">
        <v>0</v>
      </c>
      <c r="M113" s="381">
        <v>0</v>
      </c>
      <c r="N113" s="381">
        <v>0</v>
      </c>
      <c r="O113" s="383">
        <v>0</v>
      </c>
      <c r="P113" s="177">
        <v>0</v>
      </c>
      <c r="Q113" s="380">
        <v>0</v>
      </c>
      <c r="R113" s="381">
        <v>0</v>
      </c>
      <c r="S113" s="381">
        <v>0</v>
      </c>
      <c r="T113" s="381">
        <v>0</v>
      </c>
      <c r="U113" s="381">
        <v>0</v>
      </c>
      <c r="V113" s="384">
        <v>0</v>
      </c>
      <c r="W113" s="140">
        <v>0</v>
      </c>
      <c r="X113" s="177">
        <v>0</v>
      </c>
    </row>
    <row r="114" spans="1:24" ht="24" customHeight="1">
      <c r="A114" s="496"/>
      <c r="B114" s="500" t="s">
        <v>173</v>
      </c>
      <c r="C114" s="501"/>
      <c r="D114" s="368">
        <v>0</v>
      </c>
      <c r="E114" s="369">
        <v>0</v>
      </c>
      <c r="F114" s="369">
        <v>0</v>
      </c>
      <c r="G114" s="369">
        <v>0</v>
      </c>
      <c r="H114" s="369">
        <v>0</v>
      </c>
      <c r="I114" s="370">
        <v>0</v>
      </c>
      <c r="J114" s="369">
        <v>0</v>
      </c>
      <c r="K114" s="369">
        <v>200</v>
      </c>
      <c r="L114" s="369">
        <v>0</v>
      </c>
      <c r="M114" s="369">
        <v>0</v>
      </c>
      <c r="N114" s="369">
        <v>200</v>
      </c>
      <c r="O114" s="371">
        <v>0</v>
      </c>
      <c r="P114" s="171">
        <v>400</v>
      </c>
      <c r="Q114" s="368">
        <v>0</v>
      </c>
      <c r="R114" s="369">
        <v>0</v>
      </c>
      <c r="S114" s="369">
        <v>0</v>
      </c>
      <c r="T114" s="369">
        <v>0</v>
      </c>
      <c r="U114" s="369">
        <v>0</v>
      </c>
      <c r="V114" s="369">
        <v>0</v>
      </c>
      <c r="W114" s="137">
        <v>400</v>
      </c>
      <c r="X114" s="171">
        <v>400</v>
      </c>
    </row>
    <row r="115" spans="1:24" ht="24" customHeight="1">
      <c r="A115" s="496"/>
      <c r="B115" s="502" t="s">
        <v>199</v>
      </c>
      <c r="C115" s="503"/>
      <c r="D115" s="368">
        <v>0</v>
      </c>
      <c r="E115" s="369">
        <v>0</v>
      </c>
      <c r="F115" s="369">
        <v>0</v>
      </c>
      <c r="G115" s="369">
        <v>0</v>
      </c>
      <c r="H115" s="369">
        <v>200</v>
      </c>
      <c r="I115" s="370">
        <v>0</v>
      </c>
      <c r="J115" s="369">
        <v>0</v>
      </c>
      <c r="K115" s="369">
        <v>0</v>
      </c>
      <c r="L115" s="369">
        <v>0</v>
      </c>
      <c r="M115" s="369">
        <v>0</v>
      </c>
      <c r="N115" s="369">
        <v>0</v>
      </c>
      <c r="O115" s="371">
        <v>0</v>
      </c>
      <c r="P115" s="171">
        <v>200</v>
      </c>
      <c r="Q115" s="368">
        <v>0</v>
      </c>
      <c r="R115" s="369">
        <v>0</v>
      </c>
      <c r="S115" s="369">
        <v>0</v>
      </c>
      <c r="T115" s="369">
        <v>0</v>
      </c>
      <c r="U115" s="369">
        <v>100</v>
      </c>
      <c r="V115" s="371">
        <v>80</v>
      </c>
      <c r="W115" s="137">
        <v>0</v>
      </c>
      <c r="X115" s="171">
        <v>180</v>
      </c>
    </row>
    <row r="116" spans="1:24" ht="24" customHeight="1">
      <c r="A116" s="496"/>
      <c r="B116" s="504"/>
      <c r="C116" s="172" t="s">
        <v>177</v>
      </c>
      <c r="D116" s="368">
        <v>0</v>
      </c>
      <c r="E116" s="369">
        <v>0</v>
      </c>
      <c r="F116" s="369">
        <v>0</v>
      </c>
      <c r="G116" s="369">
        <v>0</v>
      </c>
      <c r="H116" s="369">
        <v>0</v>
      </c>
      <c r="I116" s="370">
        <v>0</v>
      </c>
      <c r="J116" s="369">
        <v>0</v>
      </c>
      <c r="K116" s="369">
        <v>0</v>
      </c>
      <c r="L116" s="369">
        <v>0</v>
      </c>
      <c r="M116" s="369">
        <v>0</v>
      </c>
      <c r="N116" s="369">
        <v>0</v>
      </c>
      <c r="O116" s="371">
        <v>0</v>
      </c>
      <c r="P116" s="171">
        <v>0</v>
      </c>
      <c r="Q116" s="368">
        <v>0</v>
      </c>
      <c r="R116" s="369">
        <v>0</v>
      </c>
      <c r="S116" s="369">
        <v>0</v>
      </c>
      <c r="T116" s="369">
        <v>0</v>
      </c>
      <c r="U116" s="369">
        <v>0</v>
      </c>
      <c r="V116" s="371">
        <v>0</v>
      </c>
      <c r="W116" s="137">
        <v>0</v>
      </c>
      <c r="X116" s="171">
        <v>0</v>
      </c>
    </row>
    <row r="117" spans="1:24" ht="24" customHeight="1">
      <c r="A117" s="496"/>
      <c r="B117" s="504"/>
      <c r="C117" s="172" t="s">
        <v>172</v>
      </c>
      <c r="D117" s="368">
        <v>0</v>
      </c>
      <c r="E117" s="369">
        <v>0</v>
      </c>
      <c r="F117" s="369">
        <v>0</v>
      </c>
      <c r="G117" s="369">
        <v>0</v>
      </c>
      <c r="H117" s="369">
        <v>200</v>
      </c>
      <c r="I117" s="370">
        <v>0</v>
      </c>
      <c r="J117" s="369">
        <v>0</v>
      </c>
      <c r="K117" s="369">
        <v>0</v>
      </c>
      <c r="L117" s="369">
        <v>0</v>
      </c>
      <c r="M117" s="369">
        <v>0</v>
      </c>
      <c r="N117" s="369">
        <v>0</v>
      </c>
      <c r="O117" s="371">
        <v>0</v>
      </c>
      <c r="P117" s="171">
        <v>200</v>
      </c>
      <c r="Q117" s="368">
        <v>0</v>
      </c>
      <c r="R117" s="369">
        <v>0</v>
      </c>
      <c r="S117" s="369">
        <v>0</v>
      </c>
      <c r="T117" s="369">
        <v>0</v>
      </c>
      <c r="U117" s="369">
        <v>100</v>
      </c>
      <c r="V117" s="371">
        <v>80</v>
      </c>
      <c r="W117" s="137">
        <v>0</v>
      </c>
      <c r="X117" s="171">
        <v>180</v>
      </c>
    </row>
    <row r="118" spans="1:24" ht="24" customHeight="1">
      <c r="A118" s="496"/>
      <c r="B118" s="504"/>
      <c r="C118" s="172" t="s">
        <v>176</v>
      </c>
      <c r="D118" s="368">
        <v>0</v>
      </c>
      <c r="E118" s="369">
        <v>0</v>
      </c>
      <c r="F118" s="369">
        <v>0</v>
      </c>
      <c r="G118" s="369">
        <v>0</v>
      </c>
      <c r="H118" s="369">
        <v>0</v>
      </c>
      <c r="I118" s="370">
        <v>0</v>
      </c>
      <c r="J118" s="369">
        <v>0</v>
      </c>
      <c r="K118" s="369">
        <v>0</v>
      </c>
      <c r="L118" s="369">
        <v>0</v>
      </c>
      <c r="M118" s="369">
        <v>0</v>
      </c>
      <c r="N118" s="369">
        <v>0</v>
      </c>
      <c r="O118" s="371">
        <v>0</v>
      </c>
      <c r="P118" s="171">
        <v>0</v>
      </c>
      <c r="Q118" s="368">
        <v>0</v>
      </c>
      <c r="R118" s="369">
        <v>0</v>
      </c>
      <c r="S118" s="369">
        <v>0</v>
      </c>
      <c r="T118" s="369">
        <v>0</v>
      </c>
      <c r="U118" s="369">
        <v>0</v>
      </c>
      <c r="V118" s="371">
        <v>0</v>
      </c>
      <c r="W118" s="137">
        <v>0</v>
      </c>
      <c r="X118" s="171">
        <v>0</v>
      </c>
    </row>
    <row r="119" spans="1:24" ht="24" customHeight="1">
      <c r="A119" s="496"/>
      <c r="B119" s="504"/>
      <c r="C119" s="172" t="s">
        <v>171</v>
      </c>
      <c r="D119" s="368">
        <v>0</v>
      </c>
      <c r="E119" s="369">
        <v>0</v>
      </c>
      <c r="F119" s="369">
        <v>0</v>
      </c>
      <c r="G119" s="369">
        <v>0</v>
      </c>
      <c r="H119" s="369">
        <v>0</v>
      </c>
      <c r="I119" s="370">
        <v>0</v>
      </c>
      <c r="J119" s="369">
        <v>0</v>
      </c>
      <c r="K119" s="369">
        <v>0</v>
      </c>
      <c r="L119" s="369">
        <v>0</v>
      </c>
      <c r="M119" s="369">
        <v>0</v>
      </c>
      <c r="N119" s="369">
        <v>0</v>
      </c>
      <c r="O119" s="371">
        <v>0</v>
      </c>
      <c r="P119" s="171">
        <v>0</v>
      </c>
      <c r="Q119" s="368">
        <v>0</v>
      </c>
      <c r="R119" s="369">
        <v>0</v>
      </c>
      <c r="S119" s="369">
        <v>0</v>
      </c>
      <c r="T119" s="369">
        <v>0</v>
      </c>
      <c r="U119" s="369">
        <v>0</v>
      </c>
      <c r="V119" s="371">
        <v>0</v>
      </c>
      <c r="W119" s="137">
        <v>0</v>
      </c>
      <c r="X119" s="171">
        <v>0</v>
      </c>
    </row>
    <row r="120" spans="1:24" ht="24" customHeight="1">
      <c r="A120" s="496"/>
      <c r="B120" s="500" t="s">
        <v>198</v>
      </c>
      <c r="C120" s="501"/>
      <c r="D120" s="368">
        <v>0</v>
      </c>
      <c r="E120" s="369">
        <v>0</v>
      </c>
      <c r="F120" s="369">
        <v>0</v>
      </c>
      <c r="G120" s="369">
        <v>0</v>
      </c>
      <c r="H120" s="369">
        <v>0</v>
      </c>
      <c r="I120" s="370">
        <v>0</v>
      </c>
      <c r="J120" s="369">
        <v>0</v>
      </c>
      <c r="K120" s="369">
        <v>0</v>
      </c>
      <c r="L120" s="369">
        <v>0</v>
      </c>
      <c r="M120" s="369">
        <v>0</v>
      </c>
      <c r="N120" s="369">
        <v>0</v>
      </c>
      <c r="O120" s="371">
        <v>0</v>
      </c>
      <c r="P120" s="171">
        <v>0</v>
      </c>
      <c r="Q120" s="368">
        <v>0</v>
      </c>
      <c r="R120" s="369">
        <v>0</v>
      </c>
      <c r="S120" s="369">
        <v>0</v>
      </c>
      <c r="T120" s="369">
        <v>0</v>
      </c>
      <c r="U120" s="369">
        <v>0</v>
      </c>
      <c r="V120" s="371">
        <v>0</v>
      </c>
      <c r="W120" s="137">
        <v>0</v>
      </c>
      <c r="X120" s="171">
        <v>0</v>
      </c>
    </row>
    <row r="121" spans="1:24" ht="24" customHeight="1">
      <c r="A121" s="497"/>
      <c r="B121" s="505" t="s">
        <v>175</v>
      </c>
      <c r="C121" s="506"/>
      <c r="D121" s="376">
        <v>0</v>
      </c>
      <c r="E121" s="377">
        <v>0</v>
      </c>
      <c r="F121" s="377">
        <v>0</v>
      </c>
      <c r="G121" s="377">
        <v>0</v>
      </c>
      <c r="H121" s="377">
        <v>0</v>
      </c>
      <c r="I121" s="378">
        <v>0</v>
      </c>
      <c r="J121" s="377">
        <v>0</v>
      </c>
      <c r="K121" s="377">
        <v>0</v>
      </c>
      <c r="L121" s="377">
        <v>0</v>
      </c>
      <c r="M121" s="377">
        <v>0</v>
      </c>
      <c r="N121" s="377">
        <v>0</v>
      </c>
      <c r="O121" s="379">
        <v>0</v>
      </c>
      <c r="P121" s="175">
        <v>0</v>
      </c>
      <c r="Q121" s="376">
        <v>0</v>
      </c>
      <c r="R121" s="377">
        <v>0</v>
      </c>
      <c r="S121" s="377">
        <v>0</v>
      </c>
      <c r="T121" s="377">
        <v>0</v>
      </c>
      <c r="U121" s="377">
        <v>0</v>
      </c>
      <c r="V121" s="379">
        <v>0</v>
      </c>
      <c r="W121" s="139">
        <v>0</v>
      </c>
      <c r="X121" s="176">
        <v>0</v>
      </c>
    </row>
    <row r="122" spans="1:24" ht="24" customHeight="1">
      <c r="A122" s="495" t="s">
        <v>260</v>
      </c>
      <c r="B122" s="498" t="s">
        <v>174</v>
      </c>
      <c r="C122" s="499"/>
      <c r="D122" s="380">
        <v>0</v>
      </c>
      <c r="E122" s="381">
        <v>0</v>
      </c>
      <c r="F122" s="381">
        <v>0</v>
      </c>
      <c r="G122" s="381">
        <v>0</v>
      </c>
      <c r="H122" s="381">
        <v>0</v>
      </c>
      <c r="I122" s="382">
        <v>0</v>
      </c>
      <c r="J122" s="381">
        <v>0</v>
      </c>
      <c r="K122" s="381">
        <v>0</v>
      </c>
      <c r="L122" s="381">
        <v>0</v>
      </c>
      <c r="M122" s="381">
        <v>0</v>
      </c>
      <c r="N122" s="381">
        <v>0</v>
      </c>
      <c r="O122" s="383">
        <v>0</v>
      </c>
      <c r="P122" s="177">
        <v>0</v>
      </c>
      <c r="Q122" s="380">
        <v>0</v>
      </c>
      <c r="R122" s="381">
        <v>0</v>
      </c>
      <c r="S122" s="381">
        <v>0</v>
      </c>
      <c r="T122" s="381">
        <v>0</v>
      </c>
      <c r="U122" s="381">
        <v>0</v>
      </c>
      <c r="V122" s="384">
        <v>0</v>
      </c>
      <c r="W122" s="140">
        <v>0</v>
      </c>
      <c r="X122" s="177">
        <v>0</v>
      </c>
    </row>
    <row r="123" spans="1:24" ht="24" customHeight="1">
      <c r="A123" s="496"/>
      <c r="B123" s="500" t="s">
        <v>173</v>
      </c>
      <c r="C123" s="501"/>
      <c r="D123" s="368">
        <v>0</v>
      </c>
      <c r="E123" s="369">
        <v>0</v>
      </c>
      <c r="F123" s="369">
        <v>0</v>
      </c>
      <c r="G123" s="369">
        <v>0</v>
      </c>
      <c r="H123" s="369">
        <v>0</v>
      </c>
      <c r="I123" s="370">
        <v>0</v>
      </c>
      <c r="J123" s="369">
        <v>0</v>
      </c>
      <c r="K123" s="369">
        <v>100</v>
      </c>
      <c r="L123" s="369">
        <v>0</v>
      </c>
      <c r="M123" s="369">
        <v>0</v>
      </c>
      <c r="N123" s="369">
        <v>0</v>
      </c>
      <c r="O123" s="371">
        <v>0</v>
      </c>
      <c r="P123" s="171">
        <v>100</v>
      </c>
      <c r="Q123" s="368">
        <v>0</v>
      </c>
      <c r="R123" s="369">
        <v>0</v>
      </c>
      <c r="S123" s="369">
        <v>0</v>
      </c>
      <c r="T123" s="369">
        <v>0</v>
      </c>
      <c r="U123" s="369">
        <v>0</v>
      </c>
      <c r="V123" s="369">
        <v>0</v>
      </c>
      <c r="W123" s="137">
        <v>100</v>
      </c>
      <c r="X123" s="171">
        <v>100</v>
      </c>
    </row>
    <row r="124" spans="1:24" ht="24" customHeight="1">
      <c r="A124" s="496"/>
      <c r="B124" s="502" t="s">
        <v>199</v>
      </c>
      <c r="C124" s="503"/>
      <c r="D124" s="368">
        <v>0</v>
      </c>
      <c r="E124" s="369">
        <v>0</v>
      </c>
      <c r="F124" s="369">
        <v>0</v>
      </c>
      <c r="G124" s="369">
        <v>0</v>
      </c>
      <c r="H124" s="369">
        <v>0</v>
      </c>
      <c r="I124" s="370">
        <v>0</v>
      </c>
      <c r="J124" s="369">
        <v>0</v>
      </c>
      <c r="K124" s="369">
        <v>0</v>
      </c>
      <c r="L124" s="369">
        <v>0</v>
      </c>
      <c r="M124" s="369">
        <v>0</v>
      </c>
      <c r="N124" s="369">
        <v>0</v>
      </c>
      <c r="O124" s="371">
        <v>0</v>
      </c>
      <c r="P124" s="171">
        <v>0</v>
      </c>
      <c r="Q124" s="368">
        <v>0</v>
      </c>
      <c r="R124" s="369">
        <v>0</v>
      </c>
      <c r="S124" s="369">
        <v>0</v>
      </c>
      <c r="T124" s="369">
        <v>0</v>
      </c>
      <c r="U124" s="369">
        <v>0</v>
      </c>
      <c r="V124" s="371">
        <v>0</v>
      </c>
      <c r="W124" s="137">
        <v>0</v>
      </c>
      <c r="X124" s="171">
        <v>0</v>
      </c>
    </row>
    <row r="125" spans="1:24" ht="24" customHeight="1">
      <c r="A125" s="496"/>
      <c r="B125" s="504"/>
      <c r="C125" s="172" t="s">
        <v>177</v>
      </c>
      <c r="D125" s="368">
        <v>0</v>
      </c>
      <c r="E125" s="369">
        <v>0</v>
      </c>
      <c r="F125" s="369">
        <v>0</v>
      </c>
      <c r="G125" s="369">
        <v>0</v>
      </c>
      <c r="H125" s="369">
        <v>0</v>
      </c>
      <c r="I125" s="370">
        <v>0</v>
      </c>
      <c r="J125" s="369">
        <v>0</v>
      </c>
      <c r="K125" s="369">
        <v>0</v>
      </c>
      <c r="L125" s="369">
        <v>0</v>
      </c>
      <c r="M125" s="369">
        <v>0</v>
      </c>
      <c r="N125" s="369">
        <v>0</v>
      </c>
      <c r="O125" s="371">
        <v>0</v>
      </c>
      <c r="P125" s="171">
        <v>0</v>
      </c>
      <c r="Q125" s="368">
        <v>0</v>
      </c>
      <c r="R125" s="369">
        <v>0</v>
      </c>
      <c r="S125" s="369">
        <v>0</v>
      </c>
      <c r="T125" s="369">
        <v>0</v>
      </c>
      <c r="U125" s="369">
        <v>0</v>
      </c>
      <c r="V125" s="371">
        <v>0</v>
      </c>
      <c r="W125" s="137">
        <v>0</v>
      </c>
      <c r="X125" s="171">
        <v>0</v>
      </c>
    </row>
    <row r="126" spans="1:24" ht="24" customHeight="1">
      <c r="A126" s="496"/>
      <c r="B126" s="504"/>
      <c r="C126" s="172" t="s">
        <v>172</v>
      </c>
      <c r="D126" s="368">
        <v>0</v>
      </c>
      <c r="E126" s="369">
        <v>0</v>
      </c>
      <c r="F126" s="369">
        <v>0</v>
      </c>
      <c r="G126" s="369">
        <v>0</v>
      </c>
      <c r="H126" s="369">
        <v>0</v>
      </c>
      <c r="I126" s="370">
        <v>0</v>
      </c>
      <c r="J126" s="369">
        <v>0</v>
      </c>
      <c r="K126" s="369">
        <v>0</v>
      </c>
      <c r="L126" s="369">
        <v>0</v>
      </c>
      <c r="M126" s="369">
        <v>0</v>
      </c>
      <c r="N126" s="369">
        <v>0</v>
      </c>
      <c r="O126" s="371">
        <v>0</v>
      </c>
      <c r="P126" s="171">
        <v>0</v>
      </c>
      <c r="Q126" s="368">
        <v>0</v>
      </c>
      <c r="R126" s="369">
        <v>0</v>
      </c>
      <c r="S126" s="369">
        <v>0</v>
      </c>
      <c r="T126" s="369">
        <v>0</v>
      </c>
      <c r="U126" s="369">
        <v>0</v>
      </c>
      <c r="V126" s="371">
        <v>0</v>
      </c>
      <c r="W126" s="137">
        <v>0</v>
      </c>
      <c r="X126" s="171">
        <v>0</v>
      </c>
    </row>
    <row r="127" spans="1:24" ht="24" customHeight="1">
      <c r="A127" s="496"/>
      <c r="B127" s="504"/>
      <c r="C127" s="172" t="s">
        <v>176</v>
      </c>
      <c r="D127" s="368">
        <v>0</v>
      </c>
      <c r="E127" s="369">
        <v>0</v>
      </c>
      <c r="F127" s="369">
        <v>0</v>
      </c>
      <c r="G127" s="369">
        <v>0</v>
      </c>
      <c r="H127" s="369">
        <v>0</v>
      </c>
      <c r="I127" s="370">
        <v>0</v>
      </c>
      <c r="J127" s="369">
        <v>0</v>
      </c>
      <c r="K127" s="369">
        <v>0</v>
      </c>
      <c r="L127" s="369">
        <v>0</v>
      </c>
      <c r="M127" s="369">
        <v>0</v>
      </c>
      <c r="N127" s="369">
        <v>0</v>
      </c>
      <c r="O127" s="371">
        <v>0</v>
      </c>
      <c r="P127" s="171">
        <v>0</v>
      </c>
      <c r="Q127" s="368">
        <v>0</v>
      </c>
      <c r="R127" s="369">
        <v>0</v>
      </c>
      <c r="S127" s="369">
        <v>0</v>
      </c>
      <c r="T127" s="369">
        <v>0</v>
      </c>
      <c r="U127" s="369">
        <v>0</v>
      </c>
      <c r="V127" s="371">
        <v>0</v>
      </c>
      <c r="W127" s="137">
        <v>0</v>
      </c>
      <c r="X127" s="171">
        <v>0</v>
      </c>
    </row>
    <row r="128" spans="1:24" ht="24" customHeight="1">
      <c r="A128" s="496"/>
      <c r="B128" s="504"/>
      <c r="C128" s="172" t="s">
        <v>171</v>
      </c>
      <c r="D128" s="368">
        <v>0</v>
      </c>
      <c r="E128" s="369">
        <v>0</v>
      </c>
      <c r="F128" s="369">
        <v>0</v>
      </c>
      <c r="G128" s="369">
        <v>0</v>
      </c>
      <c r="H128" s="369">
        <v>0</v>
      </c>
      <c r="I128" s="370">
        <v>0</v>
      </c>
      <c r="J128" s="369">
        <v>0</v>
      </c>
      <c r="K128" s="369">
        <v>0</v>
      </c>
      <c r="L128" s="369">
        <v>0</v>
      </c>
      <c r="M128" s="369">
        <v>0</v>
      </c>
      <c r="N128" s="369">
        <v>0</v>
      </c>
      <c r="O128" s="371">
        <v>0</v>
      </c>
      <c r="P128" s="171">
        <v>0</v>
      </c>
      <c r="Q128" s="368">
        <v>0</v>
      </c>
      <c r="R128" s="369">
        <v>0</v>
      </c>
      <c r="S128" s="369">
        <v>0</v>
      </c>
      <c r="T128" s="369">
        <v>0</v>
      </c>
      <c r="U128" s="369">
        <v>0</v>
      </c>
      <c r="V128" s="371">
        <v>0</v>
      </c>
      <c r="W128" s="137">
        <v>0</v>
      </c>
      <c r="X128" s="171">
        <v>0</v>
      </c>
    </row>
    <row r="129" spans="1:24" ht="24" customHeight="1">
      <c r="A129" s="496"/>
      <c r="B129" s="500" t="s">
        <v>198</v>
      </c>
      <c r="C129" s="501"/>
      <c r="D129" s="368">
        <v>0</v>
      </c>
      <c r="E129" s="369">
        <v>0</v>
      </c>
      <c r="F129" s="369">
        <v>0</v>
      </c>
      <c r="G129" s="369">
        <v>0</v>
      </c>
      <c r="H129" s="369">
        <v>0</v>
      </c>
      <c r="I129" s="370">
        <v>0</v>
      </c>
      <c r="J129" s="369">
        <v>0</v>
      </c>
      <c r="K129" s="369">
        <v>0</v>
      </c>
      <c r="L129" s="369">
        <v>0</v>
      </c>
      <c r="M129" s="369">
        <v>0</v>
      </c>
      <c r="N129" s="369">
        <v>0</v>
      </c>
      <c r="O129" s="371">
        <v>0</v>
      </c>
      <c r="P129" s="171">
        <v>0</v>
      </c>
      <c r="Q129" s="368">
        <v>0</v>
      </c>
      <c r="R129" s="369">
        <v>0</v>
      </c>
      <c r="S129" s="369">
        <v>0</v>
      </c>
      <c r="T129" s="369">
        <v>0</v>
      </c>
      <c r="U129" s="369">
        <v>0</v>
      </c>
      <c r="V129" s="371">
        <v>0</v>
      </c>
      <c r="W129" s="137">
        <v>0</v>
      </c>
      <c r="X129" s="171">
        <v>0</v>
      </c>
    </row>
    <row r="130" spans="1:24" ht="24" customHeight="1">
      <c r="A130" s="497"/>
      <c r="B130" s="505" t="s">
        <v>175</v>
      </c>
      <c r="C130" s="506"/>
      <c r="D130" s="376">
        <v>0</v>
      </c>
      <c r="E130" s="377">
        <v>0</v>
      </c>
      <c r="F130" s="377">
        <v>0</v>
      </c>
      <c r="G130" s="377">
        <v>0</v>
      </c>
      <c r="H130" s="377">
        <v>0</v>
      </c>
      <c r="I130" s="378">
        <v>0</v>
      </c>
      <c r="J130" s="377">
        <v>0</v>
      </c>
      <c r="K130" s="377">
        <v>0</v>
      </c>
      <c r="L130" s="377">
        <v>0</v>
      </c>
      <c r="M130" s="377">
        <v>0</v>
      </c>
      <c r="N130" s="377">
        <v>0</v>
      </c>
      <c r="O130" s="379">
        <v>0</v>
      </c>
      <c r="P130" s="175">
        <v>0</v>
      </c>
      <c r="Q130" s="376">
        <v>0</v>
      </c>
      <c r="R130" s="377">
        <v>0</v>
      </c>
      <c r="S130" s="377">
        <v>0</v>
      </c>
      <c r="T130" s="377">
        <v>0</v>
      </c>
      <c r="U130" s="377">
        <v>0</v>
      </c>
      <c r="V130" s="379">
        <v>0</v>
      </c>
      <c r="W130" s="139">
        <v>0</v>
      </c>
      <c r="X130" s="176">
        <v>0</v>
      </c>
    </row>
    <row r="131" spans="1:24" ht="24" customHeight="1">
      <c r="A131" s="495" t="s">
        <v>211</v>
      </c>
      <c r="B131" s="498" t="s">
        <v>174</v>
      </c>
      <c r="C131" s="499"/>
      <c r="D131" s="380">
        <v>0</v>
      </c>
      <c r="E131" s="381">
        <v>0</v>
      </c>
      <c r="F131" s="381">
        <v>0</v>
      </c>
      <c r="G131" s="381">
        <v>0</v>
      </c>
      <c r="H131" s="381">
        <v>0</v>
      </c>
      <c r="I131" s="382">
        <v>0</v>
      </c>
      <c r="J131" s="381">
        <v>0</v>
      </c>
      <c r="K131" s="381">
        <v>0</v>
      </c>
      <c r="L131" s="381">
        <v>0</v>
      </c>
      <c r="M131" s="381">
        <v>0</v>
      </c>
      <c r="N131" s="381">
        <v>0</v>
      </c>
      <c r="O131" s="383">
        <v>0</v>
      </c>
      <c r="P131" s="177">
        <v>0</v>
      </c>
      <c r="Q131" s="380">
        <v>0</v>
      </c>
      <c r="R131" s="381">
        <v>0</v>
      </c>
      <c r="S131" s="381">
        <v>0</v>
      </c>
      <c r="T131" s="381">
        <v>0</v>
      </c>
      <c r="U131" s="381">
        <v>0</v>
      </c>
      <c r="V131" s="384">
        <v>0</v>
      </c>
      <c r="W131" s="140">
        <v>0</v>
      </c>
      <c r="X131" s="177">
        <v>0</v>
      </c>
    </row>
    <row r="132" spans="1:24" ht="24" customHeight="1">
      <c r="A132" s="496"/>
      <c r="B132" s="500" t="s">
        <v>173</v>
      </c>
      <c r="C132" s="501"/>
      <c r="D132" s="368">
        <v>0</v>
      </c>
      <c r="E132" s="369">
        <v>0</v>
      </c>
      <c r="F132" s="369">
        <v>0</v>
      </c>
      <c r="G132" s="369">
        <v>0</v>
      </c>
      <c r="H132" s="369">
        <v>0</v>
      </c>
      <c r="I132" s="370">
        <v>100</v>
      </c>
      <c r="J132" s="369">
        <v>0</v>
      </c>
      <c r="K132" s="369">
        <v>0</v>
      </c>
      <c r="L132" s="369">
        <v>0</v>
      </c>
      <c r="M132" s="369">
        <v>0</v>
      </c>
      <c r="N132" s="369">
        <v>0</v>
      </c>
      <c r="O132" s="371">
        <v>0</v>
      </c>
      <c r="P132" s="171">
        <v>100</v>
      </c>
      <c r="Q132" s="368">
        <v>0</v>
      </c>
      <c r="R132" s="369">
        <v>0</v>
      </c>
      <c r="S132" s="369">
        <v>0</v>
      </c>
      <c r="T132" s="369">
        <v>50</v>
      </c>
      <c r="U132" s="369">
        <v>0</v>
      </c>
      <c r="V132" s="369">
        <v>200</v>
      </c>
      <c r="W132" s="137">
        <v>0</v>
      </c>
      <c r="X132" s="171">
        <v>250</v>
      </c>
    </row>
    <row r="133" spans="1:24" ht="24" customHeight="1">
      <c r="A133" s="496"/>
      <c r="B133" s="502" t="s">
        <v>199</v>
      </c>
      <c r="C133" s="503"/>
      <c r="D133" s="368">
        <v>0</v>
      </c>
      <c r="E133" s="369">
        <v>0</v>
      </c>
      <c r="F133" s="369">
        <v>0</v>
      </c>
      <c r="G133" s="369">
        <v>650</v>
      </c>
      <c r="H133" s="369">
        <v>0</v>
      </c>
      <c r="I133" s="370">
        <v>0</v>
      </c>
      <c r="J133" s="369">
        <v>0</v>
      </c>
      <c r="K133" s="369">
        <v>0</v>
      </c>
      <c r="L133" s="369">
        <v>0</v>
      </c>
      <c r="M133" s="369">
        <v>0</v>
      </c>
      <c r="N133" s="369">
        <v>0</v>
      </c>
      <c r="O133" s="371">
        <v>0</v>
      </c>
      <c r="P133" s="171">
        <v>650</v>
      </c>
      <c r="Q133" s="368">
        <v>0</v>
      </c>
      <c r="R133" s="369">
        <v>0</v>
      </c>
      <c r="S133" s="369">
        <v>0</v>
      </c>
      <c r="T133" s="369">
        <v>250</v>
      </c>
      <c r="U133" s="369">
        <v>0</v>
      </c>
      <c r="V133" s="371">
        <v>0</v>
      </c>
      <c r="W133" s="137">
        <v>0</v>
      </c>
      <c r="X133" s="171">
        <v>250</v>
      </c>
    </row>
    <row r="134" spans="1:24" ht="24" customHeight="1">
      <c r="A134" s="496"/>
      <c r="B134" s="504"/>
      <c r="C134" s="172" t="s">
        <v>177</v>
      </c>
      <c r="D134" s="368">
        <v>0</v>
      </c>
      <c r="E134" s="369">
        <v>0</v>
      </c>
      <c r="F134" s="369">
        <v>0</v>
      </c>
      <c r="G134" s="369">
        <v>0</v>
      </c>
      <c r="H134" s="369">
        <v>0</v>
      </c>
      <c r="I134" s="370">
        <v>0</v>
      </c>
      <c r="J134" s="369">
        <v>0</v>
      </c>
      <c r="K134" s="369">
        <v>0</v>
      </c>
      <c r="L134" s="369">
        <v>0</v>
      </c>
      <c r="M134" s="369">
        <v>0</v>
      </c>
      <c r="N134" s="369">
        <v>0</v>
      </c>
      <c r="O134" s="371">
        <v>0</v>
      </c>
      <c r="P134" s="171">
        <v>0</v>
      </c>
      <c r="Q134" s="368">
        <v>0</v>
      </c>
      <c r="R134" s="369">
        <v>0</v>
      </c>
      <c r="S134" s="369">
        <v>0</v>
      </c>
      <c r="T134" s="369">
        <v>0</v>
      </c>
      <c r="U134" s="369">
        <v>0</v>
      </c>
      <c r="V134" s="371">
        <v>0</v>
      </c>
      <c r="W134" s="137">
        <v>0</v>
      </c>
      <c r="X134" s="171">
        <v>0</v>
      </c>
    </row>
    <row r="135" spans="1:24" ht="24" customHeight="1">
      <c r="A135" s="496"/>
      <c r="B135" s="504"/>
      <c r="C135" s="172" t="s">
        <v>172</v>
      </c>
      <c r="D135" s="368">
        <v>0</v>
      </c>
      <c r="E135" s="369">
        <v>0</v>
      </c>
      <c r="F135" s="369">
        <v>0</v>
      </c>
      <c r="G135" s="369">
        <v>350</v>
      </c>
      <c r="H135" s="369">
        <v>0</v>
      </c>
      <c r="I135" s="370">
        <v>0</v>
      </c>
      <c r="J135" s="369">
        <v>0</v>
      </c>
      <c r="K135" s="369">
        <v>0</v>
      </c>
      <c r="L135" s="369">
        <v>0</v>
      </c>
      <c r="M135" s="369">
        <v>0</v>
      </c>
      <c r="N135" s="369">
        <v>0</v>
      </c>
      <c r="O135" s="371">
        <v>0</v>
      </c>
      <c r="P135" s="171">
        <v>350</v>
      </c>
      <c r="Q135" s="368">
        <v>0</v>
      </c>
      <c r="R135" s="369">
        <v>0</v>
      </c>
      <c r="S135" s="369">
        <v>0</v>
      </c>
      <c r="T135" s="369">
        <v>150</v>
      </c>
      <c r="U135" s="369">
        <v>0</v>
      </c>
      <c r="V135" s="371">
        <v>0</v>
      </c>
      <c r="W135" s="137">
        <v>0</v>
      </c>
      <c r="X135" s="171">
        <v>150</v>
      </c>
    </row>
    <row r="136" spans="1:24" ht="24" customHeight="1">
      <c r="A136" s="496"/>
      <c r="B136" s="504"/>
      <c r="C136" s="172" t="s">
        <v>176</v>
      </c>
      <c r="D136" s="368">
        <v>0</v>
      </c>
      <c r="E136" s="369">
        <v>0</v>
      </c>
      <c r="F136" s="369">
        <v>0</v>
      </c>
      <c r="G136" s="369">
        <v>0</v>
      </c>
      <c r="H136" s="369">
        <v>0</v>
      </c>
      <c r="I136" s="370">
        <v>0</v>
      </c>
      <c r="J136" s="369">
        <v>0</v>
      </c>
      <c r="K136" s="369">
        <v>0</v>
      </c>
      <c r="L136" s="369">
        <v>0</v>
      </c>
      <c r="M136" s="369">
        <v>0</v>
      </c>
      <c r="N136" s="369">
        <v>0</v>
      </c>
      <c r="O136" s="371">
        <v>0</v>
      </c>
      <c r="P136" s="171">
        <v>0</v>
      </c>
      <c r="Q136" s="368">
        <v>0</v>
      </c>
      <c r="R136" s="369">
        <v>0</v>
      </c>
      <c r="S136" s="369">
        <v>0</v>
      </c>
      <c r="T136" s="369">
        <v>0</v>
      </c>
      <c r="U136" s="369">
        <v>0</v>
      </c>
      <c r="V136" s="371">
        <v>0</v>
      </c>
      <c r="W136" s="137">
        <v>0</v>
      </c>
      <c r="X136" s="171">
        <v>0</v>
      </c>
    </row>
    <row r="137" spans="1:24" ht="24" customHeight="1">
      <c r="A137" s="496"/>
      <c r="B137" s="504"/>
      <c r="C137" s="172" t="s">
        <v>171</v>
      </c>
      <c r="D137" s="368">
        <v>0</v>
      </c>
      <c r="E137" s="369">
        <v>0</v>
      </c>
      <c r="F137" s="369">
        <v>0</v>
      </c>
      <c r="G137" s="369">
        <v>300</v>
      </c>
      <c r="H137" s="369">
        <v>0</v>
      </c>
      <c r="I137" s="370">
        <v>0</v>
      </c>
      <c r="J137" s="369">
        <v>0</v>
      </c>
      <c r="K137" s="369">
        <v>0</v>
      </c>
      <c r="L137" s="369">
        <v>0</v>
      </c>
      <c r="M137" s="369">
        <v>0</v>
      </c>
      <c r="N137" s="369">
        <v>0</v>
      </c>
      <c r="O137" s="371">
        <v>0</v>
      </c>
      <c r="P137" s="171">
        <v>300</v>
      </c>
      <c r="Q137" s="368">
        <v>0</v>
      </c>
      <c r="R137" s="369">
        <v>0</v>
      </c>
      <c r="S137" s="385">
        <v>0</v>
      </c>
      <c r="T137" s="369">
        <v>100</v>
      </c>
      <c r="U137" s="369">
        <v>0</v>
      </c>
      <c r="V137" s="371">
        <v>0</v>
      </c>
      <c r="W137" s="137">
        <v>0</v>
      </c>
      <c r="X137" s="171">
        <v>100</v>
      </c>
    </row>
    <row r="138" spans="1:24" ht="24" customHeight="1">
      <c r="A138" s="496"/>
      <c r="B138" s="500" t="s">
        <v>198</v>
      </c>
      <c r="C138" s="501"/>
      <c r="D138" s="368">
        <v>0</v>
      </c>
      <c r="E138" s="369">
        <v>0</v>
      </c>
      <c r="F138" s="369">
        <v>0</v>
      </c>
      <c r="G138" s="369">
        <v>0</v>
      </c>
      <c r="H138" s="369">
        <v>0</v>
      </c>
      <c r="I138" s="370">
        <v>0</v>
      </c>
      <c r="J138" s="369">
        <v>0</v>
      </c>
      <c r="K138" s="369">
        <v>0</v>
      </c>
      <c r="L138" s="369">
        <v>0</v>
      </c>
      <c r="M138" s="369">
        <v>0</v>
      </c>
      <c r="N138" s="369">
        <v>0</v>
      </c>
      <c r="O138" s="371">
        <v>0</v>
      </c>
      <c r="P138" s="171">
        <v>0</v>
      </c>
      <c r="Q138" s="368">
        <v>0</v>
      </c>
      <c r="R138" s="369">
        <v>0</v>
      </c>
      <c r="S138" s="369">
        <v>0</v>
      </c>
      <c r="T138" s="369">
        <v>0</v>
      </c>
      <c r="U138" s="369">
        <v>0</v>
      </c>
      <c r="V138" s="371">
        <v>0</v>
      </c>
      <c r="W138" s="137">
        <v>0</v>
      </c>
      <c r="X138" s="171">
        <v>0</v>
      </c>
    </row>
    <row r="139" spans="1:24" ht="24" customHeight="1">
      <c r="A139" s="497"/>
      <c r="B139" s="505" t="s">
        <v>175</v>
      </c>
      <c r="C139" s="506"/>
      <c r="D139" s="376">
        <v>0</v>
      </c>
      <c r="E139" s="377">
        <v>0</v>
      </c>
      <c r="F139" s="377">
        <v>0</v>
      </c>
      <c r="G139" s="377">
        <v>0</v>
      </c>
      <c r="H139" s="377">
        <v>0</v>
      </c>
      <c r="I139" s="378">
        <v>0</v>
      </c>
      <c r="J139" s="377">
        <v>0</v>
      </c>
      <c r="K139" s="377">
        <v>0</v>
      </c>
      <c r="L139" s="377">
        <v>0</v>
      </c>
      <c r="M139" s="377">
        <v>0</v>
      </c>
      <c r="N139" s="377">
        <v>0</v>
      </c>
      <c r="O139" s="379">
        <v>0</v>
      </c>
      <c r="P139" s="175">
        <v>0</v>
      </c>
      <c r="Q139" s="376">
        <v>0</v>
      </c>
      <c r="R139" s="377">
        <v>0</v>
      </c>
      <c r="S139" s="377">
        <v>0</v>
      </c>
      <c r="T139" s="377">
        <v>0</v>
      </c>
      <c r="U139" s="377">
        <v>0</v>
      </c>
      <c r="V139" s="379">
        <v>0</v>
      </c>
      <c r="W139" s="139">
        <v>0</v>
      </c>
      <c r="X139" s="176">
        <v>0</v>
      </c>
    </row>
    <row r="140" spans="1:24" ht="24" customHeight="1">
      <c r="A140" s="495" t="s">
        <v>212</v>
      </c>
      <c r="B140" s="498" t="s">
        <v>174</v>
      </c>
      <c r="C140" s="499"/>
      <c r="D140" s="380">
        <v>0</v>
      </c>
      <c r="E140" s="381">
        <v>0</v>
      </c>
      <c r="F140" s="381">
        <v>0</v>
      </c>
      <c r="G140" s="381">
        <v>0</v>
      </c>
      <c r="H140" s="381">
        <v>0</v>
      </c>
      <c r="I140" s="382">
        <v>0</v>
      </c>
      <c r="J140" s="381">
        <v>0</v>
      </c>
      <c r="K140" s="381">
        <v>0</v>
      </c>
      <c r="L140" s="381">
        <v>0</v>
      </c>
      <c r="M140" s="381">
        <v>0</v>
      </c>
      <c r="N140" s="381">
        <v>0</v>
      </c>
      <c r="O140" s="383">
        <v>0</v>
      </c>
      <c r="P140" s="177">
        <v>0</v>
      </c>
      <c r="Q140" s="380">
        <v>0</v>
      </c>
      <c r="R140" s="381">
        <v>0</v>
      </c>
      <c r="S140" s="381">
        <v>0</v>
      </c>
      <c r="T140" s="381">
        <v>0</v>
      </c>
      <c r="U140" s="381">
        <v>0</v>
      </c>
      <c r="V140" s="384">
        <v>0</v>
      </c>
      <c r="W140" s="140">
        <v>0</v>
      </c>
      <c r="X140" s="177">
        <v>0</v>
      </c>
    </row>
    <row r="141" spans="1:24" ht="24" customHeight="1">
      <c r="A141" s="496"/>
      <c r="B141" s="500" t="s">
        <v>173</v>
      </c>
      <c r="C141" s="501"/>
      <c r="D141" s="368">
        <v>0</v>
      </c>
      <c r="E141" s="369">
        <v>0</v>
      </c>
      <c r="F141" s="369">
        <v>0</v>
      </c>
      <c r="G141" s="369">
        <v>0</v>
      </c>
      <c r="H141" s="369">
        <v>0</v>
      </c>
      <c r="I141" s="370">
        <v>0</v>
      </c>
      <c r="J141" s="369">
        <v>200</v>
      </c>
      <c r="K141" s="369">
        <v>0</v>
      </c>
      <c r="L141" s="369">
        <v>0</v>
      </c>
      <c r="M141" s="369">
        <v>0</v>
      </c>
      <c r="N141" s="369">
        <v>0</v>
      </c>
      <c r="O141" s="371">
        <v>0</v>
      </c>
      <c r="P141" s="171">
        <v>200</v>
      </c>
      <c r="Q141" s="368">
        <v>0</v>
      </c>
      <c r="R141" s="369">
        <v>0</v>
      </c>
      <c r="S141" s="369">
        <v>0</v>
      </c>
      <c r="T141" s="369">
        <v>0</v>
      </c>
      <c r="U141" s="369">
        <v>0</v>
      </c>
      <c r="V141" s="369">
        <v>0</v>
      </c>
      <c r="W141" s="137">
        <v>200</v>
      </c>
      <c r="X141" s="171">
        <v>200</v>
      </c>
    </row>
    <row r="142" spans="1:24" ht="24" customHeight="1">
      <c r="A142" s="496"/>
      <c r="B142" s="502" t="s">
        <v>199</v>
      </c>
      <c r="C142" s="503"/>
      <c r="D142" s="368">
        <v>0</v>
      </c>
      <c r="E142" s="369">
        <v>0</v>
      </c>
      <c r="F142" s="369">
        <v>0</v>
      </c>
      <c r="G142" s="369">
        <v>0</v>
      </c>
      <c r="H142" s="369">
        <v>0</v>
      </c>
      <c r="I142" s="370">
        <v>0</v>
      </c>
      <c r="J142" s="369">
        <v>0</v>
      </c>
      <c r="K142" s="369">
        <v>0</v>
      </c>
      <c r="L142" s="369">
        <v>0</v>
      </c>
      <c r="M142" s="369">
        <v>0</v>
      </c>
      <c r="N142" s="369">
        <v>0</v>
      </c>
      <c r="O142" s="371">
        <v>0</v>
      </c>
      <c r="P142" s="171">
        <v>0</v>
      </c>
      <c r="Q142" s="368">
        <v>0</v>
      </c>
      <c r="R142" s="369">
        <v>0</v>
      </c>
      <c r="S142" s="369">
        <v>0</v>
      </c>
      <c r="T142" s="369">
        <v>0</v>
      </c>
      <c r="U142" s="369">
        <v>0</v>
      </c>
      <c r="V142" s="371">
        <v>0</v>
      </c>
      <c r="W142" s="137">
        <v>0</v>
      </c>
      <c r="X142" s="171">
        <v>0</v>
      </c>
    </row>
    <row r="143" spans="1:24" ht="24" customHeight="1">
      <c r="A143" s="496"/>
      <c r="B143" s="504"/>
      <c r="C143" s="172" t="s">
        <v>177</v>
      </c>
      <c r="D143" s="368">
        <v>0</v>
      </c>
      <c r="E143" s="369">
        <v>0</v>
      </c>
      <c r="F143" s="369">
        <v>0</v>
      </c>
      <c r="G143" s="369">
        <v>0</v>
      </c>
      <c r="H143" s="369">
        <v>0</v>
      </c>
      <c r="I143" s="370">
        <v>0</v>
      </c>
      <c r="J143" s="369">
        <v>0</v>
      </c>
      <c r="K143" s="369">
        <v>0</v>
      </c>
      <c r="L143" s="369">
        <v>0</v>
      </c>
      <c r="M143" s="369">
        <v>0</v>
      </c>
      <c r="N143" s="369">
        <v>0</v>
      </c>
      <c r="O143" s="371">
        <v>0</v>
      </c>
      <c r="P143" s="171">
        <v>0</v>
      </c>
      <c r="Q143" s="368">
        <v>0</v>
      </c>
      <c r="R143" s="369">
        <v>0</v>
      </c>
      <c r="S143" s="369">
        <v>0</v>
      </c>
      <c r="T143" s="369">
        <v>0</v>
      </c>
      <c r="U143" s="369">
        <v>0</v>
      </c>
      <c r="V143" s="371">
        <v>0</v>
      </c>
      <c r="W143" s="137">
        <v>0</v>
      </c>
      <c r="X143" s="171">
        <v>0</v>
      </c>
    </row>
    <row r="144" spans="1:24" ht="24" customHeight="1">
      <c r="A144" s="496"/>
      <c r="B144" s="504"/>
      <c r="C144" s="172" t="s">
        <v>172</v>
      </c>
      <c r="D144" s="368">
        <v>0</v>
      </c>
      <c r="E144" s="369">
        <v>0</v>
      </c>
      <c r="F144" s="369">
        <v>0</v>
      </c>
      <c r="G144" s="369">
        <v>0</v>
      </c>
      <c r="H144" s="369">
        <v>0</v>
      </c>
      <c r="I144" s="370">
        <v>0</v>
      </c>
      <c r="J144" s="369">
        <v>0</v>
      </c>
      <c r="K144" s="369">
        <v>0</v>
      </c>
      <c r="L144" s="369">
        <v>0</v>
      </c>
      <c r="M144" s="369">
        <v>0</v>
      </c>
      <c r="N144" s="369">
        <v>0</v>
      </c>
      <c r="O144" s="371">
        <v>0</v>
      </c>
      <c r="P144" s="171">
        <v>0</v>
      </c>
      <c r="Q144" s="368">
        <v>0</v>
      </c>
      <c r="R144" s="369">
        <v>0</v>
      </c>
      <c r="S144" s="369">
        <v>0</v>
      </c>
      <c r="T144" s="369">
        <v>0</v>
      </c>
      <c r="U144" s="369">
        <v>0</v>
      </c>
      <c r="V144" s="371">
        <v>0</v>
      </c>
      <c r="W144" s="137">
        <v>0</v>
      </c>
      <c r="X144" s="171">
        <v>0</v>
      </c>
    </row>
    <row r="145" spans="1:24" ht="24" customHeight="1">
      <c r="A145" s="496"/>
      <c r="B145" s="504"/>
      <c r="C145" s="172" t="s">
        <v>176</v>
      </c>
      <c r="D145" s="368">
        <v>0</v>
      </c>
      <c r="E145" s="369">
        <v>0</v>
      </c>
      <c r="F145" s="369">
        <v>0</v>
      </c>
      <c r="G145" s="369">
        <v>0</v>
      </c>
      <c r="H145" s="369">
        <v>0</v>
      </c>
      <c r="I145" s="370">
        <v>0</v>
      </c>
      <c r="J145" s="369">
        <v>0</v>
      </c>
      <c r="K145" s="369">
        <v>0</v>
      </c>
      <c r="L145" s="369">
        <v>0</v>
      </c>
      <c r="M145" s="369">
        <v>0</v>
      </c>
      <c r="N145" s="369">
        <v>0</v>
      </c>
      <c r="O145" s="371">
        <v>0</v>
      </c>
      <c r="P145" s="171">
        <v>0</v>
      </c>
      <c r="Q145" s="368">
        <v>0</v>
      </c>
      <c r="R145" s="369">
        <v>0</v>
      </c>
      <c r="S145" s="369">
        <v>0</v>
      </c>
      <c r="T145" s="369">
        <v>0</v>
      </c>
      <c r="U145" s="369">
        <v>0</v>
      </c>
      <c r="V145" s="371">
        <v>0</v>
      </c>
      <c r="W145" s="137">
        <v>0</v>
      </c>
      <c r="X145" s="171">
        <v>0</v>
      </c>
    </row>
    <row r="146" spans="1:24" ht="24" customHeight="1">
      <c r="A146" s="496"/>
      <c r="B146" s="504"/>
      <c r="C146" s="172" t="s">
        <v>171</v>
      </c>
      <c r="D146" s="368">
        <v>0</v>
      </c>
      <c r="E146" s="369">
        <v>0</v>
      </c>
      <c r="F146" s="369">
        <v>0</v>
      </c>
      <c r="G146" s="369">
        <v>0</v>
      </c>
      <c r="H146" s="369">
        <v>0</v>
      </c>
      <c r="I146" s="370">
        <v>0</v>
      </c>
      <c r="J146" s="369">
        <v>0</v>
      </c>
      <c r="K146" s="369">
        <v>0</v>
      </c>
      <c r="L146" s="369">
        <v>0</v>
      </c>
      <c r="M146" s="369">
        <v>0</v>
      </c>
      <c r="N146" s="369">
        <v>0</v>
      </c>
      <c r="O146" s="371">
        <v>0</v>
      </c>
      <c r="P146" s="171">
        <v>0</v>
      </c>
      <c r="Q146" s="368">
        <v>0</v>
      </c>
      <c r="R146" s="369">
        <v>0</v>
      </c>
      <c r="S146" s="369">
        <v>0</v>
      </c>
      <c r="T146" s="369">
        <v>0</v>
      </c>
      <c r="U146" s="369">
        <v>0</v>
      </c>
      <c r="V146" s="371">
        <v>0</v>
      </c>
      <c r="W146" s="137">
        <v>0</v>
      </c>
      <c r="X146" s="171">
        <v>0</v>
      </c>
    </row>
    <row r="147" spans="1:24" ht="24" customHeight="1">
      <c r="A147" s="496"/>
      <c r="B147" s="500" t="s">
        <v>198</v>
      </c>
      <c r="C147" s="501"/>
      <c r="D147" s="368">
        <v>0</v>
      </c>
      <c r="E147" s="369">
        <v>0</v>
      </c>
      <c r="F147" s="369">
        <v>0</v>
      </c>
      <c r="G147" s="369">
        <v>0</v>
      </c>
      <c r="H147" s="369">
        <v>0</v>
      </c>
      <c r="I147" s="370">
        <v>0</v>
      </c>
      <c r="J147" s="369">
        <v>0</v>
      </c>
      <c r="K147" s="369">
        <v>0</v>
      </c>
      <c r="L147" s="369">
        <v>0</v>
      </c>
      <c r="M147" s="369">
        <v>0</v>
      </c>
      <c r="N147" s="369">
        <v>0</v>
      </c>
      <c r="O147" s="371">
        <v>0</v>
      </c>
      <c r="P147" s="171">
        <v>0</v>
      </c>
      <c r="Q147" s="368">
        <v>0</v>
      </c>
      <c r="R147" s="369">
        <v>0</v>
      </c>
      <c r="S147" s="369">
        <v>0</v>
      </c>
      <c r="T147" s="369">
        <v>0</v>
      </c>
      <c r="U147" s="369">
        <v>0</v>
      </c>
      <c r="V147" s="371">
        <v>0</v>
      </c>
      <c r="W147" s="137">
        <v>0</v>
      </c>
      <c r="X147" s="171">
        <v>0</v>
      </c>
    </row>
    <row r="148" spans="1:24" ht="24" customHeight="1">
      <c r="A148" s="497"/>
      <c r="B148" s="505" t="s">
        <v>175</v>
      </c>
      <c r="C148" s="506"/>
      <c r="D148" s="376">
        <v>0</v>
      </c>
      <c r="E148" s="377">
        <v>0</v>
      </c>
      <c r="F148" s="377">
        <v>0</v>
      </c>
      <c r="G148" s="377">
        <v>0</v>
      </c>
      <c r="H148" s="377">
        <v>0</v>
      </c>
      <c r="I148" s="378">
        <v>0</v>
      </c>
      <c r="J148" s="377">
        <v>0</v>
      </c>
      <c r="K148" s="377">
        <v>0</v>
      </c>
      <c r="L148" s="377">
        <v>0</v>
      </c>
      <c r="M148" s="377">
        <v>0</v>
      </c>
      <c r="N148" s="377">
        <v>0</v>
      </c>
      <c r="O148" s="379">
        <v>0</v>
      </c>
      <c r="P148" s="175">
        <v>0</v>
      </c>
      <c r="Q148" s="376">
        <v>0</v>
      </c>
      <c r="R148" s="377">
        <v>0</v>
      </c>
      <c r="S148" s="377">
        <v>0</v>
      </c>
      <c r="T148" s="377">
        <v>0</v>
      </c>
      <c r="U148" s="377">
        <v>0</v>
      </c>
      <c r="V148" s="379">
        <v>0</v>
      </c>
      <c r="W148" s="139">
        <v>0</v>
      </c>
      <c r="X148" s="176">
        <v>0</v>
      </c>
    </row>
    <row r="149" spans="1:24" ht="24" customHeight="1">
      <c r="A149" s="495" t="s">
        <v>213</v>
      </c>
      <c r="B149" s="498" t="s">
        <v>174</v>
      </c>
      <c r="C149" s="499"/>
      <c r="D149" s="380">
        <v>0</v>
      </c>
      <c r="E149" s="381">
        <v>0</v>
      </c>
      <c r="F149" s="381">
        <v>0</v>
      </c>
      <c r="G149" s="381">
        <v>0</v>
      </c>
      <c r="H149" s="381">
        <v>0</v>
      </c>
      <c r="I149" s="382">
        <v>0</v>
      </c>
      <c r="J149" s="381">
        <v>0</v>
      </c>
      <c r="K149" s="381">
        <v>0</v>
      </c>
      <c r="L149" s="381">
        <v>150</v>
      </c>
      <c r="M149" s="381">
        <v>0</v>
      </c>
      <c r="N149" s="381">
        <v>0</v>
      </c>
      <c r="O149" s="383">
        <v>0</v>
      </c>
      <c r="P149" s="177">
        <v>150</v>
      </c>
      <c r="Q149" s="380">
        <v>0</v>
      </c>
      <c r="R149" s="381">
        <v>0</v>
      </c>
      <c r="S149" s="381">
        <v>0</v>
      </c>
      <c r="T149" s="381">
        <v>0</v>
      </c>
      <c r="U149" s="381">
        <v>0</v>
      </c>
      <c r="V149" s="384">
        <v>0</v>
      </c>
      <c r="W149" s="140">
        <v>100</v>
      </c>
      <c r="X149" s="177">
        <v>100</v>
      </c>
    </row>
    <row r="150" spans="1:24" ht="24" customHeight="1">
      <c r="A150" s="496"/>
      <c r="B150" s="500" t="s">
        <v>173</v>
      </c>
      <c r="C150" s="501"/>
      <c r="D150" s="368">
        <v>200</v>
      </c>
      <c r="E150" s="369">
        <v>0</v>
      </c>
      <c r="F150" s="369">
        <v>0</v>
      </c>
      <c r="G150" s="369">
        <v>0</v>
      </c>
      <c r="H150" s="369">
        <v>0</v>
      </c>
      <c r="I150" s="370">
        <v>0</v>
      </c>
      <c r="J150" s="369">
        <v>100</v>
      </c>
      <c r="K150" s="369">
        <v>0</v>
      </c>
      <c r="L150" s="369">
        <v>0</v>
      </c>
      <c r="M150" s="369">
        <v>0</v>
      </c>
      <c r="N150" s="369">
        <v>0</v>
      </c>
      <c r="O150" s="371">
        <v>0</v>
      </c>
      <c r="P150" s="171">
        <v>300</v>
      </c>
      <c r="Q150" s="368">
        <v>200</v>
      </c>
      <c r="R150" s="369">
        <v>0</v>
      </c>
      <c r="S150" s="369">
        <v>0</v>
      </c>
      <c r="T150" s="369">
        <v>0</v>
      </c>
      <c r="U150" s="369">
        <v>0</v>
      </c>
      <c r="V150" s="369">
        <v>0</v>
      </c>
      <c r="W150" s="137">
        <v>100</v>
      </c>
      <c r="X150" s="171">
        <v>300</v>
      </c>
    </row>
    <row r="151" spans="1:24" ht="24" customHeight="1">
      <c r="A151" s="496"/>
      <c r="B151" s="502" t="s">
        <v>199</v>
      </c>
      <c r="C151" s="503"/>
      <c r="D151" s="368">
        <v>0</v>
      </c>
      <c r="E151" s="369">
        <v>0</v>
      </c>
      <c r="F151" s="369">
        <v>0</v>
      </c>
      <c r="G151" s="369">
        <v>0</v>
      </c>
      <c r="H151" s="369">
        <v>0</v>
      </c>
      <c r="I151" s="370">
        <v>200</v>
      </c>
      <c r="J151" s="369">
        <v>0</v>
      </c>
      <c r="K151" s="369">
        <v>0</v>
      </c>
      <c r="L151" s="369">
        <v>100</v>
      </c>
      <c r="M151" s="369">
        <v>0</v>
      </c>
      <c r="N151" s="369">
        <v>0</v>
      </c>
      <c r="O151" s="371">
        <v>0</v>
      </c>
      <c r="P151" s="171">
        <v>300</v>
      </c>
      <c r="Q151" s="368">
        <v>0</v>
      </c>
      <c r="R151" s="369">
        <v>0</v>
      </c>
      <c r="S151" s="369">
        <v>0</v>
      </c>
      <c r="T151" s="369">
        <v>0</v>
      </c>
      <c r="U151" s="369">
        <v>0</v>
      </c>
      <c r="V151" s="371">
        <v>180</v>
      </c>
      <c r="W151" s="137">
        <v>30</v>
      </c>
      <c r="X151" s="171">
        <v>210</v>
      </c>
    </row>
    <row r="152" spans="1:24" ht="24" customHeight="1">
      <c r="A152" s="496"/>
      <c r="B152" s="504"/>
      <c r="C152" s="172" t="s">
        <v>177</v>
      </c>
      <c r="D152" s="368">
        <v>0</v>
      </c>
      <c r="E152" s="369">
        <v>0</v>
      </c>
      <c r="F152" s="369">
        <v>0</v>
      </c>
      <c r="G152" s="369">
        <v>0</v>
      </c>
      <c r="H152" s="369">
        <v>0</v>
      </c>
      <c r="I152" s="370">
        <v>0</v>
      </c>
      <c r="J152" s="369">
        <v>0</v>
      </c>
      <c r="K152" s="369">
        <v>0</v>
      </c>
      <c r="L152" s="369">
        <v>0</v>
      </c>
      <c r="M152" s="369">
        <v>0</v>
      </c>
      <c r="N152" s="369">
        <v>0</v>
      </c>
      <c r="O152" s="371">
        <v>0</v>
      </c>
      <c r="P152" s="171">
        <v>0</v>
      </c>
      <c r="Q152" s="368">
        <v>0</v>
      </c>
      <c r="R152" s="369">
        <v>0</v>
      </c>
      <c r="S152" s="369">
        <v>0</v>
      </c>
      <c r="T152" s="369">
        <v>0</v>
      </c>
      <c r="U152" s="369">
        <v>0</v>
      </c>
      <c r="V152" s="371">
        <v>0</v>
      </c>
      <c r="W152" s="137">
        <v>0</v>
      </c>
      <c r="X152" s="171">
        <v>0</v>
      </c>
    </row>
    <row r="153" spans="1:24" ht="24" customHeight="1">
      <c r="A153" s="496"/>
      <c r="B153" s="504"/>
      <c r="C153" s="172" t="s">
        <v>172</v>
      </c>
      <c r="D153" s="368">
        <v>0</v>
      </c>
      <c r="E153" s="369">
        <v>0</v>
      </c>
      <c r="F153" s="369">
        <v>0</v>
      </c>
      <c r="G153" s="369">
        <v>0</v>
      </c>
      <c r="H153" s="369">
        <v>0</v>
      </c>
      <c r="I153" s="369">
        <v>0</v>
      </c>
      <c r="J153" s="369">
        <v>0</v>
      </c>
      <c r="K153" s="369">
        <v>0</v>
      </c>
      <c r="L153" s="369">
        <v>0</v>
      </c>
      <c r="M153" s="369">
        <v>0</v>
      </c>
      <c r="N153" s="369">
        <v>0</v>
      </c>
      <c r="O153" s="371">
        <v>0</v>
      </c>
      <c r="P153" s="171">
        <v>0</v>
      </c>
      <c r="Q153" s="368">
        <v>0</v>
      </c>
      <c r="R153" s="369">
        <v>0</v>
      </c>
      <c r="S153" s="369">
        <v>0</v>
      </c>
      <c r="T153" s="369">
        <v>0</v>
      </c>
      <c r="U153" s="369">
        <v>0</v>
      </c>
      <c r="V153" s="370">
        <v>80</v>
      </c>
      <c r="W153" s="386">
        <v>30</v>
      </c>
      <c r="X153" s="171">
        <v>110</v>
      </c>
    </row>
    <row r="154" spans="1:24" ht="24" customHeight="1">
      <c r="A154" s="496"/>
      <c r="B154" s="504"/>
      <c r="C154" s="172" t="s">
        <v>176</v>
      </c>
      <c r="D154" s="368">
        <v>0</v>
      </c>
      <c r="E154" s="369">
        <v>0</v>
      </c>
      <c r="F154" s="369">
        <v>0</v>
      </c>
      <c r="G154" s="369">
        <v>0</v>
      </c>
      <c r="H154" s="369">
        <v>0</v>
      </c>
      <c r="I154" s="370">
        <v>0</v>
      </c>
      <c r="J154" s="369">
        <v>0</v>
      </c>
      <c r="K154" s="369">
        <v>0</v>
      </c>
      <c r="L154" s="369">
        <v>0</v>
      </c>
      <c r="M154" s="369">
        <v>0</v>
      </c>
      <c r="N154" s="369">
        <v>0</v>
      </c>
      <c r="O154" s="371">
        <v>0</v>
      </c>
      <c r="P154" s="171">
        <v>0</v>
      </c>
      <c r="Q154" s="368">
        <v>0</v>
      </c>
      <c r="R154" s="369">
        <v>0</v>
      </c>
      <c r="S154" s="369">
        <v>0</v>
      </c>
      <c r="T154" s="369">
        <v>0</v>
      </c>
      <c r="U154" s="369">
        <v>0</v>
      </c>
      <c r="V154" s="370">
        <v>0</v>
      </c>
      <c r="W154" s="171">
        <v>0</v>
      </c>
      <c r="X154" s="171">
        <v>0</v>
      </c>
    </row>
    <row r="155" spans="1:24" ht="24" customHeight="1">
      <c r="A155" s="496"/>
      <c r="B155" s="504"/>
      <c r="C155" s="172" t="s">
        <v>171</v>
      </c>
      <c r="D155" s="368">
        <v>0</v>
      </c>
      <c r="E155" s="369">
        <v>0</v>
      </c>
      <c r="F155" s="369">
        <v>0</v>
      </c>
      <c r="G155" s="369">
        <v>0</v>
      </c>
      <c r="H155" s="369">
        <v>0</v>
      </c>
      <c r="I155" s="369">
        <v>200</v>
      </c>
      <c r="J155" s="369">
        <v>0</v>
      </c>
      <c r="K155" s="369">
        <v>0</v>
      </c>
      <c r="L155" s="369">
        <v>100</v>
      </c>
      <c r="M155" s="369">
        <v>0</v>
      </c>
      <c r="N155" s="369">
        <v>0</v>
      </c>
      <c r="O155" s="371">
        <v>0</v>
      </c>
      <c r="P155" s="171">
        <v>300</v>
      </c>
      <c r="Q155" s="368">
        <v>0</v>
      </c>
      <c r="R155" s="369">
        <v>0</v>
      </c>
      <c r="S155" s="369">
        <v>0</v>
      </c>
      <c r="T155" s="369">
        <v>0</v>
      </c>
      <c r="U155" s="369">
        <v>0</v>
      </c>
      <c r="V155" s="385">
        <v>100</v>
      </c>
      <c r="W155" s="386">
        <v>0</v>
      </c>
      <c r="X155" s="171">
        <v>100</v>
      </c>
    </row>
    <row r="156" spans="1:24" ht="24" customHeight="1">
      <c r="A156" s="496"/>
      <c r="B156" s="500" t="s">
        <v>198</v>
      </c>
      <c r="C156" s="501"/>
      <c r="D156" s="368">
        <v>0</v>
      </c>
      <c r="E156" s="369">
        <v>0</v>
      </c>
      <c r="F156" s="369">
        <v>0</v>
      </c>
      <c r="G156" s="369">
        <v>0</v>
      </c>
      <c r="H156" s="369">
        <v>0</v>
      </c>
      <c r="I156" s="370">
        <v>0</v>
      </c>
      <c r="J156" s="369">
        <v>0</v>
      </c>
      <c r="K156" s="369">
        <v>0</v>
      </c>
      <c r="L156" s="369">
        <v>0</v>
      </c>
      <c r="M156" s="369">
        <v>0</v>
      </c>
      <c r="N156" s="369">
        <v>0</v>
      </c>
      <c r="O156" s="371">
        <v>0</v>
      </c>
      <c r="P156" s="171">
        <v>0</v>
      </c>
      <c r="Q156" s="368">
        <v>0</v>
      </c>
      <c r="R156" s="369">
        <v>0</v>
      </c>
      <c r="S156" s="369">
        <v>0</v>
      </c>
      <c r="T156" s="369">
        <v>0</v>
      </c>
      <c r="U156" s="369">
        <v>0</v>
      </c>
      <c r="V156" s="370">
        <v>0</v>
      </c>
      <c r="W156" s="171">
        <v>0</v>
      </c>
      <c r="X156" s="171">
        <v>0</v>
      </c>
    </row>
    <row r="157" spans="1:24" ht="24" customHeight="1">
      <c r="A157" s="497"/>
      <c r="B157" s="505" t="s">
        <v>175</v>
      </c>
      <c r="C157" s="506"/>
      <c r="D157" s="376">
        <v>0</v>
      </c>
      <c r="E157" s="377">
        <v>0</v>
      </c>
      <c r="F157" s="377">
        <v>0</v>
      </c>
      <c r="G157" s="377">
        <v>0</v>
      </c>
      <c r="H157" s="377">
        <v>0</v>
      </c>
      <c r="I157" s="378">
        <v>0</v>
      </c>
      <c r="J157" s="377">
        <v>0</v>
      </c>
      <c r="K157" s="377">
        <v>0</v>
      </c>
      <c r="L157" s="377">
        <v>0</v>
      </c>
      <c r="M157" s="377">
        <v>0</v>
      </c>
      <c r="N157" s="377">
        <v>0</v>
      </c>
      <c r="O157" s="379">
        <v>0</v>
      </c>
      <c r="P157" s="175">
        <v>0</v>
      </c>
      <c r="Q157" s="376">
        <v>0</v>
      </c>
      <c r="R157" s="377">
        <v>0</v>
      </c>
      <c r="S157" s="377">
        <v>0</v>
      </c>
      <c r="T157" s="377">
        <v>0</v>
      </c>
      <c r="U157" s="377">
        <v>0</v>
      </c>
      <c r="V157" s="379">
        <v>0</v>
      </c>
      <c r="W157" s="139">
        <v>0</v>
      </c>
      <c r="X157" s="176">
        <v>0</v>
      </c>
    </row>
    <row r="158" spans="1:24" ht="24" customHeight="1">
      <c r="A158" s="495" t="s">
        <v>214</v>
      </c>
      <c r="B158" s="498" t="s">
        <v>174</v>
      </c>
      <c r="C158" s="499"/>
      <c r="D158" s="380">
        <v>0</v>
      </c>
      <c r="E158" s="381">
        <v>0</v>
      </c>
      <c r="F158" s="381">
        <v>0</v>
      </c>
      <c r="G158" s="381">
        <v>0</v>
      </c>
      <c r="H158" s="381">
        <v>0</v>
      </c>
      <c r="I158" s="382">
        <v>0</v>
      </c>
      <c r="J158" s="381">
        <v>0</v>
      </c>
      <c r="K158" s="381">
        <v>150</v>
      </c>
      <c r="L158" s="381">
        <v>0</v>
      </c>
      <c r="M158" s="381">
        <v>0</v>
      </c>
      <c r="N158" s="381">
        <v>0</v>
      </c>
      <c r="O158" s="383">
        <v>0</v>
      </c>
      <c r="P158" s="177">
        <v>150</v>
      </c>
      <c r="Q158" s="380">
        <v>0</v>
      </c>
      <c r="R158" s="381">
        <v>0</v>
      </c>
      <c r="S158" s="381">
        <v>0</v>
      </c>
      <c r="T158" s="381">
        <v>0</v>
      </c>
      <c r="U158" s="381">
        <v>0</v>
      </c>
      <c r="V158" s="384">
        <v>0</v>
      </c>
      <c r="W158" s="140">
        <v>0</v>
      </c>
      <c r="X158" s="177">
        <v>0</v>
      </c>
    </row>
    <row r="159" spans="1:24" ht="24" customHeight="1">
      <c r="A159" s="496"/>
      <c r="B159" s="500" t="s">
        <v>173</v>
      </c>
      <c r="C159" s="501"/>
      <c r="D159" s="368">
        <v>0</v>
      </c>
      <c r="E159" s="369">
        <v>0</v>
      </c>
      <c r="F159" s="369">
        <v>0</v>
      </c>
      <c r="G159" s="369">
        <v>0</v>
      </c>
      <c r="H159" s="369">
        <v>0</v>
      </c>
      <c r="I159" s="370">
        <v>0</v>
      </c>
      <c r="J159" s="369">
        <v>150</v>
      </c>
      <c r="K159" s="369">
        <v>0</v>
      </c>
      <c r="L159" s="369">
        <v>0</v>
      </c>
      <c r="M159" s="369">
        <v>0</v>
      </c>
      <c r="N159" s="369">
        <v>0</v>
      </c>
      <c r="O159" s="371">
        <v>0</v>
      </c>
      <c r="P159" s="171">
        <v>150</v>
      </c>
      <c r="Q159" s="368">
        <v>0</v>
      </c>
      <c r="R159" s="369">
        <v>0</v>
      </c>
      <c r="S159" s="369">
        <v>0</v>
      </c>
      <c r="T159" s="369">
        <v>0</v>
      </c>
      <c r="U159" s="369">
        <v>0</v>
      </c>
      <c r="V159" s="369">
        <v>0</v>
      </c>
      <c r="W159" s="137">
        <v>150</v>
      </c>
      <c r="X159" s="171">
        <v>150</v>
      </c>
    </row>
    <row r="160" spans="1:24" ht="24" customHeight="1">
      <c r="A160" s="496"/>
      <c r="B160" s="502" t="s">
        <v>199</v>
      </c>
      <c r="C160" s="503"/>
      <c r="D160" s="368">
        <v>0</v>
      </c>
      <c r="E160" s="369">
        <v>0</v>
      </c>
      <c r="F160" s="369">
        <v>0</v>
      </c>
      <c r="G160" s="369">
        <v>0</v>
      </c>
      <c r="H160" s="369">
        <v>0</v>
      </c>
      <c r="I160" s="370">
        <v>0</v>
      </c>
      <c r="J160" s="369">
        <v>0</v>
      </c>
      <c r="K160" s="369">
        <v>0</v>
      </c>
      <c r="L160" s="369">
        <v>0</v>
      </c>
      <c r="M160" s="369">
        <v>0</v>
      </c>
      <c r="N160" s="369">
        <v>0</v>
      </c>
      <c r="O160" s="371">
        <v>0</v>
      </c>
      <c r="P160" s="171">
        <v>0</v>
      </c>
      <c r="Q160" s="368">
        <v>0</v>
      </c>
      <c r="R160" s="369">
        <v>0</v>
      </c>
      <c r="S160" s="369">
        <v>0</v>
      </c>
      <c r="T160" s="369">
        <v>0</v>
      </c>
      <c r="U160" s="369">
        <v>0</v>
      </c>
      <c r="V160" s="371">
        <v>0</v>
      </c>
      <c r="W160" s="137">
        <v>0</v>
      </c>
      <c r="X160" s="171">
        <v>0</v>
      </c>
    </row>
    <row r="161" spans="1:24" ht="24" customHeight="1">
      <c r="A161" s="496"/>
      <c r="B161" s="504"/>
      <c r="C161" s="172" t="s">
        <v>177</v>
      </c>
      <c r="D161" s="368">
        <v>0</v>
      </c>
      <c r="E161" s="369">
        <v>0</v>
      </c>
      <c r="F161" s="369">
        <v>0</v>
      </c>
      <c r="G161" s="369">
        <v>0</v>
      </c>
      <c r="H161" s="369">
        <v>0</v>
      </c>
      <c r="I161" s="370">
        <v>0</v>
      </c>
      <c r="J161" s="369">
        <v>0</v>
      </c>
      <c r="K161" s="369">
        <v>0</v>
      </c>
      <c r="L161" s="369">
        <v>0</v>
      </c>
      <c r="M161" s="369">
        <v>0</v>
      </c>
      <c r="N161" s="369">
        <v>0</v>
      </c>
      <c r="O161" s="371">
        <v>0</v>
      </c>
      <c r="P161" s="171">
        <v>0</v>
      </c>
      <c r="Q161" s="368">
        <v>0</v>
      </c>
      <c r="R161" s="369">
        <v>0</v>
      </c>
      <c r="S161" s="369">
        <v>0</v>
      </c>
      <c r="T161" s="369">
        <v>0</v>
      </c>
      <c r="U161" s="369">
        <v>0</v>
      </c>
      <c r="V161" s="371">
        <v>0</v>
      </c>
      <c r="W161" s="137">
        <v>0</v>
      </c>
      <c r="X161" s="171">
        <v>0</v>
      </c>
    </row>
    <row r="162" spans="1:24" ht="24" customHeight="1">
      <c r="A162" s="496"/>
      <c r="B162" s="504"/>
      <c r="C162" s="172" t="s">
        <v>172</v>
      </c>
      <c r="D162" s="368">
        <v>0</v>
      </c>
      <c r="E162" s="369">
        <v>0</v>
      </c>
      <c r="F162" s="369">
        <v>0</v>
      </c>
      <c r="G162" s="369">
        <v>0</v>
      </c>
      <c r="H162" s="369">
        <v>0</v>
      </c>
      <c r="I162" s="370">
        <v>0</v>
      </c>
      <c r="J162" s="369">
        <v>0</v>
      </c>
      <c r="K162" s="369">
        <v>0</v>
      </c>
      <c r="L162" s="369">
        <v>0</v>
      </c>
      <c r="M162" s="369">
        <v>0</v>
      </c>
      <c r="N162" s="369">
        <v>0</v>
      </c>
      <c r="O162" s="371">
        <v>0</v>
      </c>
      <c r="P162" s="171">
        <v>0</v>
      </c>
      <c r="Q162" s="368">
        <v>0</v>
      </c>
      <c r="R162" s="369">
        <v>0</v>
      </c>
      <c r="S162" s="369">
        <v>0</v>
      </c>
      <c r="T162" s="369">
        <v>0</v>
      </c>
      <c r="U162" s="369">
        <v>0</v>
      </c>
      <c r="V162" s="371">
        <v>0</v>
      </c>
      <c r="W162" s="137">
        <v>0</v>
      </c>
      <c r="X162" s="171">
        <v>0</v>
      </c>
    </row>
    <row r="163" spans="1:24" ht="24" customHeight="1">
      <c r="A163" s="496"/>
      <c r="B163" s="504"/>
      <c r="C163" s="172" t="s">
        <v>176</v>
      </c>
      <c r="D163" s="368">
        <v>0</v>
      </c>
      <c r="E163" s="369">
        <v>0</v>
      </c>
      <c r="F163" s="369">
        <v>0</v>
      </c>
      <c r="G163" s="369">
        <v>0</v>
      </c>
      <c r="H163" s="369">
        <v>0</v>
      </c>
      <c r="I163" s="370">
        <v>0</v>
      </c>
      <c r="J163" s="369">
        <v>0</v>
      </c>
      <c r="K163" s="369">
        <v>0</v>
      </c>
      <c r="L163" s="369">
        <v>0</v>
      </c>
      <c r="M163" s="369">
        <v>0</v>
      </c>
      <c r="N163" s="369">
        <v>0</v>
      </c>
      <c r="O163" s="371">
        <v>0</v>
      </c>
      <c r="P163" s="171">
        <v>0</v>
      </c>
      <c r="Q163" s="368">
        <v>0</v>
      </c>
      <c r="R163" s="369">
        <v>0</v>
      </c>
      <c r="S163" s="369">
        <v>0</v>
      </c>
      <c r="T163" s="369">
        <v>0</v>
      </c>
      <c r="U163" s="369">
        <v>0</v>
      </c>
      <c r="V163" s="371">
        <v>0</v>
      </c>
      <c r="W163" s="137">
        <v>0</v>
      </c>
      <c r="X163" s="171">
        <v>0</v>
      </c>
    </row>
    <row r="164" spans="1:24" ht="24" customHeight="1">
      <c r="A164" s="496"/>
      <c r="B164" s="504"/>
      <c r="C164" s="172" t="s">
        <v>171</v>
      </c>
      <c r="D164" s="368">
        <v>0</v>
      </c>
      <c r="E164" s="369">
        <v>0</v>
      </c>
      <c r="F164" s="369">
        <v>0</v>
      </c>
      <c r="G164" s="369">
        <v>0</v>
      </c>
      <c r="H164" s="369">
        <v>0</v>
      </c>
      <c r="I164" s="370">
        <v>0</v>
      </c>
      <c r="J164" s="369">
        <v>0</v>
      </c>
      <c r="K164" s="369">
        <v>0</v>
      </c>
      <c r="L164" s="369">
        <v>0</v>
      </c>
      <c r="M164" s="369">
        <v>0</v>
      </c>
      <c r="N164" s="369">
        <v>0</v>
      </c>
      <c r="O164" s="371">
        <v>0</v>
      </c>
      <c r="P164" s="171">
        <v>0</v>
      </c>
      <c r="Q164" s="368">
        <v>0</v>
      </c>
      <c r="R164" s="369">
        <v>0</v>
      </c>
      <c r="S164" s="369">
        <v>0</v>
      </c>
      <c r="T164" s="369">
        <v>0</v>
      </c>
      <c r="U164" s="369">
        <v>0</v>
      </c>
      <c r="V164" s="371">
        <v>0</v>
      </c>
      <c r="W164" s="137">
        <v>0</v>
      </c>
      <c r="X164" s="171">
        <v>0</v>
      </c>
    </row>
    <row r="165" spans="1:24" ht="24" customHeight="1">
      <c r="A165" s="496"/>
      <c r="B165" s="500" t="s">
        <v>198</v>
      </c>
      <c r="C165" s="501"/>
      <c r="D165" s="368">
        <v>0</v>
      </c>
      <c r="E165" s="369">
        <v>0</v>
      </c>
      <c r="F165" s="369">
        <v>0</v>
      </c>
      <c r="G165" s="369">
        <v>0</v>
      </c>
      <c r="H165" s="369">
        <v>0</v>
      </c>
      <c r="I165" s="370">
        <v>0</v>
      </c>
      <c r="J165" s="369">
        <v>0</v>
      </c>
      <c r="K165" s="369">
        <v>0</v>
      </c>
      <c r="L165" s="369">
        <v>0</v>
      </c>
      <c r="M165" s="369">
        <v>0</v>
      </c>
      <c r="N165" s="369">
        <v>0</v>
      </c>
      <c r="O165" s="371">
        <v>0</v>
      </c>
      <c r="P165" s="171">
        <v>0</v>
      </c>
      <c r="Q165" s="368">
        <v>0</v>
      </c>
      <c r="R165" s="369">
        <v>0</v>
      </c>
      <c r="S165" s="369">
        <v>0</v>
      </c>
      <c r="T165" s="369">
        <v>0</v>
      </c>
      <c r="U165" s="369">
        <v>0</v>
      </c>
      <c r="V165" s="371">
        <v>0</v>
      </c>
      <c r="W165" s="137">
        <v>0</v>
      </c>
      <c r="X165" s="171">
        <v>0</v>
      </c>
    </row>
    <row r="166" spans="1:24" ht="24" customHeight="1">
      <c r="A166" s="497"/>
      <c r="B166" s="505" t="s">
        <v>175</v>
      </c>
      <c r="C166" s="506"/>
      <c r="D166" s="376">
        <v>0</v>
      </c>
      <c r="E166" s="377">
        <v>0</v>
      </c>
      <c r="F166" s="377">
        <v>0</v>
      </c>
      <c r="G166" s="377">
        <v>0</v>
      </c>
      <c r="H166" s="377">
        <v>0</v>
      </c>
      <c r="I166" s="378">
        <v>0</v>
      </c>
      <c r="J166" s="377">
        <v>0</v>
      </c>
      <c r="K166" s="377">
        <v>0</v>
      </c>
      <c r="L166" s="377">
        <v>0</v>
      </c>
      <c r="M166" s="377">
        <v>0</v>
      </c>
      <c r="N166" s="377">
        <v>0</v>
      </c>
      <c r="O166" s="379">
        <v>0</v>
      </c>
      <c r="P166" s="175">
        <v>0</v>
      </c>
      <c r="Q166" s="376">
        <v>0</v>
      </c>
      <c r="R166" s="377">
        <v>0</v>
      </c>
      <c r="S166" s="377">
        <v>0</v>
      </c>
      <c r="T166" s="377">
        <v>0</v>
      </c>
      <c r="U166" s="377">
        <v>0</v>
      </c>
      <c r="V166" s="379">
        <v>0</v>
      </c>
      <c r="W166" s="139">
        <v>0</v>
      </c>
      <c r="X166" s="176">
        <v>0</v>
      </c>
    </row>
    <row r="167" spans="1:24" ht="24" customHeight="1">
      <c r="A167" s="495" t="s">
        <v>288</v>
      </c>
      <c r="B167" s="498" t="s">
        <v>174</v>
      </c>
      <c r="C167" s="499"/>
      <c r="D167" s="380">
        <v>200</v>
      </c>
      <c r="E167" s="381">
        <v>200</v>
      </c>
      <c r="F167" s="381">
        <v>100</v>
      </c>
      <c r="G167" s="381">
        <v>400</v>
      </c>
      <c r="H167" s="381">
        <v>0</v>
      </c>
      <c r="I167" s="382">
        <v>0</v>
      </c>
      <c r="J167" s="381">
        <v>0</v>
      </c>
      <c r="K167" s="381">
        <v>200</v>
      </c>
      <c r="L167" s="381">
        <v>0</v>
      </c>
      <c r="M167" s="381">
        <v>0</v>
      </c>
      <c r="N167" s="381">
        <v>0</v>
      </c>
      <c r="O167" s="383">
        <v>100</v>
      </c>
      <c r="P167" s="177">
        <v>1200</v>
      </c>
      <c r="Q167" s="380">
        <v>0</v>
      </c>
      <c r="R167" s="381">
        <v>100</v>
      </c>
      <c r="S167" s="381">
        <v>100</v>
      </c>
      <c r="T167" s="381">
        <v>0</v>
      </c>
      <c r="U167" s="381">
        <v>0</v>
      </c>
      <c r="V167" s="384">
        <v>50</v>
      </c>
      <c r="W167" s="140">
        <v>100</v>
      </c>
      <c r="X167" s="177">
        <v>350</v>
      </c>
    </row>
    <row r="168" spans="1:24" ht="24" customHeight="1">
      <c r="A168" s="496"/>
      <c r="B168" s="500" t="s">
        <v>173</v>
      </c>
      <c r="C168" s="501"/>
      <c r="D168" s="368">
        <v>100</v>
      </c>
      <c r="E168" s="369">
        <v>100</v>
      </c>
      <c r="F168" s="369">
        <v>0</v>
      </c>
      <c r="G168" s="369">
        <v>100</v>
      </c>
      <c r="H168" s="369">
        <v>100</v>
      </c>
      <c r="I168" s="370">
        <v>100</v>
      </c>
      <c r="J168" s="369">
        <v>100</v>
      </c>
      <c r="K168" s="369">
        <v>100</v>
      </c>
      <c r="L168" s="369">
        <v>0</v>
      </c>
      <c r="M168" s="369">
        <v>0</v>
      </c>
      <c r="N168" s="369">
        <v>0</v>
      </c>
      <c r="O168" s="371">
        <v>100</v>
      </c>
      <c r="P168" s="171">
        <v>800</v>
      </c>
      <c r="Q168" s="368">
        <v>100</v>
      </c>
      <c r="R168" s="369">
        <v>0</v>
      </c>
      <c r="S168" s="369">
        <v>0</v>
      </c>
      <c r="T168" s="369">
        <v>100</v>
      </c>
      <c r="U168" s="369">
        <v>100</v>
      </c>
      <c r="V168" s="369">
        <v>0</v>
      </c>
      <c r="W168" s="137">
        <v>300</v>
      </c>
      <c r="X168" s="171">
        <v>600</v>
      </c>
    </row>
    <row r="169" spans="1:24" ht="24" customHeight="1">
      <c r="A169" s="496"/>
      <c r="B169" s="502" t="s">
        <v>199</v>
      </c>
      <c r="C169" s="503"/>
      <c r="D169" s="368">
        <v>0</v>
      </c>
      <c r="E169" s="369">
        <v>200</v>
      </c>
      <c r="F169" s="369">
        <v>100</v>
      </c>
      <c r="G169" s="369">
        <v>100</v>
      </c>
      <c r="H169" s="369">
        <v>200</v>
      </c>
      <c r="I169" s="370">
        <v>0</v>
      </c>
      <c r="J169" s="369">
        <v>100</v>
      </c>
      <c r="K169" s="369">
        <v>100</v>
      </c>
      <c r="L169" s="369">
        <v>0</v>
      </c>
      <c r="M169" s="369">
        <v>0</v>
      </c>
      <c r="N169" s="369">
        <v>0</v>
      </c>
      <c r="O169" s="371">
        <v>0</v>
      </c>
      <c r="P169" s="171">
        <v>800</v>
      </c>
      <c r="Q169" s="368">
        <v>0</v>
      </c>
      <c r="R169" s="369">
        <v>100</v>
      </c>
      <c r="S169" s="369">
        <v>0</v>
      </c>
      <c r="T169" s="369">
        <v>100</v>
      </c>
      <c r="U169" s="369">
        <v>0</v>
      </c>
      <c r="V169" s="371">
        <v>0</v>
      </c>
      <c r="W169" s="137">
        <v>0</v>
      </c>
      <c r="X169" s="171">
        <v>200</v>
      </c>
    </row>
    <row r="170" spans="1:24" ht="24" customHeight="1">
      <c r="A170" s="496"/>
      <c r="B170" s="504"/>
      <c r="C170" s="172" t="s">
        <v>177</v>
      </c>
      <c r="D170" s="368">
        <v>0</v>
      </c>
      <c r="E170" s="369">
        <v>0</v>
      </c>
      <c r="F170" s="369">
        <v>0</v>
      </c>
      <c r="G170" s="369">
        <v>0</v>
      </c>
      <c r="H170" s="369">
        <v>0</v>
      </c>
      <c r="I170" s="370">
        <v>0</v>
      </c>
      <c r="J170" s="369">
        <v>0</v>
      </c>
      <c r="K170" s="369">
        <v>0</v>
      </c>
      <c r="L170" s="369">
        <v>0</v>
      </c>
      <c r="M170" s="369">
        <v>0</v>
      </c>
      <c r="N170" s="369">
        <v>0</v>
      </c>
      <c r="O170" s="371">
        <v>0</v>
      </c>
      <c r="P170" s="171">
        <v>0</v>
      </c>
      <c r="Q170" s="368">
        <v>0</v>
      </c>
      <c r="R170" s="369">
        <v>0</v>
      </c>
      <c r="S170" s="369">
        <v>0</v>
      </c>
      <c r="T170" s="369">
        <v>0</v>
      </c>
      <c r="U170" s="369">
        <v>0</v>
      </c>
      <c r="V170" s="371">
        <v>0</v>
      </c>
      <c r="W170" s="137">
        <v>0</v>
      </c>
      <c r="X170" s="171">
        <v>0</v>
      </c>
    </row>
    <row r="171" spans="1:24" ht="24" customHeight="1">
      <c r="A171" s="496"/>
      <c r="B171" s="504"/>
      <c r="C171" s="172" t="s">
        <v>172</v>
      </c>
      <c r="D171" s="368">
        <v>0</v>
      </c>
      <c r="E171" s="369">
        <v>200</v>
      </c>
      <c r="F171" s="369">
        <v>0</v>
      </c>
      <c r="G171" s="369">
        <v>100</v>
      </c>
      <c r="H171" s="369">
        <v>200</v>
      </c>
      <c r="I171" s="370">
        <v>0</v>
      </c>
      <c r="J171" s="369">
        <v>100</v>
      </c>
      <c r="K171" s="369">
        <v>0</v>
      </c>
      <c r="L171" s="369">
        <v>0</v>
      </c>
      <c r="M171" s="369">
        <v>0</v>
      </c>
      <c r="N171" s="369">
        <v>0</v>
      </c>
      <c r="O171" s="371">
        <v>0</v>
      </c>
      <c r="P171" s="171">
        <v>600</v>
      </c>
      <c r="Q171" s="368">
        <v>0</v>
      </c>
      <c r="R171" s="369">
        <v>100</v>
      </c>
      <c r="S171" s="387">
        <v>0</v>
      </c>
      <c r="T171" s="369">
        <v>100</v>
      </c>
      <c r="U171" s="369">
        <v>0</v>
      </c>
      <c r="V171" s="371">
        <v>0</v>
      </c>
      <c r="W171" s="137">
        <v>0</v>
      </c>
      <c r="X171" s="171">
        <v>200</v>
      </c>
    </row>
    <row r="172" spans="1:24" ht="24" customHeight="1">
      <c r="A172" s="496"/>
      <c r="B172" s="504"/>
      <c r="C172" s="172" t="s">
        <v>176</v>
      </c>
      <c r="D172" s="368">
        <v>0</v>
      </c>
      <c r="E172" s="369">
        <v>0</v>
      </c>
      <c r="F172" s="369">
        <v>0</v>
      </c>
      <c r="G172" s="369">
        <v>0</v>
      </c>
      <c r="H172" s="369">
        <v>0</v>
      </c>
      <c r="I172" s="370">
        <v>0</v>
      </c>
      <c r="J172" s="369">
        <v>0</v>
      </c>
      <c r="K172" s="369">
        <v>0</v>
      </c>
      <c r="L172" s="369">
        <v>0</v>
      </c>
      <c r="M172" s="369">
        <v>0</v>
      </c>
      <c r="N172" s="369">
        <v>0</v>
      </c>
      <c r="O172" s="371">
        <v>0</v>
      </c>
      <c r="P172" s="171">
        <v>0</v>
      </c>
      <c r="Q172" s="368">
        <v>0</v>
      </c>
      <c r="R172" s="369">
        <v>0</v>
      </c>
      <c r="S172" s="369">
        <v>0</v>
      </c>
      <c r="T172" s="369">
        <v>0</v>
      </c>
      <c r="U172" s="369">
        <v>0</v>
      </c>
      <c r="V172" s="371">
        <v>0</v>
      </c>
      <c r="W172" s="137">
        <v>0</v>
      </c>
      <c r="X172" s="171">
        <v>0</v>
      </c>
    </row>
    <row r="173" spans="1:24" ht="24" customHeight="1">
      <c r="A173" s="496"/>
      <c r="B173" s="504"/>
      <c r="C173" s="172" t="s">
        <v>171</v>
      </c>
      <c r="D173" s="368">
        <v>0</v>
      </c>
      <c r="E173" s="369">
        <v>0</v>
      </c>
      <c r="F173" s="369">
        <v>100</v>
      </c>
      <c r="G173" s="369">
        <v>0</v>
      </c>
      <c r="H173" s="369">
        <v>0</v>
      </c>
      <c r="I173" s="370">
        <v>0</v>
      </c>
      <c r="J173" s="369">
        <v>0</v>
      </c>
      <c r="K173" s="369">
        <v>100</v>
      </c>
      <c r="L173" s="369">
        <v>0</v>
      </c>
      <c r="M173" s="369">
        <v>0</v>
      </c>
      <c r="N173" s="369">
        <v>0</v>
      </c>
      <c r="O173" s="371">
        <v>0</v>
      </c>
      <c r="P173" s="171">
        <v>200</v>
      </c>
      <c r="Q173" s="368">
        <v>0</v>
      </c>
      <c r="R173" s="369">
        <v>0</v>
      </c>
      <c r="S173" s="385">
        <v>0</v>
      </c>
      <c r="T173" s="369">
        <v>0</v>
      </c>
      <c r="U173" s="369">
        <v>0</v>
      </c>
      <c r="V173" s="371">
        <v>0</v>
      </c>
      <c r="W173" s="137">
        <v>0</v>
      </c>
      <c r="X173" s="171">
        <v>0</v>
      </c>
    </row>
    <row r="174" spans="1:24" ht="24" customHeight="1">
      <c r="A174" s="496"/>
      <c r="B174" s="507" t="s">
        <v>253</v>
      </c>
      <c r="C174" s="511"/>
      <c r="D174" s="368"/>
      <c r="E174" s="369"/>
      <c r="F174" s="369"/>
      <c r="G174" s="369"/>
      <c r="H174" s="369"/>
      <c r="I174" s="370"/>
      <c r="J174" s="369"/>
      <c r="K174" s="369"/>
      <c r="L174" s="369">
        <v>114.23</v>
      </c>
      <c r="M174" s="369"/>
      <c r="N174" s="369"/>
      <c r="O174" s="371"/>
      <c r="P174" s="178">
        <v>114.23</v>
      </c>
      <c r="Q174" s="368">
        <v>0</v>
      </c>
      <c r="R174" s="369">
        <v>0</v>
      </c>
      <c r="S174" s="369">
        <v>0</v>
      </c>
      <c r="T174" s="369">
        <v>0</v>
      </c>
      <c r="U174" s="369">
        <v>0</v>
      </c>
      <c r="V174" s="371">
        <v>0</v>
      </c>
      <c r="W174" s="137">
        <v>0</v>
      </c>
      <c r="X174" s="178">
        <v>0</v>
      </c>
    </row>
    <row r="175" spans="1:24" ht="24" customHeight="1">
      <c r="A175" s="497"/>
      <c r="B175" s="505" t="s">
        <v>175</v>
      </c>
      <c r="C175" s="506"/>
      <c r="D175" s="376">
        <v>0</v>
      </c>
      <c r="E175" s="377">
        <v>0</v>
      </c>
      <c r="F175" s="377">
        <v>0</v>
      </c>
      <c r="G175" s="377">
        <v>0</v>
      </c>
      <c r="H175" s="377">
        <v>0</v>
      </c>
      <c r="I175" s="378">
        <v>0</v>
      </c>
      <c r="J175" s="377">
        <v>0</v>
      </c>
      <c r="K175" s="377">
        <v>0</v>
      </c>
      <c r="L175" s="377">
        <v>0</v>
      </c>
      <c r="M175" s="377">
        <v>0</v>
      </c>
      <c r="N175" s="377">
        <v>0</v>
      </c>
      <c r="O175" s="379">
        <v>0</v>
      </c>
      <c r="P175" s="175">
        <v>0</v>
      </c>
      <c r="Q175" s="376">
        <v>0</v>
      </c>
      <c r="R175" s="377">
        <v>0</v>
      </c>
      <c r="S175" s="377">
        <v>0</v>
      </c>
      <c r="T175" s="377">
        <v>0</v>
      </c>
      <c r="U175" s="377">
        <v>0</v>
      </c>
      <c r="V175" s="379">
        <v>0</v>
      </c>
      <c r="W175" s="377">
        <v>900</v>
      </c>
      <c r="X175" s="176">
        <v>900</v>
      </c>
    </row>
    <row r="176" spans="1:24" ht="24" customHeight="1">
      <c r="A176" s="495" t="s">
        <v>215</v>
      </c>
      <c r="B176" s="498" t="s">
        <v>174</v>
      </c>
      <c r="C176" s="499"/>
      <c r="D176" s="380">
        <v>400</v>
      </c>
      <c r="E176" s="381">
        <v>0</v>
      </c>
      <c r="F176" s="381">
        <v>0</v>
      </c>
      <c r="G176" s="381">
        <v>0</v>
      </c>
      <c r="H176" s="381">
        <v>0</v>
      </c>
      <c r="I176" s="382">
        <v>0</v>
      </c>
      <c r="J176" s="381">
        <v>500</v>
      </c>
      <c r="K176" s="381">
        <v>0</v>
      </c>
      <c r="L176" s="381">
        <v>0</v>
      </c>
      <c r="M176" s="381">
        <v>0</v>
      </c>
      <c r="N176" s="381">
        <v>0</v>
      </c>
      <c r="O176" s="383">
        <v>0</v>
      </c>
      <c r="P176" s="177">
        <v>900</v>
      </c>
      <c r="Q176" s="380">
        <v>0</v>
      </c>
      <c r="R176" s="381">
        <v>400</v>
      </c>
      <c r="S176" s="381">
        <v>0</v>
      </c>
      <c r="T176" s="381">
        <v>0</v>
      </c>
      <c r="U176" s="381">
        <v>0</v>
      </c>
      <c r="V176" s="384">
        <v>0</v>
      </c>
      <c r="W176" s="140">
        <v>100</v>
      </c>
      <c r="X176" s="177">
        <v>500</v>
      </c>
    </row>
    <row r="177" spans="1:24" ht="24" customHeight="1">
      <c r="A177" s="496"/>
      <c r="B177" s="500" t="s">
        <v>173</v>
      </c>
      <c r="C177" s="501"/>
      <c r="D177" s="368">
        <v>150</v>
      </c>
      <c r="E177" s="369">
        <v>150</v>
      </c>
      <c r="F177" s="369">
        <v>150</v>
      </c>
      <c r="G177" s="369">
        <v>150</v>
      </c>
      <c r="H177" s="369">
        <v>150</v>
      </c>
      <c r="I177" s="370">
        <v>350</v>
      </c>
      <c r="J177" s="369">
        <v>150</v>
      </c>
      <c r="K177" s="369">
        <v>150</v>
      </c>
      <c r="L177" s="369">
        <v>150</v>
      </c>
      <c r="M177" s="369">
        <v>150</v>
      </c>
      <c r="N177" s="369">
        <v>200</v>
      </c>
      <c r="O177" s="371">
        <v>150</v>
      </c>
      <c r="P177" s="171">
        <v>2050</v>
      </c>
      <c r="Q177" s="368">
        <v>100</v>
      </c>
      <c r="R177" s="369">
        <v>100</v>
      </c>
      <c r="S177" s="369">
        <v>100</v>
      </c>
      <c r="T177" s="369">
        <v>100</v>
      </c>
      <c r="U177" s="369">
        <v>100</v>
      </c>
      <c r="V177" s="369">
        <v>110</v>
      </c>
      <c r="W177" s="137">
        <v>600</v>
      </c>
      <c r="X177" s="171">
        <v>1210</v>
      </c>
    </row>
    <row r="178" spans="1:24" ht="24" customHeight="1">
      <c r="A178" s="496"/>
      <c r="B178" s="502" t="s">
        <v>199</v>
      </c>
      <c r="C178" s="503"/>
      <c r="D178" s="368">
        <v>0</v>
      </c>
      <c r="E178" s="369">
        <v>0</v>
      </c>
      <c r="F178" s="369">
        <v>400</v>
      </c>
      <c r="G178" s="369">
        <v>200</v>
      </c>
      <c r="H178" s="369">
        <v>0</v>
      </c>
      <c r="I178" s="370">
        <v>0</v>
      </c>
      <c r="J178" s="369">
        <v>0</v>
      </c>
      <c r="K178" s="369">
        <v>200</v>
      </c>
      <c r="L178" s="369">
        <v>100</v>
      </c>
      <c r="M178" s="369">
        <v>0</v>
      </c>
      <c r="N178" s="369">
        <v>0</v>
      </c>
      <c r="O178" s="371">
        <v>0</v>
      </c>
      <c r="P178" s="171">
        <v>900</v>
      </c>
      <c r="Q178" s="368">
        <v>0</v>
      </c>
      <c r="R178" s="369">
        <v>0</v>
      </c>
      <c r="S178" s="369">
        <v>150</v>
      </c>
      <c r="T178" s="369">
        <v>0</v>
      </c>
      <c r="U178" s="369">
        <v>0</v>
      </c>
      <c r="V178" s="371">
        <v>0</v>
      </c>
      <c r="W178" s="137">
        <v>100</v>
      </c>
      <c r="X178" s="171">
        <v>250</v>
      </c>
    </row>
    <row r="179" spans="1:24" ht="24" customHeight="1">
      <c r="A179" s="496"/>
      <c r="B179" s="504"/>
      <c r="C179" s="172" t="s">
        <v>177</v>
      </c>
      <c r="D179" s="368">
        <v>0</v>
      </c>
      <c r="E179" s="369">
        <v>0</v>
      </c>
      <c r="F179" s="369">
        <v>0</v>
      </c>
      <c r="G179" s="369">
        <v>0</v>
      </c>
      <c r="H179" s="369">
        <v>0</v>
      </c>
      <c r="I179" s="370">
        <v>0</v>
      </c>
      <c r="J179" s="369">
        <v>0</v>
      </c>
      <c r="K179" s="369">
        <v>0</v>
      </c>
      <c r="L179" s="369">
        <v>0</v>
      </c>
      <c r="M179" s="369">
        <v>0</v>
      </c>
      <c r="N179" s="369">
        <v>0</v>
      </c>
      <c r="O179" s="371">
        <v>0</v>
      </c>
      <c r="P179" s="171">
        <v>0</v>
      </c>
      <c r="Q179" s="368">
        <v>0</v>
      </c>
      <c r="R179" s="369">
        <v>0</v>
      </c>
      <c r="S179" s="369">
        <v>0</v>
      </c>
      <c r="T179" s="369">
        <v>0</v>
      </c>
      <c r="U179" s="369">
        <v>0</v>
      </c>
      <c r="V179" s="371">
        <v>0</v>
      </c>
      <c r="W179" s="137">
        <v>0</v>
      </c>
      <c r="X179" s="171">
        <v>0</v>
      </c>
    </row>
    <row r="180" spans="1:24" ht="24" customHeight="1">
      <c r="A180" s="496"/>
      <c r="B180" s="504"/>
      <c r="C180" s="172" t="s">
        <v>172</v>
      </c>
      <c r="D180" s="368">
        <v>0</v>
      </c>
      <c r="E180" s="369">
        <v>0</v>
      </c>
      <c r="F180" s="369">
        <v>400</v>
      </c>
      <c r="G180" s="369">
        <v>0</v>
      </c>
      <c r="H180" s="369">
        <v>0</v>
      </c>
      <c r="I180" s="370">
        <v>0</v>
      </c>
      <c r="J180" s="369">
        <v>0</v>
      </c>
      <c r="K180" s="369">
        <v>200</v>
      </c>
      <c r="L180" s="369">
        <v>0</v>
      </c>
      <c r="M180" s="369">
        <v>0</v>
      </c>
      <c r="N180" s="369">
        <v>0</v>
      </c>
      <c r="O180" s="371">
        <v>0</v>
      </c>
      <c r="P180" s="171">
        <v>600</v>
      </c>
      <c r="Q180" s="368">
        <v>0</v>
      </c>
      <c r="R180" s="369">
        <v>0</v>
      </c>
      <c r="S180" s="369">
        <v>150</v>
      </c>
      <c r="T180" s="369">
        <v>0</v>
      </c>
      <c r="U180" s="369">
        <v>0</v>
      </c>
      <c r="V180" s="371">
        <v>0</v>
      </c>
      <c r="W180" s="137">
        <v>100</v>
      </c>
      <c r="X180" s="171">
        <v>250</v>
      </c>
    </row>
    <row r="181" spans="1:24" ht="24" customHeight="1">
      <c r="A181" s="496"/>
      <c r="B181" s="504"/>
      <c r="C181" s="172" t="s">
        <v>176</v>
      </c>
      <c r="D181" s="368">
        <v>0</v>
      </c>
      <c r="E181" s="369">
        <v>0</v>
      </c>
      <c r="F181" s="369">
        <v>0</v>
      </c>
      <c r="G181" s="369">
        <v>0</v>
      </c>
      <c r="H181" s="369">
        <v>0</v>
      </c>
      <c r="I181" s="370">
        <v>0</v>
      </c>
      <c r="J181" s="369">
        <v>0</v>
      </c>
      <c r="K181" s="369">
        <v>0</v>
      </c>
      <c r="L181" s="369">
        <v>0</v>
      </c>
      <c r="M181" s="369">
        <v>0</v>
      </c>
      <c r="N181" s="369">
        <v>0</v>
      </c>
      <c r="O181" s="371">
        <v>0</v>
      </c>
      <c r="P181" s="171">
        <v>0</v>
      </c>
      <c r="Q181" s="368">
        <v>0</v>
      </c>
      <c r="R181" s="369">
        <v>0</v>
      </c>
      <c r="S181" s="369">
        <v>0</v>
      </c>
      <c r="T181" s="369">
        <v>0</v>
      </c>
      <c r="U181" s="369">
        <v>0</v>
      </c>
      <c r="V181" s="371">
        <v>0</v>
      </c>
      <c r="W181" s="137">
        <v>0</v>
      </c>
      <c r="X181" s="171">
        <v>0</v>
      </c>
    </row>
    <row r="182" spans="1:24" ht="24" customHeight="1">
      <c r="A182" s="496"/>
      <c r="B182" s="504"/>
      <c r="C182" s="172" t="s">
        <v>171</v>
      </c>
      <c r="D182" s="368">
        <v>0</v>
      </c>
      <c r="E182" s="369">
        <v>0</v>
      </c>
      <c r="F182" s="369">
        <v>0</v>
      </c>
      <c r="G182" s="369">
        <v>200</v>
      </c>
      <c r="H182" s="369">
        <v>0</v>
      </c>
      <c r="I182" s="370">
        <v>0</v>
      </c>
      <c r="J182" s="369">
        <v>0</v>
      </c>
      <c r="K182" s="369">
        <v>0</v>
      </c>
      <c r="L182" s="369">
        <v>100</v>
      </c>
      <c r="M182" s="369">
        <v>0</v>
      </c>
      <c r="N182" s="369">
        <v>0</v>
      </c>
      <c r="O182" s="371">
        <v>0</v>
      </c>
      <c r="P182" s="171">
        <v>300</v>
      </c>
      <c r="Q182" s="368">
        <v>0</v>
      </c>
      <c r="R182" s="369">
        <v>0</v>
      </c>
      <c r="S182" s="369">
        <v>0</v>
      </c>
      <c r="T182" s="369">
        <v>0</v>
      </c>
      <c r="U182" s="369">
        <v>0</v>
      </c>
      <c r="V182" s="371">
        <v>0</v>
      </c>
      <c r="W182" s="137">
        <v>0</v>
      </c>
      <c r="X182" s="171">
        <v>0</v>
      </c>
    </row>
    <row r="183" spans="1:24" ht="24" customHeight="1">
      <c r="A183" s="496"/>
      <c r="B183" s="500" t="s">
        <v>198</v>
      </c>
      <c r="C183" s="501"/>
      <c r="D183" s="368">
        <v>0</v>
      </c>
      <c r="E183" s="369">
        <v>0</v>
      </c>
      <c r="F183" s="369">
        <v>0</v>
      </c>
      <c r="G183" s="369">
        <v>0</v>
      </c>
      <c r="H183" s="369">
        <v>0</v>
      </c>
      <c r="I183" s="370">
        <v>0</v>
      </c>
      <c r="J183" s="369">
        <v>0</v>
      </c>
      <c r="K183" s="369">
        <v>0</v>
      </c>
      <c r="L183" s="369">
        <v>0</v>
      </c>
      <c r="M183" s="369">
        <v>0</v>
      </c>
      <c r="N183" s="369">
        <v>0</v>
      </c>
      <c r="O183" s="371">
        <v>0</v>
      </c>
      <c r="P183" s="171">
        <v>0</v>
      </c>
      <c r="Q183" s="368">
        <v>0</v>
      </c>
      <c r="R183" s="369">
        <v>0</v>
      </c>
      <c r="S183" s="369">
        <v>0</v>
      </c>
      <c r="T183" s="369">
        <v>0</v>
      </c>
      <c r="U183" s="369">
        <v>0</v>
      </c>
      <c r="V183" s="371">
        <v>0</v>
      </c>
      <c r="W183" s="137">
        <v>0</v>
      </c>
      <c r="X183" s="171">
        <v>0</v>
      </c>
    </row>
    <row r="184" spans="1:24" ht="24" customHeight="1">
      <c r="A184" s="497"/>
      <c r="B184" s="505" t="s">
        <v>175</v>
      </c>
      <c r="C184" s="506"/>
      <c r="D184" s="376">
        <v>0</v>
      </c>
      <c r="E184" s="377">
        <v>0</v>
      </c>
      <c r="F184" s="377">
        <v>0</v>
      </c>
      <c r="G184" s="377">
        <v>0</v>
      </c>
      <c r="H184" s="377">
        <v>0</v>
      </c>
      <c r="I184" s="378">
        <v>0</v>
      </c>
      <c r="J184" s="377">
        <v>0</v>
      </c>
      <c r="K184" s="377">
        <v>0</v>
      </c>
      <c r="L184" s="377">
        <v>0</v>
      </c>
      <c r="M184" s="377">
        <v>0</v>
      </c>
      <c r="N184" s="377">
        <v>0</v>
      </c>
      <c r="O184" s="379">
        <v>0</v>
      </c>
      <c r="P184" s="175">
        <v>0</v>
      </c>
      <c r="Q184" s="376">
        <v>0</v>
      </c>
      <c r="R184" s="377">
        <v>0</v>
      </c>
      <c r="S184" s="377">
        <v>0</v>
      </c>
      <c r="T184" s="377">
        <v>0</v>
      </c>
      <c r="U184" s="377">
        <v>0</v>
      </c>
      <c r="V184" s="379">
        <v>0</v>
      </c>
      <c r="W184" s="139">
        <v>840</v>
      </c>
      <c r="X184" s="176">
        <v>840</v>
      </c>
    </row>
    <row r="185" spans="1:24" ht="24" customHeight="1">
      <c r="A185" s="495" t="s">
        <v>216</v>
      </c>
      <c r="B185" s="498" t="s">
        <v>174</v>
      </c>
      <c r="C185" s="499"/>
      <c r="D185" s="380">
        <v>0</v>
      </c>
      <c r="E185" s="381">
        <v>0</v>
      </c>
      <c r="F185" s="381">
        <v>0</v>
      </c>
      <c r="G185" s="381">
        <v>0</v>
      </c>
      <c r="H185" s="381">
        <v>0</v>
      </c>
      <c r="I185" s="382">
        <v>0</v>
      </c>
      <c r="J185" s="381">
        <v>0</v>
      </c>
      <c r="K185" s="381">
        <v>0</v>
      </c>
      <c r="L185" s="381">
        <v>0</v>
      </c>
      <c r="M185" s="381">
        <v>0</v>
      </c>
      <c r="N185" s="381">
        <v>0</v>
      </c>
      <c r="O185" s="383">
        <v>0</v>
      </c>
      <c r="P185" s="177">
        <v>0</v>
      </c>
      <c r="Q185" s="380">
        <v>0</v>
      </c>
      <c r="R185" s="381">
        <v>0</v>
      </c>
      <c r="S185" s="381">
        <v>0</v>
      </c>
      <c r="T185" s="381">
        <v>0</v>
      </c>
      <c r="U185" s="381">
        <v>0</v>
      </c>
      <c r="V185" s="384">
        <v>0</v>
      </c>
      <c r="W185" s="140">
        <v>0</v>
      </c>
      <c r="X185" s="177">
        <v>0</v>
      </c>
    </row>
    <row r="186" spans="1:24" ht="24" customHeight="1">
      <c r="A186" s="496"/>
      <c r="B186" s="500" t="s">
        <v>173</v>
      </c>
      <c r="C186" s="501"/>
      <c r="D186" s="368">
        <v>0</v>
      </c>
      <c r="E186" s="369">
        <v>0</v>
      </c>
      <c r="F186" s="369">
        <v>0</v>
      </c>
      <c r="G186" s="369">
        <v>0</v>
      </c>
      <c r="H186" s="369">
        <v>0</v>
      </c>
      <c r="I186" s="370">
        <v>0</v>
      </c>
      <c r="J186" s="369">
        <v>0</v>
      </c>
      <c r="K186" s="369">
        <v>0</v>
      </c>
      <c r="L186" s="369">
        <v>100</v>
      </c>
      <c r="M186" s="369">
        <v>0</v>
      </c>
      <c r="N186" s="369">
        <v>0</v>
      </c>
      <c r="O186" s="371">
        <v>50</v>
      </c>
      <c r="P186" s="171">
        <v>150</v>
      </c>
      <c r="Q186" s="368">
        <v>0</v>
      </c>
      <c r="R186" s="369">
        <v>0</v>
      </c>
      <c r="S186" s="369">
        <v>0</v>
      </c>
      <c r="T186" s="369">
        <v>0</v>
      </c>
      <c r="U186" s="369">
        <v>0</v>
      </c>
      <c r="V186" s="369">
        <v>0</v>
      </c>
      <c r="W186" s="137">
        <v>170</v>
      </c>
      <c r="X186" s="171">
        <v>170</v>
      </c>
    </row>
    <row r="187" spans="1:24" ht="24" customHeight="1">
      <c r="A187" s="496"/>
      <c r="B187" s="502" t="s">
        <v>199</v>
      </c>
      <c r="C187" s="503"/>
      <c r="D187" s="368">
        <v>0</v>
      </c>
      <c r="E187" s="369">
        <v>0</v>
      </c>
      <c r="F187" s="369">
        <v>0</v>
      </c>
      <c r="G187" s="369">
        <v>0</v>
      </c>
      <c r="H187" s="369">
        <v>0</v>
      </c>
      <c r="I187" s="370">
        <v>0</v>
      </c>
      <c r="J187" s="369">
        <v>0</v>
      </c>
      <c r="K187" s="369">
        <v>0</v>
      </c>
      <c r="L187" s="369">
        <v>0</v>
      </c>
      <c r="M187" s="369">
        <v>0</v>
      </c>
      <c r="N187" s="369">
        <v>0</v>
      </c>
      <c r="O187" s="371">
        <v>0</v>
      </c>
      <c r="P187" s="171">
        <v>0</v>
      </c>
      <c r="Q187" s="368">
        <v>0</v>
      </c>
      <c r="R187" s="369">
        <v>0</v>
      </c>
      <c r="S187" s="369">
        <v>0</v>
      </c>
      <c r="T187" s="369">
        <v>0</v>
      </c>
      <c r="U187" s="369">
        <v>0</v>
      </c>
      <c r="V187" s="371">
        <v>0</v>
      </c>
      <c r="W187" s="137">
        <v>0</v>
      </c>
      <c r="X187" s="171">
        <v>0</v>
      </c>
    </row>
    <row r="188" spans="1:24" ht="24" customHeight="1">
      <c r="A188" s="496"/>
      <c r="B188" s="504"/>
      <c r="C188" s="172" t="s">
        <v>177</v>
      </c>
      <c r="D188" s="368">
        <v>0</v>
      </c>
      <c r="E188" s="369">
        <v>0</v>
      </c>
      <c r="F188" s="369">
        <v>0</v>
      </c>
      <c r="G188" s="369">
        <v>0</v>
      </c>
      <c r="H188" s="369">
        <v>0</v>
      </c>
      <c r="I188" s="370">
        <v>0</v>
      </c>
      <c r="J188" s="369">
        <v>0</v>
      </c>
      <c r="K188" s="369">
        <v>0</v>
      </c>
      <c r="L188" s="369">
        <v>0</v>
      </c>
      <c r="M188" s="369">
        <v>0</v>
      </c>
      <c r="N188" s="369">
        <v>0</v>
      </c>
      <c r="O188" s="371">
        <v>0</v>
      </c>
      <c r="P188" s="171">
        <v>0</v>
      </c>
      <c r="Q188" s="368">
        <v>0</v>
      </c>
      <c r="R188" s="369">
        <v>0</v>
      </c>
      <c r="S188" s="369">
        <v>0</v>
      </c>
      <c r="T188" s="369">
        <v>0</v>
      </c>
      <c r="U188" s="369">
        <v>0</v>
      </c>
      <c r="V188" s="371">
        <v>0</v>
      </c>
      <c r="W188" s="137">
        <v>0</v>
      </c>
      <c r="X188" s="171">
        <v>0</v>
      </c>
    </row>
    <row r="189" spans="1:24" ht="24" customHeight="1">
      <c r="A189" s="496"/>
      <c r="B189" s="504"/>
      <c r="C189" s="172" t="s">
        <v>172</v>
      </c>
      <c r="D189" s="368">
        <v>0</v>
      </c>
      <c r="E189" s="369">
        <v>0</v>
      </c>
      <c r="F189" s="369">
        <v>0</v>
      </c>
      <c r="G189" s="369">
        <v>0</v>
      </c>
      <c r="H189" s="369">
        <v>0</v>
      </c>
      <c r="I189" s="370">
        <v>0</v>
      </c>
      <c r="J189" s="369">
        <v>0</v>
      </c>
      <c r="K189" s="369">
        <v>0</v>
      </c>
      <c r="L189" s="369">
        <v>0</v>
      </c>
      <c r="M189" s="369">
        <v>0</v>
      </c>
      <c r="N189" s="369">
        <v>0</v>
      </c>
      <c r="O189" s="371">
        <v>0</v>
      </c>
      <c r="P189" s="171">
        <v>0</v>
      </c>
      <c r="Q189" s="368">
        <v>0</v>
      </c>
      <c r="R189" s="369">
        <v>0</v>
      </c>
      <c r="S189" s="369">
        <v>0</v>
      </c>
      <c r="T189" s="369">
        <v>0</v>
      </c>
      <c r="U189" s="369">
        <v>0</v>
      </c>
      <c r="V189" s="371">
        <v>0</v>
      </c>
      <c r="W189" s="137">
        <v>0</v>
      </c>
      <c r="X189" s="171">
        <v>0</v>
      </c>
    </row>
    <row r="190" spans="1:24" ht="24" customHeight="1">
      <c r="A190" s="496"/>
      <c r="B190" s="504"/>
      <c r="C190" s="172" t="s">
        <v>176</v>
      </c>
      <c r="D190" s="368">
        <v>0</v>
      </c>
      <c r="E190" s="369">
        <v>0</v>
      </c>
      <c r="F190" s="369">
        <v>0</v>
      </c>
      <c r="G190" s="369">
        <v>0</v>
      </c>
      <c r="H190" s="369">
        <v>0</v>
      </c>
      <c r="I190" s="370">
        <v>0</v>
      </c>
      <c r="J190" s="369">
        <v>0</v>
      </c>
      <c r="K190" s="369">
        <v>0</v>
      </c>
      <c r="L190" s="369">
        <v>0</v>
      </c>
      <c r="M190" s="369">
        <v>0</v>
      </c>
      <c r="N190" s="369">
        <v>0</v>
      </c>
      <c r="O190" s="371">
        <v>0</v>
      </c>
      <c r="P190" s="171">
        <v>0</v>
      </c>
      <c r="Q190" s="368">
        <v>0</v>
      </c>
      <c r="R190" s="369">
        <v>0</v>
      </c>
      <c r="S190" s="369">
        <v>0</v>
      </c>
      <c r="T190" s="369">
        <v>0</v>
      </c>
      <c r="U190" s="369">
        <v>0</v>
      </c>
      <c r="V190" s="371">
        <v>0</v>
      </c>
      <c r="W190" s="137">
        <v>0</v>
      </c>
      <c r="X190" s="171">
        <v>0</v>
      </c>
    </row>
    <row r="191" spans="1:24" ht="24" customHeight="1">
      <c r="A191" s="496"/>
      <c r="B191" s="504"/>
      <c r="C191" s="172" t="s">
        <v>171</v>
      </c>
      <c r="D191" s="368">
        <v>0</v>
      </c>
      <c r="E191" s="369">
        <v>0</v>
      </c>
      <c r="F191" s="369">
        <v>0</v>
      </c>
      <c r="G191" s="369">
        <v>0</v>
      </c>
      <c r="H191" s="369">
        <v>0</v>
      </c>
      <c r="I191" s="370">
        <v>0</v>
      </c>
      <c r="J191" s="369">
        <v>0</v>
      </c>
      <c r="K191" s="369">
        <v>0</v>
      </c>
      <c r="L191" s="369">
        <v>0</v>
      </c>
      <c r="M191" s="369">
        <v>0</v>
      </c>
      <c r="N191" s="369">
        <v>0</v>
      </c>
      <c r="O191" s="371">
        <v>0</v>
      </c>
      <c r="P191" s="171">
        <v>0</v>
      </c>
      <c r="Q191" s="368">
        <v>0</v>
      </c>
      <c r="R191" s="369">
        <v>0</v>
      </c>
      <c r="S191" s="369">
        <v>0</v>
      </c>
      <c r="T191" s="369">
        <v>0</v>
      </c>
      <c r="U191" s="369">
        <v>0</v>
      </c>
      <c r="V191" s="371">
        <v>0</v>
      </c>
      <c r="W191" s="137">
        <v>0</v>
      </c>
      <c r="X191" s="171">
        <v>0</v>
      </c>
    </row>
    <row r="192" spans="1:24" ht="24" customHeight="1">
      <c r="A192" s="496"/>
      <c r="B192" s="500" t="s">
        <v>198</v>
      </c>
      <c r="C192" s="501"/>
      <c r="D192" s="368">
        <v>0</v>
      </c>
      <c r="E192" s="369">
        <v>0</v>
      </c>
      <c r="F192" s="369">
        <v>0</v>
      </c>
      <c r="G192" s="369">
        <v>0</v>
      </c>
      <c r="H192" s="369">
        <v>0</v>
      </c>
      <c r="I192" s="370">
        <v>0</v>
      </c>
      <c r="J192" s="369">
        <v>0</v>
      </c>
      <c r="K192" s="369">
        <v>0</v>
      </c>
      <c r="L192" s="369">
        <v>0</v>
      </c>
      <c r="M192" s="369">
        <v>0</v>
      </c>
      <c r="N192" s="369">
        <v>0</v>
      </c>
      <c r="O192" s="371">
        <v>0</v>
      </c>
      <c r="P192" s="171">
        <v>0</v>
      </c>
      <c r="Q192" s="368">
        <v>0</v>
      </c>
      <c r="R192" s="369">
        <v>0</v>
      </c>
      <c r="S192" s="369">
        <v>0</v>
      </c>
      <c r="T192" s="369">
        <v>0</v>
      </c>
      <c r="U192" s="369">
        <v>0</v>
      </c>
      <c r="V192" s="371">
        <v>0</v>
      </c>
      <c r="W192" s="137">
        <v>0</v>
      </c>
      <c r="X192" s="171">
        <v>0</v>
      </c>
    </row>
    <row r="193" spans="1:24" ht="24" customHeight="1">
      <c r="A193" s="497"/>
      <c r="B193" s="505" t="s">
        <v>175</v>
      </c>
      <c r="C193" s="506"/>
      <c r="D193" s="376">
        <v>0</v>
      </c>
      <c r="E193" s="377">
        <v>0</v>
      </c>
      <c r="F193" s="377">
        <v>0</v>
      </c>
      <c r="G193" s="377">
        <v>0</v>
      </c>
      <c r="H193" s="377">
        <v>0</v>
      </c>
      <c r="I193" s="378">
        <v>0</v>
      </c>
      <c r="J193" s="377">
        <v>0</v>
      </c>
      <c r="K193" s="377">
        <v>0</v>
      </c>
      <c r="L193" s="377">
        <v>0</v>
      </c>
      <c r="M193" s="377">
        <v>0</v>
      </c>
      <c r="N193" s="377">
        <v>0</v>
      </c>
      <c r="O193" s="379">
        <v>0</v>
      </c>
      <c r="P193" s="175">
        <v>0</v>
      </c>
      <c r="Q193" s="376">
        <v>0</v>
      </c>
      <c r="R193" s="377">
        <v>0</v>
      </c>
      <c r="S193" s="377">
        <v>0</v>
      </c>
      <c r="T193" s="377">
        <v>0</v>
      </c>
      <c r="U193" s="377">
        <v>0</v>
      </c>
      <c r="V193" s="379">
        <v>0</v>
      </c>
      <c r="W193" s="139">
        <v>0</v>
      </c>
      <c r="X193" s="176">
        <v>0</v>
      </c>
    </row>
    <row r="194" spans="1:24" ht="24" customHeight="1">
      <c r="A194" s="495" t="s">
        <v>217</v>
      </c>
      <c r="B194" s="498" t="s">
        <v>174</v>
      </c>
      <c r="C194" s="499"/>
      <c r="D194" s="380">
        <v>0</v>
      </c>
      <c r="E194" s="381">
        <v>0</v>
      </c>
      <c r="F194" s="381">
        <v>0</v>
      </c>
      <c r="G194" s="381">
        <v>0</v>
      </c>
      <c r="H194" s="381">
        <v>0</v>
      </c>
      <c r="I194" s="382">
        <v>0</v>
      </c>
      <c r="J194" s="381">
        <v>0</v>
      </c>
      <c r="K194" s="381">
        <v>0</v>
      </c>
      <c r="L194" s="381">
        <v>0</v>
      </c>
      <c r="M194" s="381">
        <v>0</v>
      </c>
      <c r="N194" s="381">
        <v>0</v>
      </c>
      <c r="O194" s="383">
        <v>0</v>
      </c>
      <c r="P194" s="177">
        <v>0</v>
      </c>
      <c r="Q194" s="380">
        <v>0</v>
      </c>
      <c r="R194" s="381">
        <v>0</v>
      </c>
      <c r="S194" s="381">
        <v>0</v>
      </c>
      <c r="T194" s="381">
        <v>0</v>
      </c>
      <c r="U194" s="381">
        <v>0</v>
      </c>
      <c r="V194" s="384">
        <v>0</v>
      </c>
      <c r="W194" s="140">
        <v>0</v>
      </c>
      <c r="X194" s="177">
        <v>0</v>
      </c>
    </row>
    <row r="195" spans="1:24" ht="24" customHeight="1">
      <c r="A195" s="496"/>
      <c r="B195" s="500" t="s">
        <v>173</v>
      </c>
      <c r="C195" s="501"/>
      <c r="D195" s="368">
        <v>0</v>
      </c>
      <c r="E195" s="369">
        <v>0</v>
      </c>
      <c r="F195" s="369">
        <v>0</v>
      </c>
      <c r="G195" s="369">
        <v>0</v>
      </c>
      <c r="H195" s="369">
        <v>0</v>
      </c>
      <c r="I195" s="370">
        <v>0</v>
      </c>
      <c r="J195" s="369">
        <v>0</v>
      </c>
      <c r="K195" s="369">
        <v>100</v>
      </c>
      <c r="L195" s="369">
        <v>0</v>
      </c>
      <c r="M195" s="369">
        <v>0</v>
      </c>
      <c r="N195" s="369">
        <v>0</v>
      </c>
      <c r="O195" s="371">
        <v>0</v>
      </c>
      <c r="P195" s="171">
        <v>100</v>
      </c>
      <c r="Q195" s="368">
        <v>0</v>
      </c>
      <c r="R195" s="369">
        <v>50</v>
      </c>
      <c r="S195" s="369">
        <v>0</v>
      </c>
      <c r="T195" s="369">
        <v>0</v>
      </c>
      <c r="U195" s="369">
        <v>0</v>
      </c>
      <c r="V195" s="369">
        <v>0</v>
      </c>
      <c r="W195" s="137">
        <v>100</v>
      </c>
      <c r="X195" s="171">
        <v>150</v>
      </c>
    </row>
    <row r="196" spans="1:24" ht="24" customHeight="1">
      <c r="A196" s="496"/>
      <c r="B196" s="502" t="s">
        <v>199</v>
      </c>
      <c r="C196" s="503"/>
      <c r="D196" s="368">
        <v>0</v>
      </c>
      <c r="E196" s="369">
        <v>0</v>
      </c>
      <c r="F196" s="369">
        <v>0</v>
      </c>
      <c r="G196" s="369">
        <v>0</v>
      </c>
      <c r="H196" s="369">
        <v>0</v>
      </c>
      <c r="I196" s="370">
        <v>0</v>
      </c>
      <c r="J196" s="369">
        <v>0</v>
      </c>
      <c r="K196" s="369">
        <v>0</v>
      </c>
      <c r="L196" s="369">
        <v>0</v>
      </c>
      <c r="M196" s="369">
        <v>0</v>
      </c>
      <c r="N196" s="369">
        <v>0</v>
      </c>
      <c r="O196" s="371">
        <v>0</v>
      </c>
      <c r="P196" s="171">
        <v>0</v>
      </c>
      <c r="Q196" s="368">
        <v>0</v>
      </c>
      <c r="R196" s="369">
        <v>0</v>
      </c>
      <c r="S196" s="369">
        <v>0</v>
      </c>
      <c r="T196" s="369">
        <v>0</v>
      </c>
      <c r="U196" s="369">
        <v>0</v>
      </c>
      <c r="V196" s="371">
        <v>0</v>
      </c>
      <c r="W196" s="137">
        <v>0</v>
      </c>
      <c r="X196" s="171">
        <v>0</v>
      </c>
    </row>
    <row r="197" spans="1:24" ht="24" customHeight="1">
      <c r="A197" s="496"/>
      <c r="B197" s="504"/>
      <c r="C197" s="172" t="s">
        <v>177</v>
      </c>
      <c r="D197" s="368">
        <v>0</v>
      </c>
      <c r="E197" s="369">
        <v>0</v>
      </c>
      <c r="F197" s="369">
        <v>0</v>
      </c>
      <c r="G197" s="369">
        <v>0</v>
      </c>
      <c r="H197" s="369">
        <v>0</v>
      </c>
      <c r="I197" s="370">
        <v>0</v>
      </c>
      <c r="J197" s="369">
        <v>0</v>
      </c>
      <c r="K197" s="369">
        <v>0</v>
      </c>
      <c r="L197" s="369">
        <v>0</v>
      </c>
      <c r="M197" s="369">
        <v>0</v>
      </c>
      <c r="N197" s="369">
        <v>0</v>
      </c>
      <c r="O197" s="371">
        <v>0</v>
      </c>
      <c r="P197" s="171">
        <v>0</v>
      </c>
      <c r="Q197" s="368">
        <v>0</v>
      </c>
      <c r="R197" s="369">
        <v>0</v>
      </c>
      <c r="S197" s="369">
        <v>0</v>
      </c>
      <c r="T197" s="369">
        <v>0</v>
      </c>
      <c r="U197" s="369">
        <v>0</v>
      </c>
      <c r="V197" s="371">
        <v>0</v>
      </c>
      <c r="W197" s="137">
        <v>0</v>
      </c>
      <c r="X197" s="171">
        <v>0</v>
      </c>
    </row>
    <row r="198" spans="1:24" ht="24" customHeight="1">
      <c r="A198" s="496"/>
      <c r="B198" s="504"/>
      <c r="C198" s="172" t="s">
        <v>172</v>
      </c>
      <c r="D198" s="368">
        <v>0</v>
      </c>
      <c r="E198" s="369">
        <v>0</v>
      </c>
      <c r="F198" s="369">
        <v>0</v>
      </c>
      <c r="G198" s="369">
        <v>0</v>
      </c>
      <c r="H198" s="369">
        <v>0</v>
      </c>
      <c r="I198" s="370">
        <v>0</v>
      </c>
      <c r="J198" s="369">
        <v>0</v>
      </c>
      <c r="K198" s="369">
        <v>0</v>
      </c>
      <c r="L198" s="369">
        <v>0</v>
      </c>
      <c r="M198" s="369">
        <v>0</v>
      </c>
      <c r="N198" s="369">
        <v>0</v>
      </c>
      <c r="O198" s="371">
        <v>0</v>
      </c>
      <c r="P198" s="171">
        <v>0</v>
      </c>
      <c r="Q198" s="368">
        <v>0</v>
      </c>
      <c r="R198" s="369">
        <v>0</v>
      </c>
      <c r="S198" s="369">
        <v>0</v>
      </c>
      <c r="T198" s="369">
        <v>0</v>
      </c>
      <c r="U198" s="369">
        <v>0</v>
      </c>
      <c r="V198" s="371">
        <v>0</v>
      </c>
      <c r="W198" s="137">
        <v>0</v>
      </c>
      <c r="X198" s="171">
        <v>0</v>
      </c>
    </row>
    <row r="199" spans="1:24" ht="24" customHeight="1">
      <c r="A199" s="496"/>
      <c r="B199" s="504"/>
      <c r="C199" s="172" t="s">
        <v>176</v>
      </c>
      <c r="D199" s="368">
        <v>0</v>
      </c>
      <c r="E199" s="369">
        <v>0</v>
      </c>
      <c r="F199" s="369">
        <v>0</v>
      </c>
      <c r="G199" s="369">
        <v>0</v>
      </c>
      <c r="H199" s="369">
        <v>0</v>
      </c>
      <c r="I199" s="370">
        <v>0</v>
      </c>
      <c r="J199" s="369">
        <v>0</v>
      </c>
      <c r="K199" s="369">
        <v>0</v>
      </c>
      <c r="L199" s="369">
        <v>0</v>
      </c>
      <c r="M199" s="369">
        <v>0</v>
      </c>
      <c r="N199" s="369">
        <v>0</v>
      </c>
      <c r="O199" s="371">
        <v>0</v>
      </c>
      <c r="P199" s="171">
        <v>0</v>
      </c>
      <c r="Q199" s="368">
        <v>0</v>
      </c>
      <c r="R199" s="369">
        <v>0</v>
      </c>
      <c r="S199" s="369">
        <v>0</v>
      </c>
      <c r="T199" s="369">
        <v>0</v>
      </c>
      <c r="U199" s="369">
        <v>0</v>
      </c>
      <c r="V199" s="371">
        <v>0</v>
      </c>
      <c r="W199" s="137">
        <v>0</v>
      </c>
      <c r="X199" s="171">
        <v>0</v>
      </c>
    </row>
    <row r="200" spans="1:24" ht="24" customHeight="1">
      <c r="A200" s="496"/>
      <c r="B200" s="504"/>
      <c r="C200" s="172" t="s">
        <v>171</v>
      </c>
      <c r="D200" s="368">
        <v>0</v>
      </c>
      <c r="E200" s="369">
        <v>0</v>
      </c>
      <c r="F200" s="369">
        <v>0</v>
      </c>
      <c r="G200" s="369">
        <v>0</v>
      </c>
      <c r="H200" s="369">
        <v>0</v>
      </c>
      <c r="I200" s="370">
        <v>0</v>
      </c>
      <c r="J200" s="369">
        <v>0</v>
      </c>
      <c r="K200" s="369">
        <v>0</v>
      </c>
      <c r="L200" s="369">
        <v>0</v>
      </c>
      <c r="M200" s="369">
        <v>0</v>
      </c>
      <c r="N200" s="369">
        <v>0</v>
      </c>
      <c r="O200" s="371">
        <v>0</v>
      </c>
      <c r="P200" s="171">
        <v>0</v>
      </c>
      <c r="Q200" s="368">
        <v>0</v>
      </c>
      <c r="R200" s="369">
        <v>0</v>
      </c>
      <c r="S200" s="369">
        <v>0</v>
      </c>
      <c r="T200" s="369">
        <v>0</v>
      </c>
      <c r="U200" s="369">
        <v>0</v>
      </c>
      <c r="V200" s="371">
        <v>0</v>
      </c>
      <c r="W200" s="137">
        <v>0</v>
      </c>
      <c r="X200" s="171">
        <v>0</v>
      </c>
    </row>
    <row r="201" spans="1:24" ht="24" customHeight="1">
      <c r="A201" s="496"/>
      <c r="B201" s="500" t="s">
        <v>198</v>
      </c>
      <c r="C201" s="501"/>
      <c r="D201" s="368">
        <v>0</v>
      </c>
      <c r="E201" s="369">
        <v>0</v>
      </c>
      <c r="F201" s="369">
        <v>0</v>
      </c>
      <c r="G201" s="369">
        <v>0</v>
      </c>
      <c r="H201" s="369">
        <v>0</v>
      </c>
      <c r="I201" s="370">
        <v>0</v>
      </c>
      <c r="J201" s="369">
        <v>0</v>
      </c>
      <c r="K201" s="369">
        <v>0</v>
      </c>
      <c r="L201" s="369">
        <v>0</v>
      </c>
      <c r="M201" s="369">
        <v>0</v>
      </c>
      <c r="N201" s="369">
        <v>0</v>
      </c>
      <c r="O201" s="371">
        <v>0</v>
      </c>
      <c r="P201" s="171">
        <v>0</v>
      </c>
      <c r="Q201" s="368">
        <v>0</v>
      </c>
      <c r="R201" s="369">
        <v>0</v>
      </c>
      <c r="S201" s="369">
        <v>0</v>
      </c>
      <c r="T201" s="369">
        <v>0</v>
      </c>
      <c r="U201" s="369">
        <v>0</v>
      </c>
      <c r="V201" s="371">
        <v>0</v>
      </c>
      <c r="W201" s="137">
        <v>0</v>
      </c>
      <c r="X201" s="171">
        <v>0</v>
      </c>
    </row>
    <row r="202" spans="1:24" ht="24" customHeight="1">
      <c r="A202" s="497"/>
      <c r="B202" s="505" t="s">
        <v>175</v>
      </c>
      <c r="C202" s="506"/>
      <c r="D202" s="376">
        <v>0</v>
      </c>
      <c r="E202" s="377">
        <v>0</v>
      </c>
      <c r="F202" s="377">
        <v>0</v>
      </c>
      <c r="G202" s="377">
        <v>0</v>
      </c>
      <c r="H202" s="377">
        <v>0</v>
      </c>
      <c r="I202" s="378">
        <v>0</v>
      </c>
      <c r="J202" s="377">
        <v>0</v>
      </c>
      <c r="K202" s="377">
        <v>0</v>
      </c>
      <c r="L202" s="377">
        <v>0</v>
      </c>
      <c r="M202" s="377">
        <v>0</v>
      </c>
      <c r="N202" s="377">
        <v>0</v>
      </c>
      <c r="O202" s="379">
        <v>0</v>
      </c>
      <c r="P202" s="175">
        <v>0</v>
      </c>
      <c r="Q202" s="376">
        <v>0</v>
      </c>
      <c r="R202" s="377">
        <v>0</v>
      </c>
      <c r="S202" s="377">
        <v>0</v>
      </c>
      <c r="T202" s="377">
        <v>0</v>
      </c>
      <c r="U202" s="377">
        <v>0</v>
      </c>
      <c r="V202" s="379">
        <v>0</v>
      </c>
      <c r="W202" s="139">
        <v>0</v>
      </c>
      <c r="X202" s="176">
        <v>0</v>
      </c>
    </row>
    <row r="203" spans="1:24" ht="24" customHeight="1">
      <c r="A203" s="495" t="s">
        <v>284</v>
      </c>
      <c r="B203" s="498" t="s">
        <v>174</v>
      </c>
      <c r="C203" s="499"/>
      <c r="D203" s="380">
        <v>0</v>
      </c>
      <c r="E203" s="381">
        <v>0</v>
      </c>
      <c r="F203" s="381">
        <v>100</v>
      </c>
      <c r="G203" s="381">
        <v>0</v>
      </c>
      <c r="H203" s="381">
        <v>0</v>
      </c>
      <c r="I203" s="382">
        <v>100</v>
      </c>
      <c r="J203" s="381">
        <v>0</v>
      </c>
      <c r="K203" s="381">
        <v>0</v>
      </c>
      <c r="L203" s="381">
        <v>100</v>
      </c>
      <c r="M203" s="381">
        <v>0</v>
      </c>
      <c r="N203" s="381">
        <v>0</v>
      </c>
      <c r="O203" s="383">
        <v>0</v>
      </c>
      <c r="P203" s="177">
        <v>300</v>
      </c>
      <c r="Q203" s="380">
        <v>0</v>
      </c>
      <c r="R203" s="381">
        <v>0</v>
      </c>
      <c r="S203" s="381">
        <v>100</v>
      </c>
      <c r="T203" s="381">
        <v>0</v>
      </c>
      <c r="U203" s="381">
        <v>0</v>
      </c>
      <c r="V203" s="384">
        <v>100</v>
      </c>
      <c r="W203" s="140">
        <v>200</v>
      </c>
      <c r="X203" s="177">
        <v>400</v>
      </c>
    </row>
    <row r="204" spans="1:24" ht="24" customHeight="1">
      <c r="A204" s="496"/>
      <c r="B204" s="500" t="s">
        <v>173</v>
      </c>
      <c r="C204" s="501"/>
      <c r="D204" s="368">
        <v>150</v>
      </c>
      <c r="E204" s="369">
        <v>0</v>
      </c>
      <c r="F204" s="369">
        <v>100</v>
      </c>
      <c r="G204" s="369">
        <v>0</v>
      </c>
      <c r="H204" s="369">
        <v>0</v>
      </c>
      <c r="I204" s="370">
        <v>100</v>
      </c>
      <c r="J204" s="369">
        <v>0</v>
      </c>
      <c r="K204" s="369">
        <v>0</v>
      </c>
      <c r="L204" s="369">
        <v>100</v>
      </c>
      <c r="M204" s="369">
        <v>0</v>
      </c>
      <c r="N204" s="369">
        <v>0</v>
      </c>
      <c r="O204" s="371">
        <v>0</v>
      </c>
      <c r="P204" s="171">
        <v>450</v>
      </c>
      <c r="Q204" s="368">
        <v>100</v>
      </c>
      <c r="R204" s="369">
        <v>0</v>
      </c>
      <c r="S204" s="369">
        <v>100</v>
      </c>
      <c r="T204" s="369">
        <v>0</v>
      </c>
      <c r="U204" s="369">
        <v>0</v>
      </c>
      <c r="V204" s="369">
        <v>100</v>
      </c>
      <c r="W204" s="137">
        <v>200</v>
      </c>
      <c r="X204" s="171">
        <v>500</v>
      </c>
    </row>
    <row r="205" spans="1:24" ht="24" customHeight="1">
      <c r="A205" s="496"/>
      <c r="B205" s="502" t="s">
        <v>199</v>
      </c>
      <c r="C205" s="503"/>
      <c r="D205" s="368">
        <v>150</v>
      </c>
      <c r="E205" s="369">
        <v>0</v>
      </c>
      <c r="F205" s="369">
        <v>0</v>
      </c>
      <c r="G205" s="369">
        <v>0</v>
      </c>
      <c r="H205" s="369">
        <v>200</v>
      </c>
      <c r="I205" s="370">
        <v>0</v>
      </c>
      <c r="J205" s="369">
        <v>300</v>
      </c>
      <c r="K205" s="369">
        <v>0</v>
      </c>
      <c r="L205" s="369">
        <v>0</v>
      </c>
      <c r="M205" s="369">
        <v>0</v>
      </c>
      <c r="N205" s="369">
        <v>0</v>
      </c>
      <c r="O205" s="371">
        <v>0</v>
      </c>
      <c r="P205" s="171">
        <v>650</v>
      </c>
      <c r="Q205" s="368">
        <v>100</v>
      </c>
      <c r="R205" s="369">
        <v>0</v>
      </c>
      <c r="S205" s="369">
        <v>0</v>
      </c>
      <c r="T205" s="369">
        <v>0</v>
      </c>
      <c r="U205" s="369">
        <v>100</v>
      </c>
      <c r="V205" s="371">
        <v>0</v>
      </c>
      <c r="W205" s="137">
        <v>0</v>
      </c>
      <c r="X205" s="171">
        <v>200</v>
      </c>
    </row>
    <row r="206" spans="1:24" ht="24" customHeight="1">
      <c r="A206" s="496"/>
      <c r="B206" s="504"/>
      <c r="C206" s="172" t="s">
        <v>177</v>
      </c>
      <c r="D206" s="368">
        <v>0</v>
      </c>
      <c r="E206" s="369">
        <v>0</v>
      </c>
      <c r="F206" s="369">
        <v>0</v>
      </c>
      <c r="G206" s="369">
        <v>0</v>
      </c>
      <c r="H206" s="369">
        <v>0</v>
      </c>
      <c r="I206" s="370">
        <v>0</v>
      </c>
      <c r="J206" s="369">
        <v>0</v>
      </c>
      <c r="K206" s="369">
        <v>0</v>
      </c>
      <c r="L206" s="369">
        <v>0</v>
      </c>
      <c r="M206" s="369">
        <v>0</v>
      </c>
      <c r="N206" s="369">
        <v>0</v>
      </c>
      <c r="O206" s="371">
        <v>0</v>
      </c>
      <c r="P206" s="171">
        <v>0</v>
      </c>
      <c r="Q206" s="368">
        <v>0</v>
      </c>
      <c r="R206" s="369">
        <v>0</v>
      </c>
      <c r="S206" s="369">
        <v>0</v>
      </c>
      <c r="T206" s="369">
        <v>0</v>
      </c>
      <c r="U206" s="369">
        <v>0</v>
      </c>
      <c r="V206" s="371">
        <v>0</v>
      </c>
      <c r="W206" s="137">
        <v>0</v>
      </c>
      <c r="X206" s="171">
        <v>0</v>
      </c>
    </row>
    <row r="207" spans="1:24" ht="24" customHeight="1">
      <c r="A207" s="496"/>
      <c r="B207" s="504"/>
      <c r="C207" s="172" t="s">
        <v>172</v>
      </c>
      <c r="D207" s="369">
        <v>150</v>
      </c>
      <c r="E207" s="369">
        <v>0</v>
      </c>
      <c r="F207" s="369">
        <v>0</v>
      </c>
      <c r="G207" s="369">
        <v>0</v>
      </c>
      <c r="H207" s="369">
        <v>200</v>
      </c>
      <c r="I207" s="370">
        <v>0</v>
      </c>
      <c r="J207" s="369">
        <v>200</v>
      </c>
      <c r="K207" s="369">
        <v>0</v>
      </c>
      <c r="L207" s="369">
        <v>0</v>
      </c>
      <c r="M207" s="369">
        <v>0</v>
      </c>
      <c r="N207" s="369">
        <v>0</v>
      </c>
      <c r="O207" s="371">
        <v>0</v>
      </c>
      <c r="P207" s="171">
        <v>550</v>
      </c>
      <c r="Q207" s="368">
        <v>100</v>
      </c>
      <c r="R207" s="369">
        <v>0</v>
      </c>
      <c r="S207" s="369">
        <v>0</v>
      </c>
      <c r="T207" s="369">
        <v>0</v>
      </c>
      <c r="U207" s="369">
        <v>100</v>
      </c>
      <c r="V207" s="371">
        <v>0</v>
      </c>
      <c r="W207" s="369">
        <v>0</v>
      </c>
      <c r="X207" s="171">
        <v>200</v>
      </c>
    </row>
    <row r="208" spans="1:24" ht="24" customHeight="1">
      <c r="A208" s="496"/>
      <c r="B208" s="504"/>
      <c r="C208" s="172" t="s">
        <v>176</v>
      </c>
      <c r="D208" s="368">
        <v>0</v>
      </c>
      <c r="E208" s="369">
        <v>0</v>
      </c>
      <c r="F208" s="369">
        <v>0</v>
      </c>
      <c r="G208" s="369">
        <v>0</v>
      </c>
      <c r="H208" s="369">
        <v>0</v>
      </c>
      <c r="I208" s="370">
        <v>0</v>
      </c>
      <c r="J208" s="369">
        <v>0</v>
      </c>
      <c r="K208" s="369">
        <v>0</v>
      </c>
      <c r="L208" s="369">
        <v>0</v>
      </c>
      <c r="M208" s="369">
        <v>0</v>
      </c>
      <c r="N208" s="369">
        <v>0</v>
      </c>
      <c r="O208" s="371">
        <v>0</v>
      </c>
      <c r="P208" s="171">
        <v>0</v>
      </c>
      <c r="Q208" s="368">
        <v>0</v>
      </c>
      <c r="R208" s="369">
        <v>0</v>
      </c>
      <c r="S208" s="369">
        <v>0</v>
      </c>
      <c r="T208" s="369">
        <v>0</v>
      </c>
      <c r="U208" s="369">
        <v>0</v>
      </c>
      <c r="V208" s="371">
        <v>0</v>
      </c>
      <c r="W208" s="369">
        <v>0</v>
      </c>
      <c r="X208" s="171">
        <v>0</v>
      </c>
    </row>
    <row r="209" spans="1:24" ht="24" customHeight="1">
      <c r="A209" s="496"/>
      <c r="B209" s="504"/>
      <c r="C209" s="172" t="s">
        <v>171</v>
      </c>
      <c r="D209" s="368">
        <v>0</v>
      </c>
      <c r="E209" s="369">
        <v>0</v>
      </c>
      <c r="F209" s="369">
        <v>0</v>
      </c>
      <c r="G209" s="369">
        <v>0</v>
      </c>
      <c r="H209" s="369">
        <v>0</v>
      </c>
      <c r="I209" s="370">
        <v>0</v>
      </c>
      <c r="J209" s="369">
        <v>100</v>
      </c>
      <c r="K209" s="369">
        <v>0</v>
      </c>
      <c r="L209" s="369">
        <v>0</v>
      </c>
      <c r="M209" s="369">
        <v>0</v>
      </c>
      <c r="N209" s="369">
        <v>0</v>
      </c>
      <c r="O209" s="371">
        <v>0</v>
      </c>
      <c r="P209" s="171">
        <v>100</v>
      </c>
      <c r="Q209" s="368">
        <v>0</v>
      </c>
      <c r="R209" s="369">
        <v>0</v>
      </c>
      <c r="S209" s="369">
        <v>0</v>
      </c>
      <c r="T209" s="369">
        <v>0</v>
      </c>
      <c r="U209" s="369">
        <v>0</v>
      </c>
      <c r="V209" s="371">
        <v>0</v>
      </c>
      <c r="W209" s="369">
        <v>0</v>
      </c>
      <c r="X209" s="171">
        <v>0</v>
      </c>
    </row>
    <row r="210" spans="1:24" ht="24" customHeight="1">
      <c r="A210" s="496"/>
      <c r="B210" s="500" t="s">
        <v>198</v>
      </c>
      <c r="C210" s="501"/>
      <c r="D210" s="368">
        <v>0</v>
      </c>
      <c r="E210" s="369">
        <v>0</v>
      </c>
      <c r="F210" s="369">
        <v>0</v>
      </c>
      <c r="G210" s="369">
        <v>0</v>
      </c>
      <c r="H210" s="369">
        <v>0</v>
      </c>
      <c r="I210" s="370">
        <v>0</v>
      </c>
      <c r="J210" s="369">
        <v>0</v>
      </c>
      <c r="K210" s="369">
        <v>0</v>
      </c>
      <c r="L210" s="369">
        <v>0</v>
      </c>
      <c r="M210" s="369">
        <v>0</v>
      </c>
      <c r="N210" s="369">
        <v>0</v>
      </c>
      <c r="O210" s="371">
        <v>0</v>
      </c>
      <c r="P210" s="171">
        <v>0</v>
      </c>
      <c r="Q210" s="368">
        <v>0</v>
      </c>
      <c r="R210" s="369">
        <v>0</v>
      </c>
      <c r="S210" s="369">
        <v>0</v>
      </c>
      <c r="T210" s="369">
        <v>0</v>
      </c>
      <c r="U210" s="369">
        <v>0</v>
      </c>
      <c r="V210" s="371">
        <v>0</v>
      </c>
      <c r="W210" s="137">
        <v>0</v>
      </c>
      <c r="X210" s="171">
        <v>0</v>
      </c>
    </row>
    <row r="211" spans="1:24" ht="24" customHeight="1">
      <c r="A211" s="497"/>
      <c r="B211" s="505" t="s">
        <v>175</v>
      </c>
      <c r="C211" s="506"/>
      <c r="D211" s="376">
        <v>0</v>
      </c>
      <c r="E211" s="377">
        <v>0</v>
      </c>
      <c r="F211" s="377">
        <v>0</v>
      </c>
      <c r="G211" s="377">
        <v>0</v>
      </c>
      <c r="H211" s="377">
        <v>0</v>
      </c>
      <c r="I211" s="378">
        <v>0</v>
      </c>
      <c r="J211" s="377">
        <v>0</v>
      </c>
      <c r="K211" s="377">
        <v>0</v>
      </c>
      <c r="L211" s="377">
        <v>0</v>
      </c>
      <c r="M211" s="377">
        <v>0</v>
      </c>
      <c r="N211" s="377">
        <v>0</v>
      </c>
      <c r="O211" s="379">
        <v>0</v>
      </c>
      <c r="P211" s="175">
        <v>0</v>
      </c>
      <c r="Q211" s="376">
        <v>0</v>
      </c>
      <c r="R211" s="377">
        <v>0</v>
      </c>
      <c r="S211" s="377">
        <v>0</v>
      </c>
      <c r="T211" s="377">
        <v>0</v>
      </c>
      <c r="U211" s="377">
        <v>0</v>
      </c>
      <c r="V211" s="379">
        <v>0</v>
      </c>
      <c r="W211" s="369">
        <v>200</v>
      </c>
      <c r="X211" s="176">
        <v>200</v>
      </c>
    </row>
    <row r="212" spans="1:24" ht="24" customHeight="1">
      <c r="A212" s="495" t="s">
        <v>251</v>
      </c>
      <c r="B212" s="498" t="s">
        <v>174</v>
      </c>
      <c r="C212" s="499"/>
      <c r="D212" s="380">
        <v>200</v>
      </c>
      <c r="E212" s="381">
        <v>200</v>
      </c>
      <c r="F212" s="381">
        <v>200</v>
      </c>
      <c r="G212" s="381">
        <v>200</v>
      </c>
      <c r="H212" s="381">
        <v>200</v>
      </c>
      <c r="I212" s="382">
        <v>200</v>
      </c>
      <c r="J212" s="381">
        <v>200</v>
      </c>
      <c r="K212" s="381">
        <v>200</v>
      </c>
      <c r="L212" s="381">
        <v>200</v>
      </c>
      <c r="M212" s="381">
        <v>200</v>
      </c>
      <c r="N212" s="381">
        <v>200</v>
      </c>
      <c r="O212" s="383">
        <v>200</v>
      </c>
      <c r="P212" s="177">
        <v>2400</v>
      </c>
      <c r="Q212" s="380">
        <v>200</v>
      </c>
      <c r="R212" s="381">
        <v>0</v>
      </c>
      <c r="S212" s="381">
        <v>200</v>
      </c>
      <c r="T212" s="381">
        <v>0</v>
      </c>
      <c r="U212" s="381">
        <v>200</v>
      </c>
      <c r="V212" s="384">
        <v>0</v>
      </c>
      <c r="W212" s="140">
        <v>600</v>
      </c>
      <c r="X212" s="177">
        <v>1200</v>
      </c>
    </row>
    <row r="213" spans="1:24" ht="24" customHeight="1">
      <c r="A213" s="496"/>
      <c r="B213" s="500" t="s">
        <v>173</v>
      </c>
      <c r="C213" s="501"/>
      <c r="D213" s="368">
        <v>200</v>
      </c>
      <c r="E213" s="369">
        <v>200</v>
      </c>
      <c r="F213" s="369">
        <v>200</v>
      </c>
      <c r="G213" s="369">
        <v>200</v>
      </c>
      <c r="H213" s="369">
        <v>200</v>
      </c>
      <c r="I213" s="370">
        <v>200</v>
      </c>
      <c r="J213" s="369">
        <v>200</v>
      </c>
      <c r="K213" s="369">
        <v>200</v>
      </c>
      <c r="L213" s="369">
        <v>200</v>
      </c>
      <c r="M213" s="369">
        <v>200</v>
      </c>
      <c r="N213" s="369">
        <v>200</v>
      </c>
      <c r="O213" s="371">
        <v>200</v>
      </c>
      <c r="P213" s="171">
        <v>2400</v>
      </c>
      <c r="Q213" s="368">
        <v>0</v>
      </c>
      <c r="R213" s="369">
        <v>200</v>
      </c>
      <c r="S213" s="369">
        <v>0</v>
      </c>
      <c r="T213" s="369">
        <v>200</v>
      </c>
      <c r="U213" s="369">
        <v>0</v>
      </c>
      <c r="V213" s="369">
        <v>200</v>
      </c>
      <c r="W213" s="137">
        <v>600</v>
      </c>
      <c r="X213" s="171">
        <v>1200</v>
      </c>
    </row>
    <row r="214" spans="1:24" ht="24" customHeight="1">
      <c r="A214" s="496"/>
      <c r="B214" s="502" t="s">
        <v>199</v>
      </c>
      <c r="C214" s="503"/>
      <c r="D214" s="368">
        <v>0</v>
      </c>
      <c r="E214" s="369">
        <v>0</v>
      </c>
      <c r="F214" s="369">
        <v>0</v>
      </c>
      <c r="G214" s="369">
        <v>0</v>
      </c>
      <c r="H214" s="369">
        <v>0</v>
      </c>
      <c r="I214" s="370">
        <v>300</v>
      </c>
      <c r="J214" s="369">
        <v>0</v>
      </c>
      <c r="K214" s="369">
        <v>0</v>
      </c>
      <c r="L214" s="369">
        <v>0</v>
      </c>
      <c r="M214" s="369">
        <v>0</v>
      </c>
      <c r="N214" s="369">
        <v>0</v>
      </c>
      <c r="O214" s="371">
        <v>0</v>
      </c>
      <c r="P214" s="171">
        <v>300</v>
      </c>
      <c r="Q214" s="368">
        <v>0</v>
      </c>
      <c r="R214" s="369">
        <v>0</v>
      </c>
      <c r="S214" s="369">
        <v>0</v>
      </c>
      <c r="T214" s="369">
        <v>0</v>
      </c>
      <c r="U214" s="369">
        <v>0</v>
      </c>
      <c r="V214" s="371">
        <v>100</v>
      </c>
      <c r="W214" s="137">
        <v>0</v>
      </c>
      <c r="X214" s="171">
        <v>100</v>
      </c>
    </row>
    <row r="215" spans="1:24" ht="24" customHeight="1">
      <c r="A215" s="496"/>
      <c r="B215" s="504"/>
      <c r="C215" s="172" t="s">
        <v>177</v>
      </c>
      <c r="D215" s="368">
        <v>0</v>
      </c>
      <c r="E215" s="369">
        <v>0</v>
      </c>
      <c r="F215" s="369">
        <v>0</v>
      </c>
      <c r="G215" s="369">
        <v>0</v>
      </c>
      <c r="H215" s="369">
        <v>0</v>
      </c>
      <c r="I215" s="370">
        <v>100</v>
      </c>
      <c r="J215" s="369">
        <v>0</v>
      </c>
      <c r="K215" s="369">
        <v>0</v>
      </c>
      <c r="L215" s="369">
        <v>0</v>
      </c>
      <c r="M215" s="369">
        <v>0</v>
      </c>
      <c r="N215" s="369">
        <v>0</v>
      </c>
      <c r="O215" s="371">
        <v>0</v>
      </c>
      <c r="P215" s="171">
        <v>100</v>
      </c>
      <c r="Q215" s="368">
        <v>0</v>
      </c>
      <c r="R215" s="369">
        <v>0</v>
      </c>
      <c r="S215" s="369">
        <v>0</v>
      </c>
      <c r="T215" s="369">
        <v>0</v>
      </c>
      <c r="U215" s="369">
        <v>0</v>
      </c>
      <c r="V215" s="371">
        <v>40</v>
      </c>
      <c r="W215" s="137">
        <v>0</v>
      </c>
      <c r="X215" s="171">
        <v>40</v>
      </c>
    </row>
    <row r="216" spans="1:24" ht="24" customHeight="1">
      <c r="A216" s="496"/>
      <c r="B216" s="504"/>
      <c r="C216" s="172" t="s">
        <v>172</v>
      </c>
      <c r="D216" s="368">
        <v>0</v>
      </c>
      <c r="E216" s="369">
        <v>0</v>
      </c>
      <c r="F216" s="369">
        <v>0</v>
      </c>
      <c r="G216" s="369">
        <v>0</v>
      </c>
      <c r="H216" s="369">
        <v>0</v>
      </c>
      <c r="I216" s="370">
        <v>200</v>
      </c>
      <c r="J216" s="369">
        <v>0</v>
      </c>
      <c r="K216" s="369">
        <v>0</v>
      </c>
      <c r="L216" s="369">
        <v>0</v>
      </c>
      <c r="M216" s="369">
        <v>0</v>
      </c>
      <c r="N216" s="369">
        <v>0</v>
      </c>
      <c r="O216" s="371">
        <v>0</v>
      </c>
      <c r="P216" s="171">
        <v>200</v>
      </c>
      <c r="Q216" s="368">
        <v>0</v>
      </c>
      <c r="R216" s="369">
        <v>0</v>
      </c>
      <c r="S216" s="369">
        <v>0</v>
      </c>
      <c r="T216" s="369">
        <v>0</v>
      </c>
      <c r="U216" s="369">
        <v>0</v>
      </c>
      <c r="V216" s="371">
        <v>60</v>
      </c>
      <c r="W216" s="137">
        <v>0</v>
      </c>
      <c r="X216" s="171">
        <v>60</v>
      </c>
    </row>
    <row r="217" spans="1:24" ht="24" customHeight="1">
      <c r="A217" s="496"/>
      <c r="B217" s="504"/>
      <c r="C217" s="172" t="s">
        <v>176</v>
      </c>
      <c r="D217" s="368">
        <v>0</v>
      </c>
      <c r="E217" s="369">
        <v>0</v>
      </c>
      <c r="F217" s="369">
        <v>0</v>
      </c>
      <c r="G217" s="369">
        <v>0</v>
      </c>
      <c r="H217" s="369">
        <v>0</v>
      </c>
      <c r="I217" s="370">
        <v>0</v>
      </c>
      <c r="J217" s="369">
        <v>0</v>
      </c>
      <c r="K217" s="369">
        <v>0</v>
      </c>
      <c r="L217" s="369">
        <v>0</v>
      </c>
      <c r="M217" s="369">
        <v>0</v>
      </c>
      <c r="N217" s="369">
        <v>0</v>
      </c>
      <c r="O217" s="371">
        <v>0</v>
      </c>
      <c r="P217" s="171">
        <v>0</v>
      </c>
      <c r="Q217" s="368">
        <v>0</v>
      </c>
      <c r="R217" s="369">
        <v>0</v>
      </c>
      <c r="S217" s="369">
        <v>0</v>
      </c>
      <c r="T217" s="369">
        <v>0</v>
      </c>
      <c r="U217" s="369">
        <v>0</v>
      </c>
      <c r="V217" s="371">
        <v>0</v>
      </c>
      <c r="W217" s="137">
        <v>0</v>
      </c>
      <c r="X217" s="171">
        <v>0</v>
      </c>
    </row>
    <row r="218" spans="1:24" ht="24" customHeight="1">
      <c r="A218" s="496"/>
      <c r="B218" s="504"/>
      <c r="C218" s="172" t="s">
        <v>171</v>
      </c>
      <c r="D218" s="368">
        <v>0</v>
      </c>
      <c r="E218" s="369">
        <v>0</v>
      </c>
      <c r="F218" s="369">
        <v>0</v>
      </c>
      <c r="G218" s="369">
        <v>0</v>
      </c>
      <c r="H218" s="369">
        <v>0</v>
      </c>
      <c r="I218" s="370">
        <v>0</v>
      </c>
      <c r="J218" s="369">
        <v>0</v>
      </c>
      <c r="K218" s="369">
        <v>0</v>
      </c>
      <c r="L218" s="369">
        <v>0</v>
      </c>
      <c r="M218" s="369">
        <v>0</v>
      </c>
      <c r="N218" s="369">
        <v>0</v>
      </c>
      <c r="O218" s="371">
        <v>0</v>
      </c>
      <c r="P218" s="171">
        <v>0</v>
      </c>
      <c r="Q218" s="368">
        <v>0</v>
      </c>
      <c r="R218" s="369">
        <v>0</v>
      </c>
      <c r="S218" s="369">
        <v>0</v>
      </c>
      <c r="T218" s="369">
        <v>0</v>
      </c>
      <c r="U218" s="369">
        <v>0</v>
      </c>
      <c r="V218" s="371">
        <v>0</v>
      </c>
      <c r="W218" s="137">
        <v>0</v>
      </c>
      <c r="X218" s="171">
        <v>0</v>
      </c>
    </row>
    <row r="219" spans="1:24" ht="24" customHeight="1">
      <c r="A219" s="496"/>
      <c r="B219" s="500" t="s">
        <v>198</v>
      </c>
      <c r="C219" s="501"/>
      <c r="D219" s="368">
        <v>0</v>
      </c>
      <c r="E219" s="369">
        <v>0</v>
      </c>
      <c r="F219" s="369">
        <v>0</v>
      </c>
      <c r="G219" s="369">
        <v>0</v>
      </c>
      <c r="H219" s="369">
        <v>0</v>
      </c>
      <c r="I219" s="370">
        <v>0</v>
      </c>
      <c r="J219" s="369">
        <v>0</v>
      </c>
      <c r="K219" s="369">
        <v>0</v>
      </c>
      <c r="L219" s="369">
        <v>0</v>
      </c>
      <c r="M219" s="369">
        <v>0</v>
      </c>
      <c r="N219" s="369">
        <v>0</v>
      </c>
      <c r="O219" s="371">
        <v>0</v>
      </c>
      <c r="P219" s="171">
        <v>0</v>
      </c>
      <c r="Q219" s="368">
        <v>0</v>
      </c>
      <c r="R219" s="369">
        <v>0</v>
      </c>
      <c r="S219" s="369">
        <v>0</v>
      </c>
      <c r="T219" s="369">
        <v>0</v>
      </c>
      <c r="U219" s="369">
        <v>0</v>
      </c>
      <c r="V219" s="371">
        <v>0</v>
      </c>
      <c r="W219" s="137">
        <v>0</v>
      </c>
      <c r="X219" s="171">
        <v>0</v>
      </c>
    </row>
    <row r="220" spans="1:24" ht="24" customHeight="1">
      <c r="A220" s="497"/>
      <c r="B220" s="505" t="s">
        <v>175</v>
      </c>
      <c r="C220" s="506"/>
      <c r="D220" s="376">
        <v>0</v>
      </c>
      <c r="E220" s="377">
        <v>0</v>
      </c>
      <c r="F220" s="377">
        <v>0</v>
      </c>
      <c r="G220" s="377">
        <v>0</v>
      </c>
      <c r="H220" s="377">
        <v>0</v>
      </c>
      <c r="I220" s="378">
        <v>0</v>
      </c>
      <c r="J220" s="377">
        <v>0</v>
      </c>
      <c r="K220" s="377">
        <v>0</v>
      </c>
      <c r="L220" s="377">
        <v>0</v>
      </c>
      <c r="M220" s="377">
        <v>0</v>
      </c>
      <c r="N220" s="377">
        <v>0</v>
      </c>
      <c r="O220" s="379">
        <v>0</v>
      </c>
      <c r="P220" s="175">
        <v>0</v>
      </c>
      <c r="Q220" s="376">
        <v>0</v>
      </c>
      <c r="R220" s="377">
        <v>0</v>
      </c>
      <c r="S220" s="377">
        <v>0</v>
      </c>
      <c r="T220" s="377">
        <v>0</v>
      </c>
      <c r="U220" s="377">
        <v>0</v>
      </c>
      <c r="V220" s="379">
        <v>0</v>
      </c>
      <c r="W220" s="139">
        <v>1200</v>
      </c>
      <c r="X220" s="176">
        <v>1200</v>
      </c>
    </row>
    <row r="221" spans="1:24" ht="24" customHeight="1">
      <c r="A221" s="495" t="s">
        <v>218</v>
      </c>
      <c r="B221" s="498" t="s">
        <v>174</v>
      </c>
      <c r="C221" s="499"/>
      <c r="D221" s="380">
        <v>100</v>
      </c>
      <c r="E221" s="381">
        <v>0</v>
      </c>
      <c r="F221" s="381">
        <v>0</v>
      </c>
      <c r="G221" s="381">
        <v>0</v>
      </c>
      <c r="H221" s="381">
        <v>0</v>
      </c>
      <c r="I221" s="382">
        <v>0</v>
      </c>
      <c r="J221" s="381">
        <v>0</v>
      </c>
      <c r="K221" s="381">
        <v>100</v>
      </c>
      <c r="L221" s="381">
        <v>0</v>
      </c>
      <c r="M221" s="381">
        <v>0</v>
      </c>
      <c r="N221" s="381">
        <v>0</v>
      </c>
      <c r="O221" s="383">
        <v>0</v>
      </c>
      <c r="P221" s="177">
        <v>200</v>
      </c>
      <c r="Q221" s="380">
        <v>0</v>
      </c>
      <c r="R221" s="381">
        <v>0</v>
      </c>
      <c r="S221" s="381">
        <v>100</v>
      </c>
      <c r="T221" s="381">
        <v>0</v>
      </c>
      <c r="U221" s="381">
        <v>0</v>
      </c>
      <c r="V221" s="384">
        <v>0</v>
      </c>
      <c r="W221" s="140">
        <v>0</v>
      </c>
      <c r="X221" s="177">
        <v>100</v>
      </c>
    </row>
    <row r="222" spans="1:24" ht="24" customHeight="1">
      <c r="A222" s="496"/>
      <c r="B222" s="500" t="s">
        <v>173</v>
      </c>
      <c r="C222" s="501"/>
      <c r="D222" s="368">
        <v>200</v>
      </c>
      <c r="E222" s="369">
        <v>0</v>
      </c>
      <c r="F222" s="369">
        <v>0</v>
      </c>
      <c r="G222" s="369">
        <v>200</v>
      </c>
      <c r="H222" s="369">
        <v>0</v>
      </c>
      <c r="I222" s="370">
        <v>0</v>
      </c>
      <c r="J222" s="369">
        <v>100</v>
      </c>
      <c r="K222" s="369">
        <v>0</v>
      </c>
      <c r="L222" s="369">
        <v>0</v>
      </c>
      <c r="M222" s="369">
        <v>100</v>
      </c>
      <c r="N222" s="369">
        <v>0</v>
      </c>
      <c r="O222" s="371">
        <v>0</v>
      </c>
      <c r="P222" s="171">
        <v>600</v>
      </c>
      <c r="Q222" s="368">
        <v>100</v>
      </c>
      <c r="R222" s="369">
        <v>0</v>
      </c>
      <c r="S222" s="369">
        <v>0</v>
      </c>
      <c r="T222" s="369">
        <v>100</v>
      </c>
      <c r="U222" s="369">
        <v>0</v>
      </c>
      <c r="V222" s="369">
        <v>100</v>
      </c>
      <c r="W222" s="137">
        <v>200</v>
      </c>
      <c r="X222" s="171">
        <v>500</v>
      </c>
    </row>
    <row r="223" spans="1:24" ht="24" customHeight="1">
      <c r="A223" s="496"/>
      <c r="B223" s="502" t="s">
        <v>199</v>
      </c>
      <c r="C223" s="503"/>
      <c r="D223" s="368">
        <v>200</v>
      </c>
      <c r="E223" s="369">
        <v>0</v>
      </c>
      <c r="F223" s="369">
        <v>500</v>
      </c>
      <c r="G223" s="369">
        <v>0</v>
      </c>
      <c r="H223" s="369">
        <v>0</v>
      </c>
      <c r="I223" s="370">
        <v>0</v>
      </c>
      <c r="J223" s="369">
        <v>0</v>
      </c>
      <c r="K223" s="369">
        <v>100</v>
      </c>
      <c r="L223" s="369">
        <v>0</v>
      </c>
      <c r="M223" s="369">
        <v>0</v>
      </c>
      <c r="N223" s="369">
        <v>0</v>
      </c>
      <c r="O223" s="371">
        <v>0</v>
      </c>
      <c r="P223" s="171">
        <v>800</v>
      </c>
      <c r="Q223" s="368">
        <v>0</v>
      </c>
      <c r="R223" s="369">
        <v>0</v>
      </c>
      <c r="S223" s="369">
        <v>200</v>
      </c>
      <c r="T223" s="369">
        <v>0</v>
      </c>
      <c r="U223" s="369">
        <v>100</v>
      </c>
      <c r="V223" s="371">
        <v>100</v>
      </c>
      <c r="W223" s="137">
        <v>100</v>
      </c>
      <c r="X223" s="171">
        <v>500</v>
      </c>
    </row>
    <row r="224" spans="1:24" ht="24" customHeight="1">
      <c r="A224" s="496"/>
      <c r="B224" s="504"/>
      <c r="C224" s="172" t="s">
        <v>177</v>
      </c>
      <c r="D224" s="368">
        <v>0</v>
      </c>
      <c r="E224" s="369">
        <v>0</v>
      </c>
      <c r="F224" s="369">
        <v>0</v>
      </c>
      <c r="G224" s="369">
        <v>0</v>
      </c>
      <c r="H224" s="369">
        <v>0</v>
      </c>
      <c r="I224" s="370">
        <v>0</v>
      </c>
      <c r="J224" s="369">
        <v>0</v>
      </c>
      <c r="K224" s="369">
        <v>0</v>
      </c>
      <c r="L224" s="369">
        <v>0</v>
      </c>
      <c r="M224" s="369">
        <v>0</v>
      </c>
      <c r="N224" s="369">
        <v>0</v>
      </c>
      <c r="O224" s="371">
        <v>0</v>
      </c>
      <c r="P224" s="171">
        <v>0</v>
      </c>
      <c r="Q224" s="368">
        <v>0</v>
      </c>
      <c r="R224" s="369">
        <v>0</v>
      </c>
      <c r="S224" s="369">
        <v>0</v>
      </c>
      <c r="T224" s="369">
        <v>0</v>
      </c>
      <c r="U224" s="369">
        <v>0</v>
      </c>
      <c r="V224" s="371">
        <v>0</v>
      </c>
      <c r="W224" s="137">
        <v>0</v>
      </c>
      <c r="X224" s="171">
        <v>0</v>
      </c>
    </row>
    <row r="225" spans="1:24" ht="24" customHeight="1">
      <c r="A225" s="496"/>
      <c r="B225" s="504"/>
      <c r="C225" s="172" t="s">
        <v>172</v>
      </c>
      <c r="D225" s="368">
        <v>0</v>
      </c>
      <c r="E225" s="369">
        <v>0</v>
      </c>
      <c r="F225" s="369">
        <v>400</v>
      </c>
      <c r="G225" s="369">
        <v>0</v>
      </c>
      <c r="H225" s="369">
        <v>0</v>
      </c>
      <c r="I225" s="370">
        <v>0</v>
      </c>
      <c r="J225" s="369">
        <v>0</v>
      </c>
      <c r="K225" s="369">
        <v>100</v>
      </c>
      <c r="L225" s="369">
        <v>0</v>
      </c>
      <c r="M225" s="369">
        <v>0</v>
      </c>
      <c r="N225" s="369">
        <v>0</v>
      </c>
      <c r="O225" s="371">
        <v>0</v>
      </c>
      <c r="P225" s="171">
        <v>500</v>
      </c>
      <c r="Q225" s="368">
        <v>0</v>
      </c>
      <c r="R225" s="369">
        <v>0</v>
      </c>
      <c r="S225" s="369">
        <v>200</v>
      </c>
      <c r="T225" s="369">
        <v>0</v>
      </c>
      <c r="U225" s="369">
        <v>0</v>
      </c>
      <c r="V225" s="389">
        <v>100</v>
      </c>
      <c r="W225" s="387"/>
      <c r="X225" s="171">
        <v>300</v>
      </c>
    </row>
    <row r="226" spans="1:24" ht="24" customHeight="1">
      <c r="A226" s="496"/>
      <c r="B226" s="504"/>
      <c r="C226" s="172" t="s">
        <v>176</v>
      </c>
      <c r="D226" s="368">
        <v>0</v>
      </c>
      <c r="E226" s="369">
        <v>0</v>
      </c>
      <c r="F226" s="369">
        <v>0</v>
      </c>
      <c r="G226" s="369">
        <v>0</v>
      </c>
      <c r="H226" s="369">
        <v>0</v>
      </c>
      <c r="I226" s="370">
        <v>0</v>
      </c>
      <c r="J226" s="369">
        <v>0</v>
      </c>
      <c r="K226" s="369">
        <v>0</v>
      </c>
      <c r="L226" s="369">
        <v>0</v>
      </c>
      <c r="M226" s="369">
        <v>0</v>
      </c>
      <c r="N226" s="369">
        <v>0</v>
      </c>
      <c r="O226" s="371">
        <v>0</v>
      </c>
      <c r="P226" s="171">
        <v>0</v>
      </c>
      <c r="Q226" s="368">
        <v>0</v>
      </c>
      <c r="R226" s="369">
        <v>0</v>
      </c>
      <c r="S226" s="369">
        <v>0</v>
      </c>
      <c r="T226" s="369">
        <v>0</v>
      </c>
      <c r="U226" s="369">
        <v>0</v>
      </c>
      <c r="V226" s="371">
        <v>0</v>
      </c>
      <c r="W226" s="137">
        <v>0</v>
      </c>
      <c r="X226" s="171">
        <v>0</v>
      </c>
    </row>
    <row r="227" spans="1:24" ht="24" customHeight="1">
      <c r="A227" s="496"/>
      <c r="B227" s="504"/>
      <c r="C227" s="172" t="s">
        <v>171</v>
      </c>
      <c r="D227" s="368">
        <v>200</v>
      </c>
      <c r="E227" s="369">
        <v>0</v>
      </c>
      <c r="F227" s="369">
        <v>100</v>
      </c>
      <c r="G227" s="369">
        <v>0</v>
      </c>
      <c r="H227" s="369">
        <v>0</v>
      </c>
      <c r="I227" s="369">
        <v>0</v>
      </c>
      <c r="J227" s="369">
        <v>0</v>
      </c>
      <c r="K227" s="369">
        <v>0</v>
      </c>
      <c r="L227" s="369">
        <v>0</v>
      </c>
      <c r="M227" s="369">
        <v>0</v>
      </c>
      <c r="N227" s="369">
        <v>0</v>
      </c>
      <c r="O227" s="371">
        <v>0</v>
      </c>
      <c r="P227" s="171">
        <v>300</v>
      </c>
      <c r="Q227" s="368">
        <v>0</v>
      </c>
      <c r="R227" s="369">
        <v>0</v>
      </c>
      <c r="S227" s="369">
        <v>0</v>
      </c>
      <c r="T227" s="369">
        <v>0</v>
      </c>
      <c r="U227" s="369">
        <v>100</v>
      </c>
      <c r="V227" s="371">
        <v>0</v>
      </c>
      <c r="W227" s="137">
        <v>100</v>
      </c>
      <c r="X227" s="171">
        <v>200</v>
      </c>
    </row>
    <row r="228" spans="1:24" ht="24" customHeight="1">
      <c r="A228" s="496"/>
      <c r="B228" s="500" t="s">
        <v>198</v>
      </c>
      <c r="C228" s="501"/>
      <c r="D228" s="368">
        <v>0</v>
      </c>
      <c r="E228" s="369">
        <v>0</v>
      </c>
      <c r="F228" s="369">
        <v>0</v>
      </c>
      <c r="G228" s="369">
        <v>0</v>
      </c>
      <c r="H228" s="369">
        <v>0</v>
      </c>
      <c r="I228" s="370">
        <v>0</v>
      </c>
      <c r="J228" s="369">
        <v>0</v>
      </c>
      <c r="K228" s="369">
        <v>0</v>
      </c>
      <c r="L228" s="369">
        <v>0</v>
      </c>
      <c r="M228" s="369">
        <v>0</v>
      </c>
      <c r="N228" s="369">
        <v>0</v>
      </c>
      <c r="O228" s="371">
        <v>0</v>
      </c>
      <c r="P228" s="171">
        <v>0</v>
      </c>
      <c r="Q228" s="368">
        <v>0</v>
      </c>
      <c r="R228" s="369">
        <v>0</v>
      </c>
      <c r="S228" s="369">
        <v>0</v>
      </c>
      <c r="T228" s="369">
        <v>0</v>
      </c>
      <c r="U228" s="369">
        <v>0</v>
      </c>
      <c r="V228" s="371">
        <v>0</v>
      </c>
      <c r="W228" s="137">
        <v>0</v>
      </c>
      <c r="X228" s="171">
        <v>0</v>
      </c>
    </row>
    <row r="229" spans="1:24" ht="24" customHeight="1">
      <c r="A229" s="497"/>
      <c r="B229" s="505" t="s">
        <v>175</v>
      </c>
      <c r="C229" s="506"/>
      <c r="D229" s="376">
        <v>0</v>
      </c>
      <c r="E229" s="377">
        <v>0</v>
      </c>
      <c r="F229" s="377">
        <v>0</v>
      </c>
      <c r="G229" s="377">
        <v>0</v>
      </c>
      <c r="H229" s="377">
        <v>0</v>
      </c>
      <c r="I229" s="378">
        <v>0</v>
      </c>
      <c r="J229" s="377">
        <v>0</v>
      </c>
      <c r="K229" s="377">
        <v>0</v>
      </c>
      <c r="L229" s="377">
        <v>0</v>
      </c>
      <c r="M229" s="377">
        <v>0</v>
      </c>
      <c r="N229" s="377">
        <v>0</v>
      </c>
      <c r="O229" s="379">
        <v>0</v>
      </c>
      <c r="P229" s="175">
        <v>0</v>
      </c>
      <c r="Q229" s="376">
        <v>0</v>
      </c>
      <c r="R229" s="377">
        <v>0</v>
      </c>
      <c r="S229" s="377">
        <v>0</v>
      </c>
      <c r="T229" s="377">
        <v>0</v>
      </c>
      <c r="U229" s="377">
        <v>0</v>
      </c>
      <c r="V229" s="379">
        <v>0</v>
      </c>
      <c r="W229" s="139">
        <v>100</v>
      </c>
      <c r="X229" s="176">
        <v>100</v>
      </c>
    </row>
    <row r="230" spans="1:24" ht="24" customHeight="1">
      <c r="A230" s="495" t="s">
        <v>261</v>
      </c>
      <c r="B230" s="498" t="s">
        <v>174</v>
      </c>
      <c r="C230" s="499"/>
      <c r="D230" s="380">
        <v>0</v>
      </c>
      <c r="E230" s="381">
        <v>0</v>
      </c>
      <c r="F230" s="381">
        <v>0</v>
      </c>
      <c r="G230" s="381">
        <v>0</v>
      </c>
      <c r="H230" s="381">
        <v>0</v>
      </c>
      <c r="I230" s="382">
        <v>0</v>
      </c>
      <c r="J230" s="381">
        <v>0</v>
      </c>
      <c r="K230" s="381">
        <v>100</v>
      </c>
      <c r="L230" s="381">
        <v>0</v>
      </c>
      <c r="M230" s="381">
        <v>0</v>
      </c>
      <c r="N230" s="381">
        <v>0</v>
      </c>
      <c r="O230" s="383">
        <v>0</v>
      </c>
      <c r="P230" s="177">
        <v>100</v>
      </c>
      <c r="Q230" s="380">
        <v>0</v>
      </c>
      <c r="R230" s="381">
        <v>0</v>
      </c>
      <c r="S230" s="381">
        <v>0</v>
      </c>
      <c r="T230" s="381">
        <v>0</v>
      </c>
      <c r="U230" s="381">
        <v>0</v>
      </c>
      <c r="V230" s="384">
        <v>0</v>
      </c>
      <c r="W230" s="140">
        <v>100</v>
      </c>
      <c r="X230" s="177">
        <v>100</v>
      </c>
    </row>
    <row r="231" spans="1:24" ht="24" customHeight="1">
      <c r="A231" s="496"/>
      <c r="B231" s="500" t="s">
        <v>173</v>
      </c>
      <c r="C231" s="501"/>
      <c r="D231" s="368">
        <v>0</v>
      </c>
      <c r="E231" s="369">
        <v>0</v>
      </c>
      <c r="F231" s="369">
        <v>0</v>
      </c>
      <c r="G231" s="369">
        <v>0</v>
      </c>
      <c r="H231" s="369">
        <v>0</v>
      </c>
      <c r="I231" s="370">
        <v>0</v>
      </c>
      <c r="J231" s="369">
        <v>0</v>
      </c>
      <c r="K231" s="369">
        <v>0</v>
      </c>
      <c r="L231" s="369">
        <v>0</v>
      </c>
      <c r="M231" s="369">
        <v>0</v>
      </c>
      <c r="N231" s="369">
        <v>0</v>
      </c>
      <c r="O231" s="371">
        <v>0</v>
      </c>
      <c r="P231" s="171">
        <v>0</v>
      </c>
      <c r="Q231" s="368">
        <v>0</v>
      </c>
      <c r="R231" s="369">
        <v>0</v>
      </c>
      <c r="S231" s="369">
        <v>0</v>
      </c>
      <c r="T231" s="369">
        <v>0</v>
      </c>
      <c r="U231" s="369">
        <v>0</v>
      </c>
      <c r="V231" s="369">
        <v>0</v>
      </c>
      <c r="W231" s="137">
        <v>0</v>
      </c>
      <c r="X231" s="171">
        <v>0</v>
      </c>
    </row>
    <row r="232" spans="1:24" ht="24" customHeight="1">
      <c r="A232" s="496"/>
      <c r="B232" s="502" t="s">
        <v>199</v>
      </c>
      <c r="C232" s="503"/>
      <c r="D232" s="368">
        <v>200</v>
      </c>
      <c r="E232" s="369">
        <v>0</v>
      </c>
      <c r="F232" s="369">
        <v>0</v>
      </c>
      <c r="G232" s="369">
        <v>0</v>
      </c>
      <c r="H232" s="369">
        <v>0</v>
      </c>
      <c r="I232" s="370">
        <v>200</v>
      </c>
      <c r="J232" s="369">
        <v>0</v>
      </c>
      <c r="K232" s="369">
        <v>0</v>
      </c>
      <c r="L232" s="369">
        <v>0</v>
      </c>
      <c r="M232" s="369">
        <v>0</v>
      </c>
      <c r="N232" s="369">
        <v>0</v>
      </c>
      <c r="O232" s="371">
        <v>0</v>
      </c>
      <c r="P232" s="171">
        <v>400</v>
      </c>
      <c r="Q232" s="368">
        <v>200</v>
      </c>
      <c r="R232" s="369">
        <v>0</v>
      </c>
      <c r="S232" s="369">
        <v>0</v>
      </c>
      <c r="T232" s="369">
        <v>0</v>
      </c>
      <c r="U232" s="369">
        <v>0</v>
      </c>
      <c r="V232" s="371">
        <v>100</v>
      </c>
      <c r="W232" s="137">
        <v>0</v>
      </c>
      <c r="X232" s="171">
        <v>300</v>
      </c>
    </row>
    <row r="233" spans="1:24" ht="24" customHeight="1">
      <c r="A233" s="496"/>
      <c r="B233" s="504"/>
      <c r="C233" s="172" t="s">
        <v>177</v>
      </c>
      <c r="D233" s="368">
        <v>0</v>
      </c>
      <c r="E233" s="369">
        <v>0</v>
      </c>
      <c r="F233" s="369">
        <v>0</v>
      </c>
      <c r="G233" s="369">
        <v>0</v>
      </c>
      <c r="H233" s="369">
        <v>0</v>
      </c>
      <c r="I233" s="370">
        <v>0</v>
      </c>
      <c r="J233" s="369">
        <v>0</v>
      </c>
      <c r="K233" s="369">
        <v>0</v>
      </c>
      <c r="L233" s="369">
        <v>0</v>
      </c>
      <c r="M233" s="369">
        <v>0</v>
      </c>
      <c r="N233" s="369">
        <v>0</v>
      </c>
      <c r="O233" s="371">
        <v>0</v>
      </c>
      <c r="P233" s="171">
        <v>0</v>
      </c>
      <c r="Q233" s="368">
        <v>0</v>
      </c>
      <c r="R233" s="369">
        <v>0</v>
      </c>
      <c r="S233" s="369">
        <v>0</v>
      </c>
      <c r="T233" s="369">
        <v>0</v>
      </c>
      <c r="U233" s="369">
        <v>0</v>
      </c>
      <c r="V233" s="371">
        <v>0</v>
      </c>
      <c r="W233" s="137">
        <v>0</v>
      </c>
      <c r="X233" s="171">
        <v>0</v>
      </c>
    </row>
    <row r="234" spans="1:24" ht="24" customHeight="1">
      <c r="A234" s="496"/>
      <c r="B234" s="504"/>
      <c r="C234" s="172" t="s">
        <v>172</v>
      </c>
      <c r="D234" s="369">
        <v>200</v>
      </c>
      <c r="E234" s="369">
        <v>0</v>
      </c>
      <c r="F234" s="369">
        <v>0</v>
      </c>
      <c r="G234" s="369">
        <v>0</v>
      </c>
      <c r="H234" s="369">
        <v>0</v>
      </c>
      <c r="I234" s="369">
        <v>200</v>
      </c>
      <c r="J234" s="369">
        <v>0</v>
      </c>
      <c r="K234" s="369">
        <v>0</v>
      </c>
      <c r="L234" s="369">
        <v>0</v>
      </c>
      <c r="M234" s="369">
        <v>0</v>
      </c>
      <c r="N234" s="369">
        <v>0</v>
      </c>
      <c r="O234" s="371">
        <v>0</v>
      </c>
      <c r="P234" s="171">
        <v>400</v>
      </c>
      <c r="Q234" s="368">
        <v>200</v>
      </c>
      <c r="R234" s="369">
        <v>0</v>
      </c>
      <c r="S234" s="369">
        <v>0</v>
      </c>
      <c r="T234" s="369">
        <v>0</v>
      </c>
      <c r="U234" s="385">
        <v>0</v>
      </c>
      <c r="V234" s="389">
        <v>100</v>
      </c>
      <c r="W234" s="137">
        <v>0</v>
      </c>
      <c r="X234" s="171">
        <v>300</v>
      </c>
    </row>
    <row r="235" spans="1:24" ht="24" customHeight="1">
      <c r="A235" s="496"/>
      <c r="B235" s="504"/>
      <c r="C235" s="172" t="s">
        <v>176</v>
      </c>
      <c r="D235" s="368">
        <v>0</v>
      </c>
      <c r="E235" s="369">
        <v>0</v>
      </c>
      <c r="F235" s="369">
        <v>0</v>
      </c>
      <c r="G235" s="369">
        <v>0</v>
      </c>
      <c r="H235" s="369">
        <v>0</v>
      </c>
      <c r="I235" s="370">
        <v>0</v>
      </c>
      <c r="J235" s="369">
        <v>0</v>
      </c>
      <c r="K235" s="369">
        <v>0</v>
      </c>
      <c r="L235" s="369">
        <v>0</v>
      </c>
      <c r="M235" s="369">
        <v>0</v>
      </c>
      <c r="N235" s="369">
        <v>0</v>
      </c>
      <c r="O235" s="371">
        <v>0</v>
      </c>
      <c r="P235" s="171">
        <v>0</v>
      </c>
      <c r="Q235" s="368">
        <v>0</v>
      </c>
      <c r="R235" s="369">
        <v>0</v>
      </c>
      <c r="S235" s="369">
        <v>0</v>
      </c>
      <c r="T235" s="369">
        <v>0</v>
      </c>
      <c r="U235" s="369">
        <v>0</v>
      </c>
      <c r="V235" s="371">
        <v>0</v>
      </c>
      <c r="W235" s="137">
        <v>0</v>
      </c>
      <c r="X235" s="171">
        <v>0</v>
      </c>
    </row>
    <row r="236" spans="1:24" ht="24" customHeight="1">
      <c r="A236" s="496"/>
      <c r="B236" s="504"/>
      <c r="C236" s="172" t="s">
        <v>171</v>
      </c>
      <c r="D236" s="368">
        <v>0</v>
      </c>
      <c r="E236" s="369">
        <v>0</v>
      </c>
      <c r="F236" s="369">
        <v>0</v>
      </c>
      <c r="G236" s="369">
        <v>0</v>
      </c>
      <c r="H236" s="369">
        <v>0</v>
      </c>
      <c r="I236" s="370">
        <v>0</v>
      </c>
      <c r="J236" s="369">
        <v>0</v>
      </c>
      <c r="K236" s="369">
        <v>0</v>
      </c>
      <c r="L236" s="369">
        <v>0</v>
      </c>
      <c r="M236" s="369">
        <v>0</v>
      </c>
      <c r="N236" s="369">
        <v>0</v>
      </c>
      <c r="O236" s="371">
        <v>0</v>
      </c>
      <c r="P236" s="171">
        <v>0</v>
      </c>
      <c r="Q236" s="368">
        <v>0</v>
      </c>
      <c r="R236" s="369">
        <v>0</v>
      </c>
      <c r="S236" s="369">
        <v>0</v>
      </c>
      <c r="T236" s="369">
        <v>0</v>
      </c>
      <c r="U236" s="369">
        <v>0</v>
      </c>
      <c r="V236" s="371">
        <v>0</v>
      </c>
      <c r="W236" s="137">
        <v>0</v>
      </c>
      <c r="X236" s="171">
        <v>0</v>
      </c>
    </row>
    <row r="237" spans="1:24" ht="24" customHeight="1">
      <c r="A237" s="496"/>
      <c r="B237" s="500" t="s">
        <v>198</v>
      </c>
      <c r="C237" s="501"/>
      <c r="D237" s="368">
        <v>0</v>
      </c>
      <c r="E237" s="369">
        <v>0</v>
      </c>
      <c r="F237" s="369">
        <v>0</v>
      </c>
      <c r="G237" s="369">
        <v>0</v>
      </c>
      <c r="H237" s="369">
        <v>0</v>
      </c>
      <c r="I237" s="370">
        <v>0</v>
      </c>
      <c r="J237" s="369">
        <v>0</v>
      </c>
      <c r="K237" s="369">
        <v>0</v>
      </c>
      <c r="L237" s="369">
        <v>0</v>
      </c>
      <c r="M237" s="369">
        <v>0</v>
      </c>
      <c r="N237" s="369">
        <v>0</v>
      </c>
      <c r="O237" s="371">
        <v>0</v>
      </c>
      <c r="P237" s="171">
        <v>0</v>
      </c>
      <c r="Q237" s="368">
        <v>0</v>
      </c>
      <c r="R237" s="369">
        <v>0</v>
      </c>
      <c r="S237" s="369">
        <v>0</v>
      </c>
      <c r="T237" s="369">
        <v>0</v>
      </c>
      <c r="U237" s="369">
        <v>0</v>
      </c>
      <c r="V237" s="371">
        <v>0</v>
      </c>
      <c r="W237" s="137">
        <v>0</v>
      </c>
      <c r="X237" s="171">
        <v>0</v>
      </c>
    </row>
    <row r="238" spans="1:24" ht="24" customHeight="1">
      <c r="A238" s="497"/>
      <c r="B238" s="505" t="s">
        <v>175</v>
      </c>
      <c r="C238" s="506"/>
      <c r="D238" s="376">
        <v>0</v>
      </c>
      <c r="E238" s="377">
        <v>0</v>
      </c>
      <c r="F238" s="377">
        <v>0</v>
      </c>
      <c r="G238" s="377">
        <v>0</v>
      </c>
      <c r="H238" s="377">
        <v>0</v>
      </c>
      <c r="I238" s="378">
        <v>0</v>
      </c>
      <c r="J238" s="377">
        <v>0</v>
      </c>
      <c r="K238" s="377">
        <v>0</v>
      </c>
      <c r="L238" s="377">
        <v>0</v>
      </c>
      <c r="M238" s="377">
        <v>0</v>
      </c>
      <c r="N238" s="377">
        <v>0</v>
      </c>
      <c r="O238" s="379">
        <v>0</v>
      </c>
      <c r="P238" s="175">
        <v>0</v>
      </c>
      <c r="Q238" s="376">
        <v>0</v>
      </c>
      <c r="R238" s="377">
        <v>0</v>
      </c>
      <c r="S238" s="377">
        <v>0</v>
      </c>
      <c r="T238" s="377">
        <v>0</v>
      </c>
      <c r="U238" s="377">
        <v>0</v>
      </c>
      <c r="V238" s="379">
        <v>0</v>
      </c>
      <c r="W238" s="139">
        <v>100</v>
      </c>
      <c r="X238" s="176">
        <v>100</v>
      </c>
    </row>
    <row r="239" spans="1:24" ht="24" customHeight="1">
      <c r="A239" s="495" t="s">
        <v>257</v>
      </c>
      <c r="B239" s="498" t="s">
        <v>174</v>
      </c>
      <c r="C239" s="499"/>
      <c r="D239" s="380">
        <v>0</v>
      </c>
      <c r="E239" s="381">
        <v>0</v>
      </c>
      <c r="F239" s="381">
        <v>0</v>
      </c>
      <c r="G239" s="381">
        <v>0</v>
      </c>
      <c r="H239" s="381">
        <v>0</v>
      </c>
      <c r="I239" s="382">
        <v>0</v>
      </c>
      <c r="J239" s="381">
        <v>0</v>
      </c>
      <c r="K239" s="381">
        <v>0</v>
      </c>
      <c r="L239" s="381">
        <v>0</v>
      </c>
      <c r="M239" s="381">
        <v>0</v>
      </c>
      <c r="N239" s="381">
        <v>0</v>
      </c>
      <c r="O239" s="383">
        <v>0</v>
      </c>
      <c r="P239" s="177">
        <v>0</v>
      </c>
      <c r="Q239" s="380">
        <v>0</v>
      </c>
      <c r="R239" s="381">
        <v>0</v>
      </c>
      <c r="S239" s="381">
        <v>0</v>
      </c>
      <c r="T239" s="381">
        <v>0</v>
      </c>
      <c r="U239" s="381">
        <v>0</v>
      </c>
      <c r="V239" s="384">
        <v>0</v>
      </c>
      <c r="W239" s="140">
        <v>0</v>
      </c>
      <c r="X239" s="177">
        <v>0</v>
      </c>
    </row>
    <row r="240" spans="1:24" ht="24" customHeight="1">
      <c r="A240" s="496"/>
      <c r="B240" s="500" t="s">
        <v>173</v>
      </c>
      <c r="C240" s="501"/>
      <c r="D240" s="368">
        <v>0</v>
      </c>
      <c r="E240" s="369">
        <v>0</v>
      </c>
      <c r="F240" s="369">
        <v>0</v>
      </c>
      <c r="G240" s="369">
        <v>0</v>
      </c>
      <c r="H240" s="369">
        <v>0</v>
      </c>
      <c r="I240" s="370">
        <v>0</v>
      </c>
      <c r="J240" s="369">
        <v>0</v>
      </c>
      <c r="K240" s="369">
        <v>100</v>
      </c>
      <c r="L240" s="369">
        <v>0</v>
      </c>
      <c r="M240" s="369">
        <v>0</v>
      </c>
      <c r="N240" s="369">
        <v>0</v>
      </c>
      <c r="O240" s="371">
        <v>0</v>
      </c>
      <c r="P240" s="171">
        <v>100</v>
      </c>
      <c r="Q240" s="368">
        <v>0</v>
      </c>
      <c r="R240" s="369">
        <v>0</v>
      </c>
      <c r="S240" s="369">
        <v>0</v>
      </c>
      <c r="T240" s="369">
        <v>0</v>
      </c>
      <c r="U240" s="369">
        <v>0</v>
      </c>
      <c r="V240" s="369">
        <v>0</v>
      </c>
      <c r="W240" s="137">
        <v>100</v>
      </c>
      <c r="X240" s="171">
        <v>100</v>
      </c>
    </row>
    <row r="241" spans="1:24" ht="24" customHeight="1">
      <c r="A241" s="496"/>
      <c r="B241" s="502" t="s">
        <v>199</v>
      </c>
      <c r="C241" s="503"/>
      <c r="D241" s="368">
        <v>0</v>
      </c>
      <c r="E241" s="369">
        <v>0</v>
      </c>
      <c r="F241" s="369">
        <v>0</v>
      </c>
      <c r="G241" s="369">
        <v>0</v>
      </c>
      <c r="H241" s="369">
        <v>0</v>
      </c>
      <c r="I241" s="370">
        <v>0</v>
      </c>
      <c r="J241" s="369">
        <v>0</v>
      </c>
      <c r="K241" s="369">
        <v>0</v>
      </c>
      <c r="L241" s="369">
        <v>0</v>
      </c>
      <c r="M241" s="369">
        <v>0</v>
      </c>
      <c r="N241" s="369">
        <v>0</v>
      </c>
      <c r="O241" s="371">
        <v>0</v>
      </c>
      <c r="P241" s="171">
        <v>0</v>
      </c>
      <c r="Q241" s="368">
        <v>0</v>
      </c>
      <c r="R241" s="369">
        <v>0</v>
      </c>
      <c r="S241" s="369">
        <v>0</v>
      </c>
      <c r="T241" s="369">
        <v>0</v>
      </c>
      <c r="U241" s="369">
        <v>0</v>
      </c>
      <c r="V241" s="371">
        <v>0</v>
      </c>
      <c r="W241" s="137">
        <v>0</v>
      </c>
      <c r="X241" s="171">
        <v>0</v>
      </c>
    </row>
    <row r="242" spans="1:24" ht="24" customHeight="1">
      <c r="A242" s="496"/>
      <c r="B242" s="504"/>
      <c r="C242" s="172" t="s">
        <v>177</v>
      </c>
      <c r="D242" s="368">
        <v>0</v>
      </c>
      <c r="E242" s="369">
        <v>0</v>
      </c>
      <c r="F242" s="369">
        <v>0</v>
      </c>
      <c r="G242" s="369">
        <v>0</v>
      </c>
      <c r="H242" s="369">
        <v>0</v>
      </c>
      <c r="I242" s="370">
        <v>0</v>
      </c>
      <c r="J242" s="369">
        <v>0</v>
      </c>
      <c r="K242" s="369">
        <v>0</v>
      </c>
      <c r="L242" s="369">
        <v>0</v>
      </c>
      <c r="M242" s="369">
        <v>0</v>
      </c>
      <c r="N242" s="369">
        <v>0</v>
      </c>
      <c r="O242" s="371">
        <v>0</v>
      </c>
      <c r="P242" s="171">
        <v>0</v>
      </c>
      <c r="Q242" s="368">
        <v>0</v>
      </c>
      <c r="R242" s="369">
        <v>0</v>
      </c>
      <c r="S242" s="369">
        <v>0</v>
      </c>
      <c r="T242" s="369">
        <v>0</v>
      </c>
      <c r="U242" s="369">
        <v>0</v>
      </c>
      <c r="V242" s="371">
        <v>0</v>
      </c>
      <c r="W242" s="137">
        <v>0</v>
      </c>
      <c r="X242" s="171">
        <v>0</v>
      </c>
    </row>
    <row r="243" spans="1:24" ht="24" customHeight="1">
      <c r="A243" s="496"/>
      <c r="B243" s="504"/>
      <c r="C243" s="172" t="s">
        <v>172</v>
      </c>
      <c r="D243" s="368">
        <v>0</v>
      </c>
      <c r="E243" s="369">
        <v>0</v>
      </c>
      <c r="F243" s="369">
        <v>0</v>
      </c>
      <c r="G243" s="369">
        <v>0</v>
      </c>
      <c r="H243" s="369">
        <v>0</v>
      </c>
      <c r="I243" s="370">
        <v>0</v>
      </c>
      <c r="J243" s="369">
        <v>0</v>
      </c>
      <c r="K243" s="369">
        <v>0</v>
      </c>
      <c r="L243" s="369">
        <v>0</v>
      </c>
      <c r="M243" s="369">
        <v>0</v>
      </c>
      <c r="N243" s="369">
        <v>0</v>
      </c>
      <c r="O243" s="371">
        <v>0</v>
      </c>
      <c r="P243" s="171">
        <v>0</v>
      </c>
      <c r="Q243" s="368">
        <v>0</v>
      </c>
      <c r="R243" s="369">
        <v>0</v>
      </c>
      <c r="S243" s="369">
        <v>0</v>
      </c>
      <c r="T243" s="369">
        <v>0</v>
      </c>
      <c r="U243" s="369">
        <v>0</v>
      </c>
      <c r="V243" s="371">
        <v>0</v>
      </c>
      <c r="W243" s="137">
        <v>0</v>
      </c>
      <c r="X243" s="171">
        <v>0</v>
      </c>
    </row>
    <row r="244" spans="1:24" ht="24" customHeight="1">
      <c r="A244" s="496"/>
      <c r="B244" s="504"/>
      <c r="C244" s="172" t="s">
        <v>176</v>
      </c>
      <c r="D244" s="368">
        <v>0</v>
      </c>
      <c r="E244" s="369">
        <v>0</v>
      </c>
      <c r="F244" s="369">
        <v>0</v>
      </c>
      <c r="G244" s="369">
        <v>0</v>
      </c>
      <c r="H244" s="369">
        <v>0</v>
      </c>
      <c r="I244" s="370">
        <v>0</v>
      </c>
      <c r="J244" s="369">
        <v>0</v>
      </c>
      <c r="K244" s="369">
        <v>0</v>
      </c>
      <c r="L244" s="369">
        <v>0</v>
      </c>
      <c r="M244" s="369">
        <v>0</v>
      </c>
      <c r="N244" s="369">
        <v>0</v>
      </c>
      <c r="O244" s="371">
        <v>0</v>
      </c>
      <c r="P244" s="171">
        <v>0</v>
      </c>
      <c r="Q244" s="368">
        <v>0</v>
      </c>
      <c r="R244" s="369">
        <v>0</v>
      </c>
      <c r="S244" s="369">
        <v>0</v>
      </c>
      <c r="T244" s="369">
        <v>0</v>
      </c>
      <c r="U244" s="369">
        <v>0</v>
      </c>
      <c r="V244" s="371">
        <v>0</v>
      </c>
      <c r="W244" s="137">
        <v>0</v>
      </c>
      <c r="X244" s="171">
        <v>0</v>
      </c>
    </row>
    <row r="245" spans="1:24" ht="24" customHeight="1">
      <c r="A245" s="496"/>
      <c r="B245" s="504"/>
      <c r="C245" s="172" t="s">
        <v>171</v>
      </c>
      <c r="D245" s="368">
        <v>0</v>
      </c>
      <c r="E245" s="369">
        <v>0</v>
      </c>
      <c r="F245" s="369">
        <v>0</v>
      </c>
      <c r="G245" s="369">
        <v>0</v>
      </c>
      <c r="H245" s="369">
        <v>0</v>
      </c>
      <c r="I245" s="370">
        <v>0</v>
      </c>
      <c r="J245" s="369">
        <v>0</v>
      </c>
      <c r="K245" s="369">
        <v>0</v>
      </c>
      <c r="L245" s="369">
        <v>0</v>
      </c>
      <c r="M245" s="369">
        <v>0</v>
      </c>
      <c r="N245" s="369">
        <v>0</v>
      </c>
      <c r="O245" s="371">
        <v>0</v>
      </c>
      <c r="P245" s="171">
        <v>0</v>
      </c>
      <c r="Q245" s="368">
        <v>0</v>
      </c>
      <c r="R245" s="369">
        <v>0</v>
      </c>
      <c r="S245" s="369">
        <v>0</v>
      </c>
      <c r="T245" s="369">
        <v>0</v>
      </c>
      <c r="U245" s="369">
        <v>0</v>
      </c>
      <c r="V245" s="371">
        <v>0</v>
      </c>
      <c r="W245" s="137">
        <v>0</v>
      </c>
      <c r="X245" s="171">
        <v>0</v>
      </c>
    </row>
    <row r="246" spans="1:24" ht="24" customHeight="1">
      <c r="A246" s="496"/>
      <c r="B246" s="500" t="s">
        <v>198</v>
      </c>
      <c r="C246" s="501"/>
      <c r="D246" s="368">
        <v>0</v>
      </c>
      <c r="E246" s="369">
        <v>0</v>
      </c>
      <c r="F246" s="369">
        <v>0</v>
      </c>
      <c r="G246" s="369">
        <v>0</v>
      </c>
      <c r="H246" s="369">
        <v>0</v>
      </c>
      <c r="I246" s="370">
        <v>0</v>
      </c>
      <c r="J246" s="369">
        <v>0</v>
      </c>
      <c r="K246" s="369">
        <v>0</v>
      </c>
      <c r="L246" s="369">
        <v>0</v>
      </c>
      <c r="M246" s="369">
        <v>0</v>
      </c>
      <c r="N246" s="369">
        <v>0</v>
      </c>
      <c r="O246" s="371">
        <v>0</v>
      </c>
      <c r="P246" s="171">
        <v>0</v>
      </c>
      <c r="Q246" s="368">
        <v>0</v>
      </c>
      <c r="R246" s="369">
        <v>0</v>
      </c>
      <c r="S246" s="369">
        <v>0</v>
      </c>
      <c r="T246" s="369">
        <v>0</v>
      </c>
      <c r="U246" s="369">
        <v>0</v>
      </c>
      <c r="V246" s="371">
        <v>0</v>
      </c>
      <c r="W246" s="137">
        <v>0</v>
      </c>
      <c r="X246" s="171">
        <v>0</v>
      </c>
    </row>
    <row r="247" spans="1:24" ht="24" customHeight="1">
      <c r="A247" s="497"/>
      <c r="B247" s="505" t="s">
        <v>175</v>
      </c>
      <c r="C247" s="506"/>
      <c r="D247" s="376">
        <v>0</v>
      </c>
      <c r="E247" s="377">
        <v>0</v>
      </c>
      <c r="F247" s="377">
        <v>0</v>
      </c>
      <c r="G247" s="377">
        <v>0</v>
      </c>
      <c r="H247" s="377">
        <v>0</v>
      </c>
      <c r="I247" s="378">
        <v>0</v>
      </c>
      <c r="J247" s="377">
        <v>0</v>
      </c>
      <c r="K247" s="377">
        <v>0</v>
      </c>
      <c r="L247" s="377">
        <v>0</v>
      </c>
      <c r="M247" s="377">
        <v>0</v>
      </c>
      <c r="N247" s="377">
        <v>0</v>
      </c>
      <c r="O247" s="379">
        <v>0</v>
      </c>
      <c r="P247" s="175">
        <v>0</v>
      </c>
      <c r="Q247" s="376">
        <v>0</v>
      </c>
      <c r="R247" s="377">
        <v>0</v>
      </c>
      <c r="S247" s="377">
        <v>0</v>
      </c>
      <c r="T247" s="377">
        <v>0</v>
      </c>
      <c r="U247" s="377">
        <v>0</v>
      </c>
      <c r="V247" s="379">
        <v>0</v>
      </c>
      <c r="W247" s="139">
        <v>0</v>
      </c>
      <c r="X247" s="176">
        <v>0</v>
      </c>
    </row>
    <row r="248" spans="1:24" ht="24" customHeight="1">
      <c r="A248" s="495" t="s">
        <v>262</v>
      </c>
      <c r="B248" s="498" t="s">
        <v>174</v>
      </c>
      <c r="C248" s="499"/>
      <c r="D248" s="380">
        <v>0</v>
      </c>
      <c r="E248" s="381">
        <v>0</v>
      </c>
      <c r="F248" s="381">
        <v>0</v>
      </c>
      <c r="G248" s="381">
        <v>0</v>
      </c>
      <c r="H248" s="381">
        <v>0</v>
      </c>
      <c r="I248" s="382">
        <v>0</v>
      </c>
      <c r="J248" s="381">
        <v>0</v>
      </c>
      <c r="K248" s="381">
        <v>0</v>
      </c>
      <c r="L248" s="381">
        <v>0</v>
      </c>
      <c r="M248" s="381">
        <v>0</v>
      </c>
      <c r="N248" s="381">
        <v>0</v>
      </c>
      <c r="O248" s="383">
        <v>0</v>
      </c>
      <c r="P248" s="177">
        <v>0</v>
      </c>
      <c r="Q248" s="380">
        <v>0</v>
      </c>
      <c r="R248" s="381">
        <v>0</v>
      </c>
      <c r="S248" s="381">
        <v>0</v>
      </c>
      <c r="T248" s="381">
        <v>0</v>
      </c>
      <c r="U248" s="381">
        <v>0</v>
      </c>
      <c r="V248" s="384">
        <v>0</v>
      </c>
      <c r="W248" s="140">
        <v>0</v>
      </c>
      <c r="X248" s="177">
        <v>0</v>
      </c>
    </row>
    <row r="249" spans="1:24" ht="24" customHeight="1">
      <c r="A249" s="496"/>
      <c r="B249" s="500" t="s">
        <v>173</v>
      </c>
      <c r="C249" s="501"/>
      <c r="D249" s="368">
        <v>0</v>
      </c>
      <c r="E249" s="369">
        <v>0</v>
      </c>
      <c r="F249" s="369">
        <v>0</v>
      </c>
      <c r="G249" s="369">
        <v>0</v>
      </c>
      <c r="H249" s="369">
        <v>0</v>
      </c>
      <c r="I249" s="370">
        <v>0</v>
      </c>
      <c r="J249" s="369">
        <v>0</v>
      </c>
      <c r="K249" s="369">
        <v>0</v>
      </c>
      <c r="L249" s="369">
        <v>100</v>
      </c>
      <c r="M249" s="369">
        <v>0</v>
      </c>
      <c r="N249" s="369">
        <v>0</v>
      </c>
      <c r="O249" s="371">
        <v>0</v>
      </c>
      <c r="P249" s="171">
        <v>100</v>
      </c>
      <c r="Q249" s="368">
        <v>0</v>
      </c>
      <c r="R249" s="369">
        <v>0</v>
      </c>
      <c r="S249" s="369">
        <v>0</v>
      </c>
      <c r="T249" s="369">
        <v>0</v>
      </c>
      <c r="U249" s="369">
        <v>0</v>
      </c>
      <c r="V249" s="369">
        <v>0</v>
      </c>
      <c r="W249" s="137">
        <v>100</v>
      </c>
      <c r="X249" s="171">
        <v>100</v>
      </c>
    </row>
    <row r="250" spans="1:24" ht="24" customHeight="1">
      <c r="A250" s="496"/>
      <c r="B250" s="502" t="s">
        <v>199</v>
      </c>
      <c r="C250" s="503"/>
      <c r="D250" s="368">
        <v>0</v>
      </c>
      <c r="E250" s="369">
        <v>0</v>
      </c>
      <c r="F250" s="369">
        <v>0</v>
      </c>
      <c r="G250" s="369">
        <v>0</v>
      </c>
      <c r="H250" s="369">
        <v>0</v>
      </c>
      <c r="I250" s="370">
        <v>0</v>
      </c>
      <c r="J250" s="369">
        <v>0</v>
      </c>
      <c r="K250" s="369">
        <v>0</v>
      </c>
      <c r="L250" s="369">
        <v>0</v>
      </c>
      <c r="M250" s="369">
        <v>0</v>
      </c>
      <c r="N250" s="369">
        <v>0</v>
      </c>
      <c r="O250" s="371">
        <v>0</v>
      </c>
      <c r="P250" s="171">
        <v>0</v>
      </c>
      <c r="Q250" s="368">
        <v>0</v>
      </c>
      <c r="R250" s="369">
        <v>0</v>
      </c>
      <c r="S250" s="369">
        <v>0</v>
      </c>
      <c r="T250" s="369">
        <v>0</v>
      </c>
      <c r="U250" s="369">
        <v>0</v>
      </c>
      <c r="V250" s="371">
        <v>0</v>
      </c>
      <c r="W250" s="137">
        <v>0</v>
      </c>
      <c r="X250" s="171">
        <v>0</v>
      </c>
    </row>
    <row r="251" spans="1:24" ht="24" customHeight="1">
      <c r="A251" s="496"/>
      <c r="B251" s="504"/>
      <c r="C251" s="172" t="s">
        <v>177</v>
      </c>
      <c r="D251" s="368">
        <v>0</v>
      </c>
      <c r="E251" s="369">
        <v>0</v>
      </c>
      <c r="F251" s="369">
        <v>0</v>
      </c>
      <c r="G251" s="369">
        <v>0</v>
      </c>
      <c r="H251" s="369">
        <v>0</v>
      </c>
      <c r="I251" s="370">
        <v>0</v>
      </c>
      <c r="J251" s="369">
        <v>0</v>
      </c>
      <c r="K251" s="369">
        <v>0</v>
      </c>
      <c r="L251" s="369">
        <v>0</v>
      </c>
      <c r="M251" s="369">
        <v>0</v>
      </c>
      <c r="N251" s="369">
        <v>0</v>
      </c>
      <c r="O251" s="371">
        <v>0</v>
      </c>
      <c r="P251" s="171">
        <v>0</v>
      </c>
      <c r="Q251" s="368">
        <v>0</v>
      </c>
      <c r="R251" s="369">
        <v>0</v>
      </c>
      <c r="S251" s="369">
        <v>0</v>
      </c>
      <c r="T251" s="369">
        <v>0</v>
      </c>
      <c r="U251" s="369">
        <v>0</v>
      </c>
      <c r="V251" s="371">
        <v>0</v>
      </c>
      <c r="W251" s="137">
        <v>0</v>
      </c>
      <c r="X251" s="171">
        <v>0</v>
      </c>
    </row>
    <row r="252" spans="1:24" ht="24" customHeight="1">
      <c r="A252" s="496"/>
      <c r="B252" s="504"/>
      <c r="C252" s="172" t="s">
        <v>172</v>
      </c>
      <c r="D252" s="368">
        <v>0</v>
      </c>
      <c r="E252" s="369">
        <v>0</v>
      </c>
      <c r="F252" s="369">
        <v>0</v>
      </c>
      <c r="G252" s="369">
        <v>0</v>
      </c>
      <c r="H252" s="369">
        <v>0</v>
      </c>
      <c r="I252" s="370">
        <v>0</v>
      </c>
      <c r="J252" s="369">
        <v>0</v>
      </c>
      <c r="K252" s="369">
        <v>0</v>
      </c>
      <c r="L252" s="369">
        <v>0</v>
      </c>
      <c r="M252" s="369">
        <v>0</v>
      </c>
      <c r="N252" s="369">
        <v>0</v>
      </c>
      <c r="O252" s="371">
        <v>0</v>
      </c>
      <c r="P252" s="171">
        <v>0</v>
      </c>
      <c r="Q252" s="368">
        <v>0</v>
      </c>
      <c r="R252" s="369">
        <v>0</v>
      </c>
      <c r="S252" s="369">
        <v>0</v>
      </c>
      <c r="T252" s="369">
        <v>0</v>
      </c>
      <c r="U252" s="369">
        <v>0</v>
      </c>
      <c r="V252" s="371">
        <v>0</v>
      </c>
      <c r="W252" s="137">
        <v>0</v>
      </c>
      <c r="X252" s="171">
        <v>0</v>
      </c>
    </row>
    <row r="253" spans="1:24" ht="24" customHeight="1">
      <c r="A253" s="496"/>
      <c r="B253" s="504"/>
      <c r="C253" s="172" t="s">
        <v>176</v>
      </c>
      <c r="D253" s="368">
        <v>0</v>
      </c>
      <c r="E253" s="369">
        <v>0</v>
      </c>
      <c r="F253" s="369">
        <v>0</v>
      </c>
      <c r="G253" s="369">
        <v>0</v>
      </c>
      <c r="H253" s="369">
        <v>0</v>
      </c>
      <c r="I253" s="370">
        <v>0</v>
      </c>
      <c r="J253" s="369">
        <v>0</v>
      </c>
      <c r="K253" s="369">
        <v>0</v>
      </c>
      <c r="L253" s="369">
        <v>0</v>
      </c>
      <c r="M253" s="369">
        <v>0</v>
      </c>
      <c r="N253" s="369">
        <v>0</v>
      </c>
      <c r="O253" s="371">
        <v>0</v>
      </c>
      <c r="P253" s="171">
        <v>0</v>
      </c>
      <c r="Q253" s="368">
        <v>0</v>
      </c>
      <c r="R253" s="369">
        <v>0</v>
      </c>
      <c r="S253" s="369">
        <v>0</v>
      </c>
      <c r="T253" s="369">
        <v>0</v>
      </c>
      <c r="U253" s="369">
        <v>0</v>
      </c>
      <c r="V253" s="371">
        <v>0</v>
      </c>
      <c r="W253" s="137">
        <v>0</v>
      </c>
      <c r="X253" s="171">
        <v>0</v>
      </c>
    </row>
    <row r="254" spans="1:24" ht="24" customHeight="1">
      <c r="A254" s="496"/>
      <c r="B254" s="504"/>
      <c r="C254" s="172" t="s">
        <v>171</v>
      </c>
      <c r="D254" s="368">
        <v>0</v>
      </c>
      <c r="E254" s="369">
        <v>0</v>
      </c>
      <c r="F254" s="369">
        <v>0</v>
      </c>
      <c r="G254" s="369">
        <v>0</v>
      </c>
      <c r="H254" s="369">
        <v>0</v>
      </c>
      <c r="I254" s="370">
        <v>0</v>
      </c>
      <c r="J254" s="369">
        <v>0</v>
      </c>
      <c r="K254" s="369">
        <v>0</v>
      </c>
      <c r="L254" s="369">
        <v>0</v>
      </c>
      <c r="M254" s="369">
        <v>0</v>
      </c>
      <c r="N254" s="369">
        <v>0</v>
      </c>
      <c r="O254" s="371">
        <v>0</v>
      </c>
      <c r="P254" s="171">
        <v>0</v>
      </c>
      <c r="Q254" s="368">
        <v>0</v>
      </c>
      <c r="R254" s="369">
        <v>0</v>
      </c>
      <c r="S254" s="369">
        <v>0</v>
      </c>
      <c r="T254" s="369">
        <v>0</v>
      </c>
      <c r="U254" s="369">
        <v>0</v>
      </c>
      <c r="V254" s="371">
        <v>0</v>
      </c>
      <c r="W254" s="137">
        <v>0</v>
      </c>
      <c r="X254" s="171">
        <v>0</v>
      </c>
    </row>
    <row r="255" spans="1:24" ht="24" customHeight="1">
      <c r="A255" s="496"/>
      <c r="B255" s="500" t="s">
        <v>198</v>
      </c>
      <c r="C255" s="501"/>
      <c r="D255" s="368">
        <v>0</v>
      </c>
      <c r="E255" s="369">
        <v>0</v>
      </c>
      <c r="F255" s="369">
        <v>0</v>
      </c>
      <c r="G255" s="369">
        <v>0</v>
      </c>
      <c r="H255" s="369">
        <v>0</v>
      </c>
      <c r="I255" s="370">
        <v>0</v>
      </c>
      <c r="J255" s="369">
        <v>0</v>
      </c>
      <c r="K255" s="369">
        <v>0</v>
      </c>
      <c r="L255" s="369">
        <v>0</v>
      </c>
      <c r="M255" s="369">
        <v>0</v>
      </c>
      <c r="N255" s="369">
        <v>0</v>
      </c>
      <c r="O255" s="371">
        <v>0</v>
      </c>
      <c r="P255" s="171">
        <v>0</v>
      </c>
      <c r="Q255" s="368">
        <v>0</v>
      </c>
      <c r="R255" s="369">
        <v>0</v>
      </c>
      <c r="S255" s="369">
        <v>0</v>
      </c>
      <c r="T255" s="369">
        <v>0</v>
      </c>
      <c r="U255" s="369">
        <v>0</v>
      </c>
      <c r="V255" s="371">
        <v>0</v>
      </c>
      <c r="W255" s="137">
        <v>0</v>
      </c>
      <c r="X255" s="171">
        <v>0</v>
      </c>
    </row>
    <row r="256" spans="1:24" ht="24" customHeight="1">
      <c r="A256" s="497"/>
      <c r="B256" s="505" t="s">
        <v>175</v>
      </c>
      <c r="C256" s="506"/>
      <c r="D256" s="376">
        <v>0</v>
      </c>
      <c r="E256" s="377">
        <v>0</v>
      </c>
      <c r="F256" s="377">
        <v>0</v>
      </c>
      <c r="G256" s="377">
        <v>0</v>
      </c>
      <c r="H256" s="377">
        <v>0</v>
      </c>
      <c r="I256" s="378">
        <v>0</v>
      </c>
      <c r="J256" s="377">
        <v>0</v>
      </c>
      <c r="K256" s="377">
        <v>0</v>
      </c>
      <c r="L256" s="377">
        <v>0</v>
      </c>
      <c r="M256" s="377">
        <v>0</v>
      </c>
      <c r="N256" s="377">
        <v>0</v>
      </c>
      <c r="O256" s="379">
        <v>0</v>
      </c>
      <c r="P256" s="175">
        <v>0</v>
      </c>
      <c r="Q256" s="376">
        <v>0</v>
      </c>
      <c r="R256" s="377">
        <v>0</v>
      </c>
      <c r="S256" s="377">
        <v>0</v>
      </c>
      <c r="T256" s="377">
        <v>0</v>
      </c>
      <c r="U256" s="377">
        <v>0</v>
      </c>
      <c r="V256" s="379">
        <v>0</v>
      </c>
      <c r="W256" s="139">
        <v>0</v>
      </c>
      <c r="X256" s="176">
        <v>0</v>
      </c>
    </row>
    <row r="257" spans="1:24" ht="24" customHeight="1">
      <c r="A257" s="495" t="s">
        <v>263</v>
      </c>
      <c r="B257" s="498" t="s">
        <v>174</v>
      </c>
      <c r="C257" s="499"/>
      <c r="D257" s="380">
        <v>0</v>
      </c>
      <c r="E257" s="381">
        <v>0</v>
      </c>
      <c r="F257" s="381">
        <v>0</v>
      </c>
      <c r="G257" s="381">
        <v>0</v>
      </c>
      <c r="H257" s="381">
        <v>0</v>
      </c>
      <c r="I257" s="382">
        <v>0</v>
      </c>
      <c r="J257" s="381">
        <v>0</v>
      </c>
      <c r="K257" s="381">
        <v>150</v>
      </c>
      <c r="L257" s="381">
        <v>0</v>
      </c>
      <c r="M257" s="381">
        <v>0</v>
      </c>
      <c r="N257" s="381">
        <v>0</v>
      </c>
      <c r="O257" s="383">
        <v>0</v>
      </c>
      <c r="P257" s="177">
        <v>150</v>
      </c>
      <c r="Q257" s="380">
        <v>0</v>
      </c>
      <c r="R257" s="381">
        <v>0</v>
      </c>
      <c r="S257" s="381">
        <v>0</v>
      </c>
      <c r="T257" s="381">
        <v>0</v>
      </c>
      <c r="U257" s="381">
        <v>0</v>
      </c>
      <c r="V257" s="384">
        <v>0</v>
      </c>
      <c r="W257" s="140">
        <v>100</v>
      </c>
      <c r="X257" s="177">
        <v>100</v>
      </c>
    </row>
    <row r="258" spans="1:24" ht="24" customHeight="1">
      <c r="A258" s="496"/>
      <c r="B258" s="500" t="s">
        <v>173</v>
      </c>
      <c r="C258" s="501"/>
      <c r="D258" s="368">
        <v>0</v>
      </c>
      <c r="E258" s="369">
        <v>0</v>
      </c>
      <c r="F258" s="369">
        <v>0</v>
      </c>
      <c r="G258" s="369">
        <v>0</v>
      </c>
      <c r="H258" s="369">
        <v>0</v>
      </c>
      <c r="I258" s="370">
        <v>0</v>
      </c>
      <c r="J258" s="369">
        <v>0</v>
      </c>
      <c r="K258" s="369">
        <v>0</v>
      </c>
      <c r="L258" s="369">
        <v>0</v>
      </c>
      <c r="M258" s="369">
        <v>0</v>
      </c>
      <c r="N258" s="369">
        <v>0</v>
      </c>
      <c r="O258" s="371">
        <v>0</v>
      </c>
      <c r="P258" s="171">
        <v>0</v>
      </c>
      <c r="Q258" s="368">
        <v>0</v>
      </c>
      <c r="R258" s="369">
        <v>0</v>
      </c>
      <c r="S258" s="369">
        <v>0</v>
      </c>
      <c r="T258" s="369">
        <v>0</v>
      </c>
      <c r="U258" s="369">
        <v>0</v>
      </c>
      <c r="V258" s="369">
        <v>0</v>
      </c>
      <c r="W258" s="137">
        <v>0</v>
      </c>
      <c r="X258" s="171">
        <v>0</v>
      </c>
    </row>
    <row r="259" spans="1:24" ht="24" customHeight="1">
      <c r="A259" s="496"/>
      <c r="B259" s="502" t="s">
        <v>199</v>
      </c>
      <c r="C259" s="503"/>
      <c r="D259" s="368">
        <v>0</v>
      </c>
      <c r="E259" s="369">
        <v>0</v>
      </c>
      <c r="F259" s="369">
        <v>0</v>
      </c>
      <c r="G259" s="369">
        <v>0</v>
      </c>
      <c r="H259" s="369">
        <v>0</v>
      </c>
      <c r="I259" s="370">
        <v>270</v>
      </c>
      <c r="J259" s="369">
        <v>0</v>
      </c>
      <c r="K259" s="369">
        <v>0</v>
      </c>
      <c r="L259" s="369">
        <v>0</v>
      </c>
      <c r="M259" s="369">
        <v>0</v>
      </c>
      <c r="N259" s="369">
        <v>0</v>
      </c>
      <c r="O259" s="371">
        <v>0</v>
      </c>
      <c r="P259" s="171">
        <v>270</v>
      </c>
      <c r="Q259" s="368">
        <v>0</v>
      </c>
      <c r="R259" s="369">
        <v>0</v>
      </c>
      <c r="S259" s="369">
        <v>0</v>
      </c>
      <c r="T259" s="369">
        <v>0</v>
      </c>
      <c r="U259" s="369">
        <v>0</v>
      </c>
      <c r="V259" s="371">
        <v>196</v>
      </c>
      <c r="W259" s="137">
        <v>0</v>
      </c>
      <c r="X259" s="171">
        <v>196</v>
      </c>
    </row>
    <row r="260" spans="1:24" ht="24" customHeight="1">
      <c r="A260" s="496"/>
      <c r="B260" s="504"/>
      <c r="C260" s="172" t="s">
        <v>177</v>
      </c>
      <c r="D260" s="368">
        <v>0</v>
      </c>
      <c r="E260" s="369">
        <v>0</v>
      </c>
      <c r="F260" s="369">
        <v>0</v>
      </c>
      <c r="G260" s="369">
        <v>0</v>
      </c>
      <c r="H260" s="369">
        <v>0</v>
      </c>
      <c r="I260" s="370">
        <v>0</v>
      </c>
      <c r="J260" s="369">
        <v>0</v>
      </c>
      <c r="K260" s="369">
        <v>0</v>
      </c>
      <c r="L260" s="369">
        <v>0</v>
      </c>
      <c r="M260" s="369">
        <v>0</v>
      </c>
      <c r="N260" s="369">
        <v>0</v>
      </c>
      <c r="O260" s="371">
        <v>0</v>
      </c>
      <c r="P260" s="171">
        <v>0</v>
      </c>
      <c r="Q260" s="368">
        <v>0</v>
      </c>
      <c r="R260" s="369">
        <v>0</v>
      </c>
      <c r="S260" s="369">
        <v>0</v>
      </c>
      <c r="T260" s="369">
        <v>0</v>
      </c>
      <c r="U260" s="369">
        <v>0</v>
      </c>
      <c r="V260" s="371">
        <v>0</v>
      </c>
      <c r="W260" s="137">
        <v>0</v>
      </c>
      <c r="X260" s="171">
        <v>0</v>
      </c>
    </row>
    <row r="261" spans="1:24" ht="24" customHeight="1">
      <c r="A261" s="496"/>
      <c r="B261" s="504"/>
      <c r="C261" s="172" t="s">
        <v>172</v>
      </c>
      <c r="D261" s="368">
        <v>0</v>
      </c>
      <c r="E261" s="369">
        <v>0</v>
      </c>
      <c r="F261" s="369">
        <v>0</v>
      </c>
      <c r="G261" s="369">
        <v>0</v>
      </c>
      <c r="H261" s="369">
        <v>0</v>
      </c>
      <c r="I261" s="370">
        <v>120</v>
      </c>
      <c r="J261" s="369">
        <v>0</v>
      </c>
      <c r="K261" s="369">
        <v>0</v>
      </c>
      <c r="L261" s="369">
        <v>0</v>
      </c>
      <c r="M261" s="369">
        <v>0</v>
      </c>
      <c r="N261" s="369">
        <v>0</v>
      </c>
      <c r="O261" s="371">
        <v>0</v>
      </c>
      <c r="P261" s="171">
        <v>120</v>
      </c>
      <c r="Q261" s="368">
        <v>0</v>
      </c>
      <c r="R261" s="369">
        <v>0</v>
      </c>
      <c r="S261" s="369">
        <v>0</v>
      </c>
      <c r="T261" s="369">
        <v>0</v>
      </c>
      <c r="U261" s="369">
        <v>0</v>
      </c>
      <c r="V261" s="371">
        <v>102</v>
      </c>
      <c r="W261" s="137">
        <v>0</v>
      </c>
      <c r="X261" s="171">
        <v>102</v>
      </c>
    </row>
    <row r="262" spans="1:24" ht="24" customHeight="1">
      <c r="A262" s="496"/>
      <c r="B262" s="504"/>
      <c r="C262" s="172" t="s">
        <v>176</v>
      </c>
      <c r="D262" s="368">
        <v>0</v>
      </c>
      <c r="E262" s="369">
        <v>0</v>
      </c>
      <c r="F262" s="369">
        <v>0</v>
      </c>
      <c r="G262" s="369">
        <v>0</v>
      </c>
      <c r="H262" s="369">
        <v>0</v>
      </c>
      <c r="I262" s="370">
        <v>0</v>
      </c>
      <c r="J262" s="369">
        <v>0</v>
      </c>
      <c r="K262" s="369">
        <v>0</v>
      </c>
      <c r="L262" s="369">
        <v>0</v>
      </c>
      <c r="M262" s="369">
        <v>0</v>
      </c>
      <c r="N262" s="369">
        <v>0</v>
      </c>
      <c r="O262" s="371">
        <v>0</v>
      </c>
      <c r="P262" s="171">
        <v>0</v>
      </c>
      <c r="Q262" s="368">
        <v>0</v>
      </c>
      <c r="R262" s="369">
        <v>0</v>
      </c>
      <c r="S262" s="369">
        <v>0</v>
      </c>
      <c r="T262" s="369">
        <v>0</v>
      </c>
      <c r="U262" s="369">
        <v>0</v>
      </c>
      <c r="V262" s="371">
        <v>0</v>
      </c>
      <c r="W262" s="137">
        <v>0</v>
      </c>
      <c r="X262" s="171">
        <v>0</v>
      </c>
    </row>
    <row r="263" spans="1:24" ht="24" customHeight="1">
      <c r="A263" s="496"/>
      <c r="B263" s="504"/>
      <c r="C263" s="172" t="s">
        <v>171</v>
      </c>
      <c r="D263" s="368">
        <v>0</v>
      </c>
      <c r="E263" s="369">
        <v>0</v>
      </c>
      <c r="F263" s="369">
        <v>0</v>
      </c>
      <c r="G263" s="369">
        <v>0</v>
      </c>
      <c r="H263" s="369">
        <v>0</v>
      </c>
      <c r="I263" s="369">
        <v>150</v>
      </c>
      <c r="J263" s="369">
        <v>0</v>
      </c>
      <c r="K263" s="369">
        <v>0</v>
      </c>
      <c r="L263" s="369">
        <v>0</v>
      </c>
      <c r="M263" s="369">
        <v>0</v>
      </c>
      <c r="N263" s="369">
        <v>0</v>
      </c>
      <c r="O263" s="371">
        <v>0</v>
      </c>
      <c r="P263" s="171">
        <v>150</v>
      </c>
      <c r="Q263" s="368">
        <v>0</v>
      </c>
      <c r="R263" s="369">
        <v>0</v>
      </c>
      <c r="S263" s="369">
        <v>0</v>
      </c>
      <c r="T263" s="369">
        <v>0</v>
      </c>
      <c r="U263" s="369">
        <v>0</v>
      </c>
      <c r="V263" s="389">
        <v>94</v>
      </c>
      <c r="W263" s="137">
        <v>0</v>
      </c>
      <c r="X263" s="171">
        <v>94</v>
      </c>
    </row>
    <row r="264" spans="1:24" ht="24" customHeight="1">
      <c r="A264" s="496"/>
      <c r="B264" s="500" t="s">
        <v>198</v>
      </c>
      <c r="C264" s="501"/>
      <c r="D264" s="368">
        <v>0</v>
      </c>
      <c r="E264" s="369">
        <v>0</v>
      </c>
      <c r="F264" s="369">
        <v>0</v>
      </c>
      <c r="G264" s="369">
        <v>0</v>
      </c>
      <c r="H264" s="369">
        <v>0</v>
      </c>
      <c r="I264" s="370">
        <v>0</v>
      </c>
      <c r="J264" s="369">
        <v>0</v>
      </c>
      <c r="K264" s="369">
        <v>0</v>
      </c>
      <c r="L264" s="369">
        <v>0</v>
      </c>
      <c r="M264" s="369">
        <v>0</v>
      </c>
      <c r="N264" s="369">
        <v>0</v>
      </c>
      <c r="O264" s="371">
        <v>0</v>
      </c>
      <c r="P264" s="171">
        <v>0</v>
      </c>
      <c r="Q264" s="368">
        <v>0</v>
      </c>
      <c r="R264" s="369">
        <v>0</v>
      </c>
      <c r="S264" s="369">
        <v>0</v>
      </c>
      <c r="T264" s="369">
        <v>0</v>
      </c>
      <c r="U264" s="369">
        <v>0</v>
      </c>
      <c r="V264" s="371">
        <v>0</v>
      </c>
      <c r="W264" s="137">
        <v>0</v>
      </c>
      <c r="X264" s="171">
        <v>0</v>
      </c>
    </row>
    <row r="265" spans="1:24" ht="24" customHeight="1">
      <c r="A265" s="497"/>
      <c r="B265" s="505" t="s">
        <v>175</v>
      </c>
      <c r="C265" s="506"/>
      <c r="D265" s="376">
        <v>0</v>
      </c>
      <c r="E265" s="377">
        <v>0</v>
      </c>
      <c r="F265" s="377">
        <v>0</v>
      </c>
      <c r="G265" s="377">
        <v>0</v>
      </c>
      <c r="H265" s="377">
        <v>0</v>
      </c>
      <c r="I265" s="378">
        <v>0</v>
      </c>
      <c r="J265" s="377">
        <v>0</v>
      </c>
      <c r="K265" s="377">
        <v>0</v>
      </c>
      <c r="L265" s="377">
        <v>0</v>
      </c>
      <c r="M265" s="377">
        <v>0</v>
      </c>
      <c r="N265" s="377">
        <v>0</v>
      </c>
      <c r="O265" s="379">
        <v>0</v>
      </c>
      <c r="P265" s="175">
        <v>0</v>
      </c>
      <c r="Q265" s="376">
        <v>0</v>
      </c>
      <c r="R265" s="377">
        <v>0</v>
      </c>
      <c r="S265" s="377">
        <v>0</v>
      </c>
      <c r="T265" s="377">
        <v>0</v>
      </c>
      <c r="U265" s="377">
        <v>0</v>
      </c>
      <c r="V265" s="379">
        <v>0</v>
      </c>
      <c r="W265" s="139"/>
      <c r="X265" s="176"/>
    </row>
    <row r="266" spans="1:24" ht="24" customHeight="1">
      <c r="A266" s="495" t="s">
        <v>219</v>
      </c>
      <c r="B266" s="498" t="s">
        <v>174</v>
      </c>
      <c r="C266" s="499"/>
      <c r="D266" s="380">
        <v>0</v>
      </c>
      <c r="E266" s="381">
        <v>0</v>
      </c>
      <c r="F266" s="381">
        <v>0</v>
      </c>
      <c r="G266" s="381">
        <v>0</v>
      </c>
      <c r="H266" s="381">
        <v>0</v>
      </c>
      <c r="I266" s="382">
        <v>0</v>
      </c>
      <c r="J266" s="381">
        <v>0</v>
      </c>
      <c r="K266" s="381">
        <v>0</v>
      </c>
      <c r="L266" s="381">
        <v>0</v>
      </c>
      <c r="M266" s="381">
        <v>0</v>
      </c>
      <c r="N266" s="381">
        <v>0</v>
      </c>
      <c r="O266" s="383">
        <v>0</v>
      </c>
      <c r="P266" s="177">
        <v>0</v>
      </c>
      <c r="Q266" s="380">
        <v>0</v>
      </c>
      <c r="R266" s="381">
        <v>0</v>
      </c>
      <c r="S266" s="381">
        <v>0</v>
      </c>
      <c r="T266" s="381">
        <v>0</v>
      </c>
      <c r="U266" s="381">
        <v>0</v>
      </c>
      <c r="V266" s="384">
        <v>0</v>
      </c>
      <c r="W266" s="140">
        <v>0</v>
      </c>
      <c r="X266" s="177">
        <v>0</v>
      </c>
    </row>
    <row r="267" spans="1:24" ht="24" customHeight="1">
      <c r="A267" s="496"/>
      <c r="B267" s="500" t="s">
        <v>173</v>
      </c>
      <c r="C267" s="501"/>
      <c r="D267" s="368">
        <v>0</v>
      </c>
      <c r="E267" s="369">
        <v>0</v>
      </c>
      <c r="F267" s="369">
        <v>0</v>
      </c>
      <c r="G267" s="369">
        <v>0</v>
      </c>
      <c r="H267" s="369">
        <v>0</v>
      </c>
      <c r="I267" s="370">
        <v>0</v>
      </c>
      <c r="J267" s="369">
        <v>0</v>
      </c>
      <c r="K267" s="369">
        <v>0</v>
      </c>
      <c r="L267" s="369">
        <v>0</v>
      </c>
      <c r="M267" s="369">
        <v>100</v>
      </c>
      <c r="N267" s="369">
        <v>0</v>
      </c>
      <c r="O267" s="371">
        <v>100</v>
      </c>
      <c r="P267" s="171">
        <v>200</v>
      </c>
      <c r="Q267" s="368">
        <v>0</v>
      </c>
      <c r="R267" s="369">
        <v>0</v>
      </c>
      <c r="S267" s="369">
        <v>0</v>
      </c>
      <c r="T267" s="369">
        <v>0</v>
      </c>
      <c r="U267" s="369">
        <v>0</v>
      </c>
      <c r="V267" s="369">
        <v>0</v>
      </c>
      <c r="W267" s="137">
        <v>100</v>
      </c>
      <c r="X267" s="171">
        <v>100</v>
      </c>
    </row>
    <row r="268" spans="1:24" ht="24" customHeight="1">
      <c r="A268" s="496"/>
      <c r="B268" s="502" t="s">
        <v>199</v>
      </c>
      <c r="C268" s="503"/>
      <c r="D268" s="368">
        <v>0</v>
      </c>
      <c r="E268" s="369">
        <v>0</v>
      </c>
      <c r="F268" s="369">
        <v>0</v>
      </c>
      <c r="G268" s="369">
        <v>0</v>
      </c>
      <c r="H268" s="369">
        <v>100</v>
      </c>
      <c r="I268" s="370">
        <v>0</v>
      </c>
      <c r="J268" s="369">
        <v>0</v>
      </c>
      <c r="K268" s="369">
        <v>0</v>
      </c>
      <c r="L268" s="369">
        <v>0</v>
      </c>
      <c r="M268" s="369">
        <v>0</v>
      </c>
      <c r="N268" s="369">
        <v>0</v>
      </c>
      <c r="O268" s="371">
        <v>0</v>
      </c>
      <c r="P268" s="171">
        <v>100</v>
      </c>
      <c r="Q268" s="368">
        <v>0</v>
      </c>
      <c r="R268" s="369">
        <v>0</v>
      </c>
      <c r="S268" s="369">
        <v>0</v>
      </c>
      <c r="T268" s="369">
        <v>0</v>
      </c>
      <c r="U268" s="369">
        <v>100</v>
      </c>
      <c r="V268" s="371">
        <v>0</v>
      </c>
      <c r="W268" s="137">
        <v>0</v>
      </c>
      <c r="X268" s="171">
        <v>100</v>
      </c>
    </row>
    <row r="269" spans="1:24" ht="24" customHeight="1">
      <c r="A269" s="496"/>
      <c r="B269" s="504"/>
      <c r="C269" s="172" t="s">
        <v>177</v>
      </c>
      <c r="D269" s="368">
        <v>0</v>
      </c>
      <c r="E269" s="369">
        <v>0</v>
      </c>
      <c r="F269" s="369">
        <v>0</v>
      </c>
      <c r="G269" s="369">
        <v>0</v>
      </c>
      <c r="H269" s="369">
        <v>0</v>
      </c>
      <c r="I269" s="370">
        <v>0</v>
      </c>
      <c r="J269" s="369">
        <v>0</v>
      </c>
      <c r="K269" s="369">
        <v>0</v>
      </c>
      <c r="L269" s="369">
        <v>0</v>
      </c>
      <c r="M269" s="369">
        <v>0</v>
      </c>
      <c r="N269" s="369">
        <v>0</v>
      </c>
      <c r="O269" s="371">
        <v>0</v>
      </c>
      <c r="P269" s="171">
        <v>0</v>
      </c>
      <c r="Q269" s="368">
        <v>0</v>
      </c>
      <c r="R269" s="369">
        <v>0</v>
      </c>
      <c r="S269" s="369">
        <v>0</v>
      </c>
      <c r="T269" s="369">
        <v>0</v>
      </c>
      <c r="U269" s="369">
        <v>0</v>
      </c>
      <c r="V269" s="371">
        <v>0</v>
      </c>
      <c r="W269" s="137">
        <v>0</v>
      </c>
      <c r="X269" s="171">
        <v>0</v>
      </c>
    </row>
    <row r="270" spans="1:24" ht="24" customHeight="1">
      <c r="A270" s="496"/>
      <c r="B270" s="504"/>
      <c r="C270" s="172" t="s">
        <v>172</v>
      </c>
      <c r="D270" s="368">
        <v>0</v>
      </c>
      <c r="E270" s="369">
        <v>0</v>
      </c>
      <c r="F270" s="369">
        <v>0</v>
      </c>
      <c r="G270" s="369">
        <v>0</v>
      </c>
      <c r="H270" s="369">
        <v>100</v>
      </c>
      <c r="I270" s="370">
        <v>0</v>
      </c>
      <c r="J270" s="369">
        <v>0</v>
      </c>
      <c r="K270" s="369">
        <v>0</v>
      </c>
      <c r="L270" s="369">
        <v>0</v>
      </c>
      <c r="M270" s="369">
        <v>0</v>
      </c>
      <c r="N270" s="369">
        <v>0</v>
      </c>
      <c r="O270" s="371">
        <v>0</v>
      </c>
      <c r="P270" s="171">
        <v>100</v>
      </c>
      <c r="Q270" s="368">
        <v>0</v>
      </c>
      <c r="R270" s="369">
        <v>0</v>
      </c>
      <c r="S270" s="369">
        <v>0</v>
      </c>
      <c r="T270" s="369">
        <v>0</v>
      </c>
      <c r="U270" s="385">
        <v>100</v>
      </c>
      <c r="V270" s="389">
        <v>0</v>
      </c>
      <c r="W270" s="137">
        <v>0</v>
      </c>
      <c r="X270" s="171">
        <v>100</v>
      </c>
    </row>
    <row r="271" spans="1:24" ht="24" customHeight="1">
      <c r="A271" s="496"/>
      <c r="B271" s="504"/>
      <c r="C271" s="172" t="s">
        <v>176</v>
      </c>
      <c r="D271" s="368">
        <v>0</v>
      </c>
      <c r="E271" s="369">
        <v>0</v>
      </c>
      <c r="F271" s="369">
        <v>0</v>
      </c>
      <c r="G271" s="369">
        <v>0</v>
      </c>
      <c r="H271" s="369">
        <v>0</v>
      </c>
      <c r="I271" s="370">
        <v>0</v>
      </c>
      <c r="J271" s="369">
        <v>0</v>
      </c>
      <c r="K271" s="369">
        <v>0</v>
      </c>
      <c r="L271" s="369">
        <v>0</v>
      </c>
      <c r="M271" s="369">
        <v>0</v>
      </c>
      <c r="N271" s="369">
        <v>0</v>
      </c>
      <c r="O271" s="371">
        <v>0</v>
      </c>
      <c r="P271" s="171">
        <v>0</v>
      </c>
      <c r="Q271" s="368">
        <v>0</v>
      </c>
      <c r="R271" s="369">
        <v>0</v>
      </c>
      <c r="S271" s="369">
        <v>0</v>
      </c>
      <c r="T271" s="369">
        <v>0</v>
      </c>
      <c r="U271" s="369">
        <v>0</v>
      </c>
      <c r="V271" s="371">
        <v>0</v>
      </c>
      <c r="W271" s="137">
        <v>0</v>
      </c>
      <c r="X271" s="171">
        <v>0</v>
      </c>
    </row>
    <row r="272" spans="1:24" ht="24" customHeight="1">
      <c r="A272" s="496"/>
      <c r="B272" s="504"/>
      <c r="C272" s="172" t="s">
        <v>171</v>
      </c>
      <c r="D272" s="368">
        <v>0</v>
      </c>
      <c r="E272" s="369">
        <v>0</v>
      </c>
      <c r="F272" s="369">
        <v>0</v>
      </c>
      <c r="G272" s="369">
        <v>0</v>
      </c>
      <c r="H272" s="369">
        <v>0</v>
      </c>
      <c r="I272" s="370">
        <v>0</v>
      </c>
      <c r="J272" s="369">
        <v>0</v>
      </c>
      <c r="K272" s="369">
        <v>0</v>
      </c>
      <c r="L272" s="369">
        <v>0</v>
      </c>
      <c r="M272" s="369">
        <v>0</v>
      </c>
      <c r="N272" s="369">
        <v>0</v>
      </c>
      <c r="O272" s="371">
        <v>0</v>
      </c>
      <c r="P272" s="171">
        <v>0</v>
      </c>
      <c r="Q272" s="368">
        <v>0</v>
      </c>
      <c r="R272" s="369">
        <v>0</v>
      </c>
      <c r="S272" s="369">
        <v>0</v>
      </c>
      <c r="T272" s="369">
        <v>0</v>
      </c>
      <c r="U272" s="369">
        <v>0</v>
      </c>
      <c r="V272" s="371">
        <v>0</v>
      </c>
      <c r="W272" s="137">
        <v>0</v>
      </c>
      <c r="X272" s="171">
        <v>0</v>
      </c>
    </row>
    <row r="273" spans="1:24" ht="24" customHeight="1">
      <c r="A273" s="496"/>
      <c r="B273" s="500" t="s">
        <v>198</v>
      </c>
      <c r="C273" s="501"/>
      <c r="D273" s="368">
        <v>0</v>
      </c>
      <c r="E273" s="369">
        <v>0</v>
      </c>
      <c r="F273" s="369">
        <v>0</v>
      </c>
      <c r="G273" s="369">
        <v>0</v>
      </c>
      <c r="H273" s="369">
        <v>0</v>
      </c>
      <c r="I273" s="370">
        <v>0</v>
      </c>
      <c r="J273" s="369">
        <v>0</v>
      </c>
      <c r="K273" s="369">
        <v>0</v>
      </c>
      <c r="L273" s="369">
        <v>0</v>
      </c>
      <c r="M273" s="369">
        <v>0</v>
      </c>
      <c r="N273" s="369">
        <v>0</v>
      </c>
      <c r="O273" s="371">
        <v>0</v>
      </c>
      <c r="P273" s="171">
        <v>0</v>
      </c>
      <c r="Q273" s="368">
        <v>0</v>
      </c>
      <c r="R273" s="369">
        <v>0</v>
      </c>
      <c r="S273" s="369">
        <v>0</v>
      </c>
      <c r="T273" s="369">
        <v>0</v>
      </c>
      <c r="U273" s="369">
        <v>0</v>
      </c>
      <c r="V273" s="371">
        <v>0</v>
      </c>
      <c r="W273" s="137">
        <v>0</v>
      </c>
      <c r="X273" s="171">
        <v>0</v>
      </c>
    </row>
    <row r="274" spans="1:24" ht="24" customHeight="1">
      <c r="A274" s="497"/>
      <c r="B274" s="505" t="s">
        <v>175</v>
      </c>
      <c r="C274" s="506"/>
      <c r="D274" s="376">
        <v>0</v>
      </c>
      <c r="E274" s="377">
        <v>0</v>
      </c>
      <c r="F274" s="377">
        <v>0</v>
      </c>
      <c r="G274" s="377">
        <v>0</v>
      </c>
      <c r="H274" s="377">
        <v>0</v>
      </c>
      <c r="I274" s="378">
        <v>0</v>
      </c>
      <c r="J274" s="377">
        <v>0</v>
      </c>
      <c r="K274" s="377">
        <v>0</v>
      </c>
      <c r="L274" s="377">
        <v>0</v>
      </c>
      <c r="M274" s="377">
        <v>0</v>
      </c>
      <c r="N274" s="377">
        <v>0</v>
      </c>
      <c r="O274" s="379">
        <v>0</v>
      </c>
      <c r="P274" s="175">
        <v>0</v>
      </c>
      <c r="Q274" s="376">
        <v>0</v>
      </c>
      <c r="R274" s="377">
        <v>0</v>
      </c>
      <c r="S274" s="377">
        <v>0</v>
      </c>
      <c r="T274" s="377">
        <v>0</v>
      </c>
      <c r="U274" s="377">
        <v>0</v>
      </c>
      <c r="V274" s="379">
        <v>0</v>
      </c>
      <c r="W274" s="139">
        <v>0</v>
      </c>
      <c r="X274" s="176">
        <v>0</v>
      </c>
    </row>
    <row r="275" spans="1:24" ht="24" customHeight="1">
      <c r="A275" s="495" t="s">
        <v>220</v>
      </c>
      <c r="B275" s="498" t="s">
        <v>174</v>
      </c>
      <c r="C275" s="499"/>
      <c r="D275" s="380">
        <v>0</v>
      </c>
      <c r="E275" s="381">
        <v>0</v>
      </c>
      <c r="F275" s="381">
        <v>0</v>
      </c>
      <c r="G275" s="381">
        <v>0</v>
      </c>
      <c r="H275" s="381">
        <v>0</v>
      </c>
      <c r="I275" s="382">
        <v>0</v>
      </c>
      <c r="J275" s="381">
        <v>0</v>
      </c>
      <c r="K275" s="381">
        <v>0</v>
      </c>
      <c r="L275" s="381">
        <v>0</v>
      </c>
      <c r="M275" s="381">
        <v>0</v>
      </c>
      <c r="N275" s="381">
        <v>70</v>
      </c>
      <c r="O275" s="383">
        <v>0</v>
      </c>
      <c r="P275" s="177">
        <v>70</v>
      </c>
      <c r="Q275" s="380">
        <v>0</v>
      </c>
      <c r="R275" s="381">
        <v>0</v>
      </c>
      <c r="S275" s="381">
        <v>0</v>
      </c>
      <c r="T275" s="381">
        <v>0</v>
      </c>
      <c r="U275" s="381">
        <v>0</v>
      </c>
      <c r="V275" s="384">
        <v>0</v>
      </c>
      <c r="W275" s="140">
        <v>80</v>
      </c>
      <c r="X275" s="177">
        <v>80</v>
      </c>
    </row>
    <row r="276" spans="1:24" ht="24" customHeight="1">
      <c r="A276" s="496"/>
      <c r="B276" s="500" t="s">
        <v>173</v>
      </c>
      <c r="C276" s="501"/>
      <c r="D276" s="368">
        <v>0</v>
      </c>
      <c r="E276" s="369">
        <v>200</v>
      </c>
      <c r="F276" s="369">
        <v>0</v>
      </c>
      <c r="G276" s="369">
        <v>100</v>
      </c>
      <c r="H276" s="369">
        <v>0</v>
      </c>
      <c r="I276" s="370">
        <v>200</v>
      </c>
      <c r="J276" s="369">
        <v>0</v>
      </c>
      <c r="K276" s="369">
        <v>100</v>
      </c>
      <c r="L276" s="369">
        <v>0</v>
      </c>
      <c r="M276" s="369">
        <v>100</v>
      </c>
      <c r="N276" s="369">
        <v>0</v>
      </c>
      <c r="O276" s="371">
        <v>100</v>
      </c>
      <c r="P276" s="171">
        <v>800</v>
      </c>
      <c r="Q276" s="368">
        <v>0</v>
      </c>
      <c r="R276" s="369">
        <v>100</v>
      </c>
      <c r="S276" s="369">
        <v>0</v>
      </c>
      <c r="T276" s="369">
        <v>100</v>
      </c>
      <c r="U276" s="369">
        <v>0</v>
      </c>
      <c r="V276" s="369">
        <v>100</v>
      </c>
      <c r="W276" s="137">
        <v>300</v>
      </c>
      <c r="X276" s="171">
        <v>600</v>
      </c>
    </row>
    <row r="277" spans="1:24" ht="24" customHeight="1">
      <c r="A277" s="496"/>
      <c r="B277" s="502" t="s">
        <v>199</v>
      </c>
      <c r="C277" s="503"/>
      <c r="D277" s="368">
        <v>100</v>
      </c>
      <c r="E277" s="369">
        <v>0</v>
      </c>
      <c r="F277" s="369">
        <v>0</v>
      </c>
      <c r="G277" s="369">
        <v>0</v>
      </c>
      <c r="H277" s="369">
        <v>0</v>
      </c>
      <c r="I277" s="370">
        <v>200</v>
      </c>
      <c r="J277" s="369">
        <v>0</v>
      </c>
      <c r="K277" s="369">
        <v>0</v>
      </c>
      <c r="L277" s="369">
        <v>0</v>
      </c>
      <c r="M277" s="369">
        <v>0</v>
      </c>
      <c r="N277" s="369">
        <v>0</v>
      </c>
      <c r="O277" s="371">
        <v>0</v>
      </c>
      <c r="P277" s="171">
        <v>300</v>
      </c>
      <c r="Q277" s="368">
        <v>0</v>
      </c>
      <c r="R277" s="369">
        <v>100</v>
      </c>
      <c r="S277" s="369">
        <v>0</v>
      </c>
      <c r="T277" s="369">
        <v>0</v>
      </c>
      <c r="U277" s="369">
        <v>0</v>
      </c>
      <c r="V277" s="371">
        <v>0</v>
      </c>
      <c r="W277" s="137">
        <v>0</v>
      </c>
      <c r="X277" s="171">
        <v>100</v>
      </c>
    </row>
    <row r="278" spans="1:24" ht="24" customHeight="1">
      <c r="A278" s="496"/>
      <c r="B278" s="504"/>
      <c r="C278" s="172" t="s">
        <v>177</v>
      </c>
      <c r="D278" s="368">
        <v>0</v>
      </c>
      <c r="E278" s="369">
        <v>0</v>
      </c>
      <c r="F278" s="369">
        <v>0</v>
      </c>
      <c r="G278" s="369">
        <v>0</v>
      </c>
      <c r="H278" s="369">
        <v>0</v>
      </c>
      <c r="I278" s="370">
        <v>0</v>
      </c>
      <c r="J278" s="369">
        <v>0</v>
      </c>
      <c r="K278" s="369">
        <v>0</v>
      </c>
      <c r="L278" s="369">
        <v>0</v>
      </c>
      <c r="M278" s="369">
        <v>0</v>
      </c>
      <c r="N278" s="369">
        <v>0</v>
      </c>
      <c r="O278" s="371">
        <v>0</v>
      </c>
      <c r="P278" s="171">
        <v>0</v>
      </c>
      <c r="Q278" s="368">
        <v>0</v>
      </c>
      <c r="R278" s="369">
        <v>0</v>
      </c>
      <c r="S278" s="369">
        <v>0</v>
      </c>
      <c r="T278" s="369">
        <v>0</v>
      </c>
      <c r="U278" s="369">
        <v>0</v>
      </c>
      <c r="V278" s="371">
        <v>0</v>
      </c>
      <c r="W278" s="137">
        <v>0</v>
      </c>
      <c r="X278" s="171">
        <v>0</v>
      </c>
    </row>
    <row r="279" spans="1:24" ht="24" customHeight="1">
      <c r="A279" s="496"/>
      <c r="B279" s="504"/>
      <c r="C279" s="172" t="s">
        <v>172</v>
      </c>
      <c r="D279" s="368">
        <v>100</v>
      </c>
      <c r="E279" s="369">
        <v>0</v>
      </c>
      <c r="F279" s="369">
        <v>0</v>
      </c>
      <c r="G279" s="369">
        <v>0</v>
      </c>
      <c r="H279" s="369">
        <v>0</v>
      </c>
      <c r="I279" s="370">
        <v>200</v>
      </c>
      <c r="J279" s="369">
        <v>0</v>
      </c>
      <c r="K279" s="369">
        <v>0</v>
      </c>
      <c r="L279" s="369">
        <v>0</v>
      </c>
      <c r="M279" s="369">
        <v>0</v>
      </c>
      <c r="N279" s="369">
        <v>0</v>
      </c>
      <c r="O279" s="371">
        <v>0</v>
      </c>
      <c r="P279" s="171">
        <v>300</v>
      </c>
      <c r="Q279" s="368">
        <v>0</v>
      </c>
      <c r="R279" s="369">
        <v>100</v>
      </c>
      <c r="S279" s="369">
        <v>0</v>
      </c>
      <c r="T279" s="369">
        <v>0</v>
      </c>
      <c r="U279" s="369">
        <v>0</v>
      </c>
      <c r="V279" s="371">
        <v>0</v>
      </c>
      <c r="W279" s="137">
        <v>0</v>
      </c>
      <c r="X279" s="171">
        <v>100</v>
      </c>
    </row>
    <row r="280" spans="1:24" ht="24" customHeight="1">
      <c r="A280" s="496"/>
      <c r="B280" s="504"/>
      <c r="C280" s="172" t="s">
        <v>176</v>
      </c>
      <c r="D280" s="368">
        <v>0</v>
      </c>
      <c r="E280" s="369">
        <v>0</v>
      </c>
      <c r="F280" s="369">
        <v>0</v>
      </c>
      <c r="G280" s="369">
        <v>0</v>
      </c>
      <c r="H280" s="369">
        <v>0</v>
      </c>
      <c r="I280" s="370">
        <v>0</v>
      </c>
      <c r="J280" s="369">
        <v>0</v>
      </c>
      <c r="K280" s="369">
        <v>0</v>
      </c>
      <c r="L280" s="369">
        <v>0</v>
      </c>
      <c r="M280" s="369">
        <v>0</v>
      </c>
      <c r="N280" s="369">
        <v>0</v>
      </c>
      <c r="O280" s="371">
        <v>0</v>
      </c>
      <c r="P280" s="171">
        <v>0</v>
      </c>
      <c r="Q280" s="368">
        <v>0</v>
      </c>
      <c r="R280" s="369">
        <v>0</v>
      </c>
      <c r="S280" s="369">
        <v>0</v>
      </c>
      <c r="T280" s="369">
        <v>0</v>
      </c>
      <c r="U280" s="369">
        <v>0</v>
      </c>
      <c r="V280" s="371">
        <v>0</v>
      </c>
      <c r="W280" s="137">
        <v>0</v>
      </c>
      <c r="X280" s="171">
        <v>0</v>
      </c>
    </row>
    <row r="281" spans="1:24" ht="24" customHeight="1">
      <c r="A281" s="496"/>
      <c r="B281" s="504"/>
      <c r="C281" s="172" t="s">
        <v>171</v>
      </c>
      <c r="D281" s="368">
        <v>0</v>
      </c>
      <c r="E281" s="369">
        <v>0</v>
      </c>
      <c r="F281" s="369">
        <v>0</v>
      </c>
      <c r="G281" s="369">
        <v>0</v>
      </c>
      <c r="H281" s="369">
        <v>0</v>
      </c>
      <c r="I281" s="370">
        <v>0</v>
      </c>
      <c r="J281" s="369">
        <v>0</v>
      </c>
      <c r="K281" s="369">
        <v>0</v>
      </c>
      <c r="L281" s="369">
        <v>0</v>
      </c>
      <c r="M281" s="369">
        <v>0</v>
      </c>
      <c r="N281" s="369">
        <v>0</v>
      </c>
      <c r="O281" s="371">
        <v>0</v>
      </c>
      <c r="P281" s="171">
        <v>0</v>
      </c>
      <c r="Q281" s="368">
        <v>0</v>
      </c>
      <c r="R281" s="369">
        <v>0</v>
      </c>
      <c r="S281" s="369">
        <v>0</v>
      </c>
      <c r="T281" s="369">
        <v>0</v>
      </c>
      <c r="U281" s="369">
        <v>0</v>
      </c>
      <c r="V281" s="371">
        <v>0</v>
      </c>
      <c r="W281" s="137">
        <v>0</v>
      </c>
      <c r="X281" s="171">
        <v>0</v>
      </c>
    </row>
    <row r="282" spans="1:24" ht="24" customHeight="1">
      <c r="A282" s="496"/>
      <c r="B282" s="500" t="s">
        <v>198</v>
      </c>
      <c r="C282" s="501"/>
      <c r="D282" s="368">
        <v>0</v>
      </c>
      <c r="E282" s="369">
        <v>0</v>
      </c>
      <c r="F282" s="369">
        <v>0</v>
      </c>
      <c r="G282" s="369">
        <v>0</v>
      </c>
      <c r="H282" s="369">
        <v>0</v>
      </c>
      <c r="I282" s="370">
        <v>0</v>
      </c>
      <c r="J282" s="369">
        <v>0</v>
      </c>
      <c r="K282" s="369">
        <v>0</v>
      </c>
      <c r="L282" s="369">
        <v>0</v>
      </c>
      <c r="M282" s="369">
        <v>0</v>
      </c>
      <c r="N282" s="369">
        <v>0</v>
      </c>
      <c r="O282" s="371">
        <v>0</v>
      </c>
      <c r="P282" s="171">
        <v>0</v>
      </c>
      <c r="Q282" s="368">
        <v>0</v>
      </c>
      <c r="R282" s="369">
        <v>0</v>
      </c>
      <c r="S282" s="369">
        <v>0</v>
      </c>
      <c r="T282" s="369">
        <v>0</v>
      </c>
      <c r="U282" s="369">
        <v>0</v>
      </c>
      <c r="V282" s="371">
        <v>0</v>
      </c>
      <c r="W282" s="137">
        <v>0</v>
      </c>
      <c r="X282" s="171">
        <v>0</v>
      </c>
    </row>
    <row r="283" spans="1:24" ht="24" customHeight="1">
      <c r="A283" s="497"/>
      <c r="B283" s="505" t="s">
        <v>175</v>
      </c>
      <c r="C283" s="506"/>
      <c r="D283" s="376">
        <v>0</v>
      </c>
      <c r="E283" s="377">
        <v>0</v>
      </c>
      <c r="F283" s="377">
        <v>0</v>
      </c>
      <c r="G283" s="377">
        <v>0</v>
      </c>
      <c r="H283" s="377">
        <v>0</v>
      </c>
      <c r="I283" s="378">
        <v>0</v>
      </c>
      <c r="J283" s="377">
        <v>0</v>
      </c>
      <c r="K283" s="377">
        <v>0</v>
      </c>
      <c r="L283" s="377">
        <v>0</v>
      </c>
      <c r="M283" s="377">
        <v>0</v>
      </c>
      <c r="N283" s="377">
        <v>0</v>
      </c>
      <c r="O283" s="379">
        <v>0</v>
      </c>
      <c r="P283" s="175">
        <v>0</v>
      </c>
      <c r="Q283" s="376">
        <v>0</v>
      </c>
      <c r="R283" s="377">
        <v>0</v>
      </c>
      <c r="S283" s="377">
        <v>0</v>
      </c>
      <c r="T283" s="377">
        <v>0</v>
      </c>
      <c r="U283" s="377">
        <v>0</v>
      </c>
      <c r="V283" s="379">
        <v>0</v>
      </c>
      <c r="W283" s="139">
        <v>100</v>
      </c>
      <c r="X283" s="176">
        <v>100</v>
      </c>
    </row>
    <row r="284" spans="1:24" ht="24" customHeight="1">
      <c r="A284" s="495" t="s">
        <v>221</v>
      </c>
      <c r="B284" s="498" t="s">
        <v>174</v>
      </c>
      <c r="C284" s="499"/>
      <c r="D284" s="380">
        <v>0</v>
      </c>
      <c r="E284" s="381">
        <v>0</v>
      </c>
      <c r="F284" s="381">
        <v>0</v>
      </c>
      <c r="G284" s="381">
        <v>0</v>
      </c>
      <c r="H284" s="381">
        <v>0</v>
      </c>
      <c r="I284" s="382">
        <v>0</v>
      </c>
      <c r="J284" s="381">
        <v>0</v>
      </c>
      <c r="K284" s="381">
        <v>0</v>
      </c>
      <c r="L284" s="381">
        <v>0</v>
      </c>
      <c r="M284" s="381">
        <v>0</v>
      </c>
      <c r="N284" s="381">
        <v>0</v>
      </c>
      <c r="O284" s="383">
        <v>0</v>
      </c>
      <c r="P284" s="177">
        <v>0</v>
      </c>
      <c r="Q284" s="380">
        <v>0</v>
      </c>
      <c r="R284" s="381">
        <v>0</v>
      </c>
      <c r="S284" s="381">
        <v>0</v>
      </c>
      <c r="T284" s="381">
        <v>0</v>
      </c>
      <c r="U284" s="381">
        <v>0</v>
      </c>
      <c r="V284" s="384">
        <v>0</v>
      </c>
      <c r="W284" s="140">
        <v>0</v>
      </c>
      <c r="X284" s="177">
        <v>0</v>
      </c>
    </row>
    <row r="285" spans="1:24" ht="24" customHeight="1">
      <c r="A285" s="496"/>
      <c r="B285" s="500" t="s">
        <v>173</v>
      </c>
      <c r="C285" s="501"/>
      <c r="D285" s="368">
        <v>0</v>
      </c>
      <c r="E285" s="369">
        <v>0</v>
      </c>
      <c r="F285" s="369">
        <v>0</v>
      </c>
      <c r="G285" s="369">
        <v>0</v>
      </c>
      <c r="H285" s="369">
        <v>0</v>
      </c>
      <c r="I285" s="370">
        <v>0</v>
      </c>
      <c r="J285" s="369">
        <v>0</v>
      </c>
      <c r="K285" s="369">
        <v>100</v>
      </c>
      <c r="L285" s="369">
        <v>0</v>
      </c>
      <c r="M285" s="369">
        <v>0</v>
      </c>
      <c r="N285" s="369">
        <v>0</v>
      </c>
      <c r="O285" s="371">
        <v>0</v>
      </c>
      <c r="P285" s="171">
        <v>100</v>
      </c>
      <c r="Q285" s="368">
        <v>0</v>
      </c>
      <c r="R285" s="369">
        <v>0</v>
      </c>
      <c r="S285" s="369">
        <v>0</v>
      </c>
      <c r="T285" s="369">
        <v>0</v>
      </c>
      <c r="U285" s="369">
        <v>0</v>
      </c>
      <c r="V285" s="369">
        <v>0</v>
      </c>
      <c r="W285" s="137">
        <v>100</v>
      </c>
      <c r="X285" s="171">
        <v>100</v>
      </c>
    </row>
    <row r="286" spans="1:24" ht="24" customHeight="1">
      <c r="A286" s="496"/>
      <c r="B286" s="502" t="s">
        <v>199</v>
      </c>
      <c r="C286" s="503"/>
      <c r="D286" s="368">
        <v>0</v>
      </c>
      <c r="E286" s="369">
        <v>0</v>
      </c>
      <c r="F286" s="369">
        <v>0</v>
      </c>
      <c r="G286" s="369">
        <v>100</v>
      </c>
      <c r="H286" s="369">
        <v>0</v>
      </c>
      <c r="I286" s="370">
        <v>0</v>
      </c>
      <c r="J286" s="369">
        <v>0</v>
      </c>
      <c r="K286" s="369">
        <v>0</v>
      </c>
      <c r="L286" s="369">
        <v>0</v>
      </c>
      <c r="M286" s="369">
        <v>0</v>
      </c>
      <c r="N286" s="369">
        <v>0</v>
      </c>
      <c r="O286" s="371">
        <v>0</v>
      </c>
      <c r="P286" s="171">
        <v>100</v>
      </c>
      <c r="Q286" s="368">
        <v>0</v>
      </c>
      <c r="R286" s="369">
        <v>0</v>
      </c>
      <c r="S286" s="369">
        <v>0</v>
      </c>
      <c r="T286" s="369">
        <v>100</v>
      </c>
      <c r="U286" s="369">
        <v>0</v>
      </c>
      <c r="V286" s="371">
        <v>0</v>
      </c>
      <c r="W286" s="137">
        <v>0</v>
      </c>
      <c r="X286" s="171">
        <v>100</v>
      </c>
    </row>
    <row r="287" spans="1:24" ht="24" customHeight="1">
      <c r="A287" s="496"/>
      <c r="B287" s="504"/>
      <c r="C287" s="172" t="s">
        <v>177</v>
      </c>
      <c r="D287" s="368">
        <v>0</v>
      </c>
      <c r="E287" s="369">
        <v>0</v>
      </c>
      <c r="F287" s="369">
        <v>0</v>
      </c>
      <c r="G287" s="369">
        <v>0</v>
      </c>
      <c r="H287" s="369">
        <v>0</v>
      </c>
      <c r="I287" s="370">
        <v>0</v>
      </c>
      <c r="J287" s="369">
        <v>0</v>
      </c>
      <c r="K287" s="369">
        <v>0</v>
      </c>
      <c r="L287" s="369">
        <v>0</v>
      </c>
      <c r="M287" s="369">
        <v>0</v>
      </c>
      <c r="N287" s="369">
        <v>0</v>
      </c>
      <c r="O287" s="371">
        <v>0</v>
      </c>
      <c r="P287" s="171">
        <v>0</v>
      </c>
      <c r="Q287" s="368">
        <v>0</v>
      </c>
      <c r="R287" s="369">
        <v>0</v>
      </c>
      <c r="S287" s="369">
        <v>0</v>
      </c>
      <c r="T287" s="369">
        <v>0</v>
      </c>
      <c r="U287" s="369">
        <v>0</v>
      </c>
      <c r="V287" s="371">
        <v>0</v>
      </c>
      <c r="W287" s="137">
        <v>0</v>
      </c>
      <c r="X287" s="171">
        <v>0</v>
      </c>
    </row>
    <row r="288" spans="1:24" ht="24" customHeight="1">
      <c r="A288" s="496"/>
      <c r="B288" s="504"/>
      <c r="C288" s="172" t="s">
        <v>172</v>
      </c>
      <c r="D288" s="368">
        <v>0</v>
      </c>
      <c r="E288" s="369">
        <v>0</v>
      </c>
      <c r="F288" s="369">
        <v>0</v>
      </c>
      <c r="G288" s="369">
        <v>100</v>
      </c>
      <c r="H288" s="369">
        <v>0</v>
      </c>
      <c r="I288" s="370">
        <v>0</v>
      </c>
      <c r="J288" s="369">
        <v>0</v>
      </c>
      <c r="K288" s="369">
        <v>0</v>
      </c>
      <c r="L288" s="369">
        <v>0</v>
      </c>
      <c r="M288" s="369">
        <v>0</v>
      </c>
      <c r="N288" s="369">
        <v>0</v>
      </c>
      <c r="O288" s="371">
        <v>0</v>
      </c>
      <c r="P288" s="171">
        <v>100</v>
      </c>
      <c r="Q288" s="368">
        <v>0</v>
      </c>
      <c r="R288" s="369">
        <v>0</v>
      </c>
      <c r="S288" s="369">
        <v>0</v>
      </c>
      <c r="T288" s="385">
        <v>100</v>
      </c>
      <c r="U288" s="369">
        <v>0</v>
      </c>
      <c r="V288" s="371">
        <v>0</v>
      </c>
      <c r="W288" s="137">
        <v>0</v>
      </c>
      <c r="X288" s="171">
        <v>100</v>
      </c>
    </row>
    <row r="289" spans="1:24" ht="24" customHeight="1">
      <c r="A289" s="496"/>
      <c r="B289" s="504"/>
      <c r="C289" s="172" t="s">
        <v>176</v>
      </c>
      <c r="D289" s="368">
        <v>0</v>
      </c>
      <c r="E289" s="369">
        <v>0</v>
      </c>
      <c r="F289" s="369">
        <v>0</v>
      </c>
      <c r="G289" s="369">
        <v>0</v>
      </c>
      <c r="H289" s="369">
        <v>0</v>
      </c>
      <c r="I289" s="370">
        <v>0</v>
      </c>
      <c r="J289" s="369">
        <v>0</v>
      </c>
      <c r="K289" s="369">
        <v>0</v>
      </c>
      <c r="L289" s="369">
        <v>0</v>
      </c>
      <c r="M289" s="369">
        <v>0</v>
      </c>
      <c r="N289" s="369">
        <v>0</v>
      </c>
      <c r="O289" s="371">
        <v>0</v>
      </c>
      <c r="P289" s="171">
        <v>0</v>
      </c>
      <c r="Q289" s="368">
        <v>0</v>
      </c>
      <c r="R289" s="369">
        <v>0</v>
      </c>
      <c r="S289" s="369">
        <v>0</v>
      </c>
      <c r="T289" s="369">
        <v>0</v>
      </c>
      <c r="U289" s="369">
        <v>0</v>
      </c>
      <c r="V289" s="371">
        <v>0</v>
      </c>
      <c r="W289" s="137">
        <v>0</v>
      </c>
      <c r="X289" s="171">
        <v>0</v>
      </c>
    </row>
    <row r="290" spans="1:24" ht="24" customHeight="1">
      <c r="A290" s="496"/>
      <c r="B290" s="504"/>
      <c r="C290" s="172" t="s">
        <v>171</v>
      </c>
      <c r="D290" s="368">
        <v>0</v>
      </c>
      <c r="E290" s="369">
        <v>0</v>
      </c>
      <c r="F290" s="369">
        <v>0</v>
      </c>
      <c r="G290" s="369">
        <v>0</v>
      </c>
      <c r="H290" s="369">
        <v>0</v>
      </c>
      <c r="I290" s="370">
        <v>0</v>
      </c>
      <c r="J290" s="369">
        <v>0</v>
      </c>
      <c r="K290" s="369">
        <v>0</v>
      </c>
      <c r="L290" s="369">
        <v>0</v>
      </c>
      <c r="M290" s="369">
        <v>0</v>
      </c>
      <c r="N290" s="369">
        <v>0</v>
      </c>
      <c r="O290" s="371">
        <v>0</v>
      </c>
      <c r="P290" s="171">
        <v>0</v>
      </c>
      <c r="Q290" s="368">
        <v>0</v>
      </c>
      <c r="R290" s="369">
        <v>0</v>
      </c>
      <c r="S290" s="369">
        <v>0</v>
      </c>
      <c r="T290" s="369">
        <v>0</v>
      </c>
      <c r="U290" s="369">
        <v>0</v>
      </c>
      <c r="V290" s="371">
        <v>0</v>
      </c>
      <c r="W290" s="137">
        <v>0</v>
      </c>
      <c r="X290" s="171">
        <v>0</v>
      </c>
    </row>
    <row r="291" spans="1:24" ht="24" customHeight="1">
      <c r="A291" s="496"/>
      <c r="B291" s="500" t="s">
        <v>198</v>
      </c>
      <c r="C291" s="501"/>
      <c r="D291" s="368">
        <v>0</v>
      </c>
      <c r="E291" s="369">
        <v>0</v>
      </c>
      <c r="F291" s="369">
        <v>0</v>
      </c>
      <c r="G291" s="369">
        <v>0</v>
      </c>
      <c r="H291" s="369">
        <v>0</v>
      </c>
      <c r="I291" s="370">
        <v>0</v>
      </c>
      <c r="J291" s="369">
        <v>0</v>
      </c>
      <c r="K291" s="369">
        <v>0</v>
      </c>
      <c r="L291" s="369">
        <v>0</v>
      </c>
      <c r="M291" s="369">
        <v>0</v>
      </c>
      <c r="N291" s="369">
        <v>0</v>
      </c>
      <c r="O291" s="371">
        <v>0</v>
      </c>
      <c r="P291" s="171">
        <v>0</v>
      </c>
      <c r="Q291" s="368">
        <v>0</v>
      </c>
      <c r="R291" s="369">
        <v>0</v>
      </c>
      <c r="S291" s="369">
        <v>0</v>
      </c>
      <c r="T291" s="369">
        <v>0</v>
      </c>
      <c r="U291" s="369">
        <v>0</v>
      </c>
      <c r="V291" s="371">
        <v>0</v>
      </c>
      <c r="W291" s="137">
        <v>0</v>
      </c>
      <c r="X291" s="171">
        <v>0</v>
      </c>
    </row>
    <row r="292" spans="1:24" ht="24" customHeight="1">
      <c r="A292" s="497"/>
      <c r="B292" s="505" t="s">
        <v>175</v>
      </c>
      <c r="C292" s="506"/>
      <c r="D292" s="376">
        <v>0</v>
      </c>
      <c r="E292" s="377">
        <v>0</v>
      </c>
      <c r="F292" s="377">
        <v>0</v>
      </c>
      <c r="G292" s="377">
        <v>0</v>
      </c>
      <c r="H292" s="377">
        <v>0</v>
      </c>
      <c r="I292" s="378">
        <v>0</v>
      </c>
      <c r="J292" s="377">
        <v>0</v>
      </c>
      <c r="K292" s="377">
        <v>0</v>
      </c>
      <c r="L292" s="377">
        <v>0</v>
      </c>
      <c r="M292" s="377">
        <v>0</v>
      </c>
      <c r="N292" s="377">
        <v>0</v>
      </c>
      <c r="O292" s="379">
        <v>0</v>
      </c>
      <c r="P292" s="175">
        <v>0</v>
      </c>
      <c r="Q292" s="376">
        <v>0</v>
      </c>
      <c r="R292" s="377">
        <v>0</v>
      </c>
      <c r="S292" s="377">
        <v>0</v>
      </c>
      <c r="T292" s="377">
        <v>0</v>
      </c>
      <c r="U292" s="377">
        <v>0</v>
      </c>
      <c r="V292" s="379">
        <v>0</v>
      </c>
      <c r="W292" s="139">
        <v>0</v>
      </c>
      <c r="X292" s="176">
        <v>0</v>
      </c>
    </row>
    <row r="293" spans="1:24" ht="24" customHeight="1">
      <c r="A293" s="495" t="s">
        <v>222</v>
      </c>
      <c r="B293" s="498" t="s">
        <v>174</v>
      </c>
      <c r="C293" s="499"/>
      <c r="D293" s="380">
        <v>0</v>
      </c>
      <c r="E293" s="381">
        <v>0</v>
      </c>
      <c r="F293" s="381">
        <v>0</v>
      </c>
      <c r="G293" s="381">
        <v>0</v>
      </c>
      <c r="H293" s="381">
        <v>0</v>
      </c>
      <c r="I293" s="382">
        <v>0</v>
      </c>
      <c r="J293" s="381">
        <v>0</v>
      </c>
      <c r="K293" s="381">
        <v>0</v>
      </c>
      <c r="L293" s="381">
        <v>0</v>
      </c>
      <c r="M293" s="381">
        <v>0</v>
      </c>
      <c r="N293" s="381">
        <v>0</v>
      </c>
      <c r="O293" s="383">
        <v>0</v>
      </c>
      <c r="P293" s="177">
        <v>0</v>
      </c>
      <c r="Q293" s="380">
        <v>0</v>
      </c>
      <c r="R293" s="381">
        <v>0</v>
      </c>
      <c r="S293" s="381">
        <v>0</v>
      </c>
      <c r="T293" s="381">
        <v>0</v>
      </c>
      <c r="U293" s="381">
        <v>0</v>
      </c>
      <c r="V293" s="384">
        <v>0</v>
      </c>
      <c r="W293" s="140">
        <v>0</v>
      </c>
      <c r="X293" s="177">
        <v>0</v>
      </c>
    </row>
    <row r="294" spans="1:24" ht="24" customHeight="1">
      <c r="A294" s="496"/>
      <c r="B294" s="500" t="s">
        <v>173</v>
      </c>
      <c r="C294" s="501"/>
      <c r="D294" s="368">
        <v>0</v>
      </c>
      <c r="E294" s="369">
        <v>0</v>
      </c>
      <c r="F294" s="369">
        <v>0</v>
      </c>
      <c r="G294" s="369">
        <v>0</v>
      </c>
      <c r="H294" s="369">
        <v>0</v>
      </c>
      <c r="I294" s="370">
        <v>0</v>
      </c>
      <c r="J294" s="369">
        <v>0</v>
      </c>
      <c r="K294" s="369">
        <v>100</v>
      </c>
      <c r="L294" s="369">
        <v>0</v>
      </c>
      <c r="M294" s="369">
        <v>0</v>
      </c>
      <c r="N294" s="369">
        <v>0</v>
      </c>
      <c r="O294" s="371">
        <v>0</v>
      </c>
      <c r="P294" s="171">
        <v>100</v>
      </c>
      <c r="Q294" s="368">
        <v>0</v>
      </c>
      <c r="R294" s="369">
        <v>0</v>
      </c>
      <c r="S294" s="369">
        <v>0</v>
      </c>
      <c r="T294" s="369">
        <v>0</v>
      </c>
      <c r="U294" s="369">
        <v>0</v>
      </c>
      <c r="V294" s="369">
        <v>0</v>
      </c>
      <c r="W294" s="137">
        <v>100</v>
      </c>
      <c r="X294" s="171">
        <v>100</v>
      </c>
    </row>
    <row r="295" spans="1:24" ht="24" customHeight="1">
      <c r="A295" s="496"/>
      <c r="B295" s="502" t="s">
        <v>199</v>
      </c>
      <c r="C295" s="503"/>
      <c r="D295" s="368">
        <v>0</v>
      </c>
      <c r="E295" s="369">
        <v>0</v>
      </c>
      <c r="F295" s="369">
        <v>0</v>
      </c>
      <c r="G295" s="369">
        <v>0</v>
      </c>
      <c r="H295" s="369">
        <v>0</v>
      </c>
      <c r="I295" s="370">
        <v>0</v>
      </c>
      <c r="J295" s="369">
        <v>0</v>
      </c>
      <c r="K295" s="369">
        <v>0</v>
      </c>
      <c r="L295" s="369">
        <v>0</v>
      </c>
      <c r="M295" s="369">
        <v>0</v>
      </c>
      <c r="N295" s="369">
        <v>0</v>
      </c>
      <c r="O295" s="371">
        <v>0</v>
      </c>
      <c r="P295" s="171">
        <v>0</v>
      </c>
      <c r="Q295" s="368">
        <v>0</v>
      </c>
      <c r="R295" s="369">
        <v>0</v>
      </c>
      <c r="S295" s="369">
        <v>0</v>
      </c>
      <c r="T295" s="369">
        <v>0</v>
      </c>
      <c r="U295" s="369">
        <v>0</v>
      </c>
      <c r="V295" s="371">
        <v>0</v>
      </c>
      <c r="W295" s="137">
        <v>0</v>
      </c>
      <c r="X295" s="171">
        <v>0</v>
      </c>
    </row>
    <row r="296" spans="1:24" ht="24" customHeight="1">
      <c r="A296" s="496"/>
      <c r="B296" s="504"/>
      <c r="C296" s="172" t="s">
        <v>177</v>
      </c>
      <c r="D296" s="368">
        <v>0</v>
      </c>
      <c r="E296" s="369">
        <v>0</v>
      </c>
      <c r="F296" s="369">
        <v>0</v>
      </c>
      <c r="G296" s="369">
        <v>0</v>
      </c>
      <c r="H296" s="369">
        <v>0</v>
      </c>
      <c r="I296" s="370">
        <v>0</v>
      </c>
      <c r="J296" s="369">
        <v>0</v>
      </c>
      <c r="K296" s="369">
        <v>0</v>
      </c>
      <c r="L296" s="369">
        <v>0</v>
      </c>
      <c r="M296" s="369">
        <v>0</v>
      </c>
      <c r="N296" s="369">
        <v>0</v>
      </c>
      <c r="O296" s="371">
        <v>0</v>
      </c>
      <c r="P296" s="171">
        <v>0</v>
      </c>
      <c r="Q296" s="368">
        <v>0</v>
      </c>
      <c r="R296" s="369">
        <v>0</v>
      </c>
      <c r="S296" s="369">
        <v>0</v>
      </c>
      <c r="T296" s="369">
        <v>0</v>
      </c>
      <c r="U296" s="369">
        <v>0</v>
      </c>
      <c r="V296" s="371">
        <v>0</v>
      </c>
      <c r="W296" s="137">
        <v>0</v>
      </c>
      <c r="X296" s="171">
        <v>0</v>
      </c>
    </row>
    <row r="297" spans="1:24" ht="24" customHeight="1">
      <c r="A297" s="496"/>
      <c r="B297" s="504"/>
      <c r="C297" s="172" t="s">
        <v>172</v>
      </c>
      <c r="D297" s="368">
        <v>0</v>
      </c>
      <c r="E297" s="369">
        <v>0</v>
      </c>
      <c r="F297" s="369">
        <v>0</v>
      </c>
      <c r="G297" s="369">
        <v>0</v>
      </c>
      <c r="H297" s="369">
        <v>0</v>
      </c>
      <c r="I297" s="370">
        <v>0</v>
      </c>
      <c r="J297" s="369">
        <v>0</v>
      </c>
      <c r="K297" s="369">
        <v>0</v>
      </c>
      <c r="L297" s="369">
        <v>0</v>
      </c>
      <c r="M297" s="369">
        <v>0</v>
      </c>
      <c r="N297" s="369">
        <v>0</v>
      </c>
      <c r="O297" s="371">
        <v>0</v>
      </c>
      <c r="P297" s="171">
        <v>0</v>
      </c>
      <c r="Q297" s="368">
        <v>0</v>
      </c>
      <c r="R297" s="369">
        <v>0</v>
      </c>
      <c r="S297" s="369">
        <v>0</v>
      </c>
      <c r="T297" s="369">
        <v>0</v>
      </c>
      <c r="U297" s="369">
        <v>0</v>
      </c>
      <c r="V297" s="371">
        <v>0</v>
      </c>
      <c r="W297" s="137">
        <v>0</v>
      </c>
      <c r="X297" s="171">
        <v>0</v>
      </c>
    </row>
    <row r="298" spans="1:24" ht="24" customHeight="1">
      <c r="A298" s="496"/>
      <c r="B298" s="504"/>
      <c r="C298" s="172" t="s">
        <v>176</v>
      </c>
      <c r="D298" s="368">
        <v>0</v>
      </c>
      <c r="E298" s="369">
        <v>0</v>
      </c>
      <c r="F298" s="369">
        <v>0</v>
      </c>
      <c r="G298" s="369">
        <v>0</v>
      </c>
      <c r="H298" s="369">
        <v>0</v>
      </c>
      <c r="I298" s="370">
        <v>0</v>
      </c>
      <c r="J298" s="369">
        <v>0</v>
      </c>
      <c r="K298" s="369">
        <v>0</v>
      </c>
      <c r="L298" s="369">
        <v>0</v>
      </c>
      <c r="M298" s="369">
        <v>0</v>
      </c>
      <c r="N298" s="369">
        <v>0</v>
      </c>
      <c r="O298" s="371">
        <v>0</v>
      </c>
      <c r="P298" s="171">
        <v>0</v>
      </c>
      <c r="Q298" s="368">
        <v>0</v>
      </c>
      <c r="R298" s="369">
        <v>0</v>
      </c>
      <c r="S298" s="369">
        <v>0</v>
      </c>
      <c r="T298" s="369">
        <v>0</v>
      </c>
      <c r="U298" s="369">
        <v>0</v>
      </c>
      <c r="V298" s="371">
        <v>0</v>
      </c>
      <c r="W298" s="137">
        <v>0</v>
      </c>
      <c r="X298" s="171">
        <v>0</v>
      </c>
    </row>
    <row r="299" spans="1:24" ht="24" customHeight="1">
      <c r="A299" s="496"/>
      <c r="B299" s="504"/>
      <c r="C299" s="172" t="s">
        <v>171</v>
      </c>
      <c r="D299" s="368">
        <v>0</v>
      </c>
      <c r="E299" s="369">
        <v>0</v>
      </c>
      <c r="F299" s="369">
        <v>0</v>
      </c>
      <c r="G299" s="369">
        <v>0</v>
      </c>
      <c r="H299" s="369">
        <v>0</v>
      </c>
      <c r="I299" s="370">
        <v>0</v>
      </c>
      <c r="J299" s="369">
        <v>0</v>
      </c>
      <c r="K299" s="369">
        <v>0</v>
      </c>
      <c r="L299" s="369">
        <v>0</v>
      </c>
      <c r="M299" s="369">
        <v>0</v>
      </c>
      <c r="N299" s="369">
        <v>0</v>
      </c>
      <c r="O299" s="371">
        <v>0</v>
      </c>
      <c r="P299" s="171">
        <v>0</v>
      </c>
      <c r="Q299" s="368">
        <v>0</v>
      </c>
      <c r="R299" s="369">
        <v>0</v>
      </c>
      <c r="S299" s="369">
        <v>0</v>
      </c>
      <c r="T299" s="369">
        <v>0</v>
      </c>
      <c r="U299" s="369">
        <v>0</v>
      </c>
      <c r="V299" s="371">
        <v>0</v>
      </c>
      <c r="W299" s="137">
        <v>0</v>
      </c>
      <c r="X299" s="171">
        <v>0</v>
      </c>
    </row>
    <row r="300" spans="1:24" ht="24" customHeight="1">
      <c r="A300" s="496"/>
      <c r="B300" s="500" t="s">
        <v>198</v>
      </c>
      <c r="C300" s="501"/>
      <c r="D300" s="368">
        <v>0</v>
      </c>
      <c r="E300" s="369">
        <v>0</v>
      </c>
      <c r="F300" s="369">
        <v>0</v>
      </c>
      <c r="G300" s="369">
        <v>0</v>
      </c>
      <c r="H300" s="369">
        <v>0</v>
      </c>
      <c r="I300" s="370">
        <v>0</v>
      </c>
      <c r="J300" s="369">
        <v>0</v>
      </c>
      <c r="K300" s="369">
        <v>0</v>
      </c>
      <c r="L300" s="369">
        <v>0</v>
      </c>
      <c r="M300" s="369">
        <v>0</v>
      </c>
      <c r="N300" s="369">
        <v>0</v>
      </c>
      <c r="O300" s="371">
        <v>0</v>
      </c>
      <c r="P300" s="171">
        <v>0</v>
      </c>
      <c r="Q300" s="368">
        <v>0</v>
      </c>
      <c r="R300" s="369">
        <v>0</v>
      </c>
      <c r="S300" s="369">
        <v>0</v>
      </c>
      <c r="T300" s="369">
        <v>0</v>
      </c>
      <c r="U300" s="369">
        <v>0</v>
      </c>
      <c r="V300" s="371">
        <v>0</v>
      </c>
      <c r="W300" s="137">
        <v>0</v>
      </c>
      <c r="X300" s="171">
        <v>0</v>
      </c>
    </row>
    <row r="301" spans="1:24" ht="24" customHeight="1">
      <c r="A301" s="497"/>
      <c r="B301" s="505" t="s">
        <v>175</v>
      </c>
      <c r="C301" s="506"/>
      <c r="D301" s="376">
        <v>0</v>
      </c>
      <c r="E301" s="377">
        <v>0</v>
      </c>
      <c r="F301" s="377">
        <v>0</v>
      </c>
      <c r="G301" s="377">
        <v>0</v>
      </c>
      <c r="H301" s="377">
        <v>0</v>
      </c>
      <c r="I301" s="378">
        <v>0</v>
      </c>
      <c r="J301" s="377">
        <v>0</v>
      </c>
      <c r="K301" s="377">
        <v>0</v>
      </c>
      <c r="L301" s="377">
        <v>0</v>
      </c>
      <c r="M301" s="377">
        <v>0</v>
      </c>
      <c r="N301" s="377">
        <v>0</v>
      </c>
      <c r="O301" s="379">
        <v>0</v>
      </c>
      <c r="P301" s="175">
        <v>0</v>
      </c>
      <c r="Q301" s="376">
        <v>0</v>
      </c>
      <c r="R301" s="377">
        <v>0</v>
      </c>
      <c r="S301" s="377">
        <v>0</v>
      </c>
      <c r="T301" s="377">
        <v>0</v>
      </c>
      <c r="U301" s="377">
        <v>0</v>
      </c>
      <c r="V301" s="379">
        <v>0</v>
      </c>
      <c r="W301" s="139">
        <v>0</v>
      </c>
      <c r="X301" s="176">
        <v>0</v>
      </c>
    </row>
    <row r="302" spans="1:24" ht="24" customHeight="1">
      <c r="A302" s="495" t="s">
        <v>223</v>
      </c>
      <c r="B302" s="498" t="s">
        <v>174</v>
      </c>
      <c r="C302" s="499"/>
      <c r="D302" s="380">
        <v>250</v>
      </c>
      <c r="E302" s="381">
        <v>0</v>
      </c>
      <c r="F302" s="381">
        <v>0</v>
      </c>
      <c r="G302" s="381">
        <v>0</v>
      </c>
      <c r="H302" s="381">
        <v>0</v>
      </c>
      <c r="I302" s="382">
        <v>0</v>
      </c>
      <c r="J302" s="381">
        <v>0</v>
      </c>
      <c r="K302" s="381">
        <v>250</v>
      </c>
      <c r="L302" s="381">
        <v>0</v>
      </c>
      <c r="M302" s="381">
        <v>0</v>
      </c>
      <c r="N302" s="381">
        <v>0</v>
      </c>
      <c r="O302" s="383">
        <v>0</v>
      </c>
      <c r="P302" s="177">
        <v>500</v>
      </c>
      <c r="Q302" s="380">
        <v>0</v>
      </c>
      <c r="R302" s="381">
        <v>0</v>
      </c>
      <c r="S302" s="381">
        <v>250</v>
      </c>
      <c r="T302" s="381">
        <v>0</v>
      </c>
      <c r="U302" s="381">
        <v>0</v>
      </c>
      <c r="V302" s="384">
        <v>200</v>
      </c>
      <c r="W302" s="140">
        <v>0</v>
      </c>
      <c r="X302" s="177">
        <v>450</v>
      </c>
    </row>
    <row r="303" spans="1:24" ht="24" customHeight="1">
      <c r="A303" s="496"/>
      <c r="B303" s="500" t="s">
        <v>173</v>
      </c>
      <c r="C303" s="501"/>
      <c r="D303" s="368">
        <v>0</v>
      </c>
      <c r="E303" s="369">
        <v>350</v>
      </c>
      <c r="F303" s="369">
        <v>0</v>
      </c>
      <c r="G303" s="369">
        <v>300</v>
      </c>
      <c r="H303" s="369">
        <v>0</v>
      </c>
      <c r="I303" s="370">
        <v>0</v>
      </c>
      <c r="J303" s="369">
        <v>300</v>
      </c>
      <c r="K303" s="369">
        <v>0</v>
      </c>
      <c r="L303" s="369">
        <v>0</v>
      </c>
      <c r="M303" s="369">
        <v>200</v>
      </c>
      <c r="N303" s="369">
        <v>0</v>
      </c>
      <c r="O303" s="371">
        <v>0</v>
      </c>
      <c r="P303" s="171">
        <v>1150</v>
      </c>
      <c r="Q303" s="368">
        <v>0</v>
      </c>
      <c r="R303" s="369">
        <v>300</v>
      </c>
      <c r="S303" s="369">
        <v>0</v>
      </c>
      <c r="T303" s="369">
        <v>0</v>
      </c>
      <c r="U303" s="369">
        <v>0</v>
      </c>
      <c r="V303" s="369">
        <v>0</v>
      </c>
      <c r="W303" s="137">
        <v>300</v>
      </c>
      <c r="X303" s="171">
        <v>600</v>
      </c>
    </row>
    <row r="304" spans="1:24" ht="24" customHeight="1">
      <c r="A304" s="496"/>
      <c r="B304" s="502" t="s">
        <v>199</v>
      </c>
      <c r="C304" s="503"/>
      <c r="D304" s="368">
        <v>0</v>
      </c>
      <c r="E304" s="369">
        <v>0</v>
      </c>
      <c r="F304" s="369">
        <v>0</v>
      </c>
      <c r="G304" s="369">
        <v>200</v>
      </c>
      <c r="H304" s="369">
        <v>0</v>
      </c>
      <c r="I304" s="370">
        <v>200</v>
      </c>
      <c r="J304" s="369">
        <v>0</v>
      </c>
      <c r="K304" s="369">
        <v>0</v>
      </c>
      <c r="L304" s="369">
        <v>200</v>
      </c>
      <c r="M304" s="369">
        <v>0</v>
      </c>
      <c r="N304" s="369">
        <v>0</v>
      </c>
      <c r="O304" s="371">
        <v>0</v>
      </c>
      <c r="P304" s="171">
        <v>600</v>
      </c>
      <c r="Q304" s="368">
        <v>0</v>
      </c>
      <c r="R304" s="369">
        <v>0</v>
      </c>
      <c r="S304" s="369">
        <v>0</v>
      </c>
      <c r="T304" s="369">
        <v>0</v>
      </c>
      <c r="U304" s="369">
        <v>0</v>
      </c>
      <c r="V304" s="371">
        <v>0</v>
      </c>
      <c r="W304" s="137">
        <v>0</v>
      </c>
      <c r="X304" s="171">
        <v>0</v>
      </c>
    </row>
    <row r="305" spans="1:24" ht="24" customHeight="1">
      <c r="A305" s="496"/>
      <c r="B305" s="504"/>
      <c r="C305" s="172" t="s">
        <v>177</v>
      </c>
      <c r="D305" s="368">
        <v>0</v>
      </c>
      <c r="E305" s="369">
        <v>0</v>
      </c>
      <c r="F305" s="369">
        <v>0</v>
      </c>
      <c r="G305" s="369">
        <v>200</v>
      </c>
      <c r="H305" s="369">
        <v>0</v>
      </c>
      <c r="I305" s="370">
        <v>0</v>
      </c>
      <c r="J305" s="369">
        <v>0</v>
      </c>
      <c r="K305" s="369">
        <v>0</v>
      </c>
      <c r="L305" s="369">
        <v>0</v>
      </c>
      <c r="M305" s="369">
        <v>0</v>
      </c>
      <c r="N305" s="369">
        <v>0</v>
      </c>
      <c r="O305" s="371">
        <v>0</v>
      </c>
      <c r="P305" s="171">
        <v>200</v>
      </c>
      <c r="Q305" s="368">
        <v>0</v>
      </c>
      <c r="R305" s="369">
        <v>0</v>
      </c>
      <c r="S305" s="369">
        <v>0</v>
      </c>
      <c r="T305" s="369">
        <v>0</v>
      </c>
      <c r="U305" s="369">
        <v>0</v>
      </c>
      <c r="V305" s="371">
        <v>0</v>
      </c>
      <c r="W305" s="137">
        <v>0</v>
      </c>
      <c r="X305" s="171">
        <v>0</v>
      </c>
    </row>
    <row r="306" spans="1:24" ht="24" customHeight="1">
      <c r="A306" s="496"/>
      <c r="B306" s="504"/>
      <c r="C306" s="172" t="s">
        <v>172</v>
      </c>
      <c r="D306" s="368">
        <v>0</v>
      </c>
      <c r="E306" s="369">
        <v>0</v>
      </c>
      <c r="F306" s="369">
        <v>0</v>
      </c>
      <c r="G306" s="369">
        <v>0</v>
      </c>
      <c r="H306" s="369">
        <v>0</v>
      </c>
      <c r="I306" s="370">
        <v>200</v>
      </c>
      <c r="J306" s="369">
        <v>0</v>
      </c>
      <c r="K306" s="369">
        <v>0</v>
      </c>
      <c r="L306" s="369">
        <v>200</v>
      </c>
      <c r="M306" s="370">
        <v>0</v>
      </c>
      <c r="N306" s="369">
        <v>0</v>
      </c>
      <c r="O306" s="371">
        <v>0</v>
      </c>
      <c r="P306" s="171">
        <v>400</v>
      </c>
      <c r="Q306" s="368">
        <v>0</v>
      </c>
      <c r="R306" s="369">
        <v>0</v>
      </c>
      <c r="S306" s="369">
        <v>0</v>
      </c>
      <c r="T306" s="369">
        <v>0</v>
      </c>
      <c r="U306" s="369">
        <v>0</v>
      </c>
      <c r="V306" s="371">
        <v>0</v>
      </c>
      <c r="W306" s="137">
        <v>0</v>
      </c>
      <c r="X306" s="171">
        <v>0</v>
      </c>
    </row>
    <row r="307" spans="1:24" ht="24" customHeight="1">
      <c r="A307" s="496"/>
      <c r="B307" s="504"/>
      <c r="C307" s="172" t="s">
        <v>176</v>
      </c>
      <c r="D307" s="368">
        <v>0</v>
      </c>
      <c r="E307" s="369">
        <v>0</v>
      </c>
      <c r="F307" s="369">
        <v>0</v>
      </c>
      <c r="G307" s="369">
        <v>0</v>
      </c>
      <c r="H307" s="369">
        <v>0</v>
      </c>
      <c r="I307" s="370">
        <v>0</v>
      </c>
      <c r="J307" s="369">
        <v>0</v>
      </c>
      <c r="K307" s="369">
        <v>0</v>
      </c>
      <c r="L307" s="369">
        <v>0</v>
      </c>
      <c r="M307" s="369">
        <v>0</v>
      </c>
      <c r="N307" s="369">
        <v>0</v>
      </c>
      <c r="O307" s="371">
        <v>0</v>
      </c>
      <c r="P307" s="171">
        <v>0</v>
      </c>
      <c r="Q307" s="368">
        <v>0</v>
      </c>
      <c r="R307" s="369">
        <v>0</v>
      </c>
      <c r="S307" s="369">
        <v>0</v>
      </c>
      <c r="T307" s="369">
        <v>0</v>
      </c>
      <c r="U307" s="369">
        <v>0</v>
      </c>
      <c r="V307" s="371">
        <v>0</v>
      </c>
      <c r="W307" s="137">
        <v>0</v>
      </c>
      <c r="X307" s="171">
        <v>0</v>
      </c>
    </row>
    <row r="308" spans="1:24" ht="24" customHeight="1">
      <c r="A308" s="496"/>
      <c r="B308" s="504"/>
      <c r="C308" s="172" t="s">
        <v>171</v>
      </c>
      <c r="D308" s="368">
        <v>0</v>
      </c>
      <c r="E308" s="369">
        <v>0</v>
      </c>
      <c r="F308" s="369">
        <v>0</v>
      </c>
      <c r="G308" s="369">
        <v>0</v>
      </c>
      <c r="H308" s="369">
        <v>0</v>
      </c>
      <c r="I308" s="370">
        <v>0</v>
      </c>
      <c r="J308" s="369">
        <v>0</v>
      </c>
      <c r="K308" s="369">
        <v>0</v>
      </c>
      <c r="L308" s="369">
        <v>0</v>
      </c>
      <c r="M308" s="369">
        <v>0</v>
      </c>
      <c r="N308" s="369">
        <v>0</v>
      </c>
      <c r="O308" s="371">
        <v>0</v>
      </c>
      <c r="P308" s="171">
        <v>0</v>
      </c>
      <c r="Q308" s="368">
        <v>0</v>
      </c>
      <c r="R308" s="369">
        <v>0</v>
      </c>
      <c r="S308" s="369">
        <v>0</v>
      </c>
      <c r="T308" s="369">
        <v>0</v>
      </c>
      <c r="U308" s="369">
        <v>0</v>
      </c>
      <c r="V308" s="371">
        <v>0</v>
      </c>
      <c r="W308" s="137">
        <v>0</v>
      </c>
      <c r="X308" s="171">
        <v>0</v>
      </c>
    </row>
    <row r="309" spans="1:24" ht="24" customHeight="1">
      <c r="A309" s="496"/>
      <c r="B309" s="500" t="s">
        <v>198</v>
      </c>
      <c r="C309" s="501"/>
      <c r="D309" s="368">
        <v>0</v>
      </c>
      <c r="E309" s="369">
        <v>0</v>
      </c>
      <c r="F309" s="369">
        <v>0</v>
      </c>
      <c r="G309" s="369">
        <v>0</v>
      </c>
      <c r="H309" s="369">
        <v>0</v>
      </c>
      <c r="I309" s="370">
        <v>0</v>
      </c>
      <c r="J309" s="369">
        <v>0</v>
      </c>
      <c r="K309" s="369">
        <v>0</v>
      </c>
      <c r="L309" s="369">
        <v>0</v>
      </c>
      <c r="M309" s="369">
        <v>0</v>
      </c>
      <c r="N309" s="369">
        <v>0</v>
      </c>
      <c r="O309" s="371">
        <v>0</v>
      </c>
      <c r="P309" s="178">
        <v>0</v>
      </c>
      <c r="Q309" s="368">
        <v>0</v>
      </c>
      <c r="R309" s="369">
        <v>0</v>
      </c>
      <c r="S309" s="369">
        <v>0</v>
      </c>
      <c r="T309" s="369">
        <v>200</v>
      </c>
      <c r="U309" s="369">
        <v>0</v>
      </c>
      <c r="V309" s="371">
        <v>0</v>
      </c>
      <c r="W309" s="137">
        <v>0</v>
      </c>
      <c r="X309" s="171">
        <v>200</v>
      </c>
    </row>
    <row r="310" spans="1:24" ht="24" customHeight="1">
      <c r="A310" s="497"/>
      <c r="B310" s="505" t="s">
        <v>175</v>
      </c>
      <c r="C310" s="506"/>
      <c r="D310" s="376">
        <v>0</v>
      </c>
      <c r="E310" s="377">
        <v>0</v>
      </c>
      <c r="F310" s="377">
        <v>0</v>
      </c>
      <c r="G310" s="377">
        <v>0</v>
      </c>
      <c r="H310" s="377">
        <v>0</v>
      </c>
      <c r="I310" s="378">
        <v>0</v>
      </c>
      <c r="J310" s="377">
        <v>0</v>
      </c>
      <c r="K310" s="377">
        <v>0</v>
      </c>
      <c r="L310" s="377">
        <v>0</v>
      </c>
      <c r="M310" s="377">
        <v>0</v>
      </c>
      <c r="N310" s="377">
        <v>0</v>
      </c>
      <c r="O310" s="379">
        <v>0</v>
      </c>
      <c r="P310" s="175">
        <v>0</v>
      </c>
      <c r="Q310" s="376">
        <v>0</v>
      </c>
      <c r="R310" s="377">
        <v>0</v>
      </c>
      <c r="S310" s="377">
        <v>0</v>
      </c>
      <c r="T310" s="377">
        <v>0</v>
      </c>
      <c r="U310" s="377">
        <v>0</v>
      </c>
      <c r="V310" s="379">
        <v>0</v>
      </c>
      <c r="W310" s="139">
        <v>550</v>
      </c>
      <c r="X310" s="176">
        <v>550</v>
      </c>
    </row>
    <row r="311" spans="1:24" ht="24" customHeight="1">
      <c r="A311" s="495" t="s">
        <v>224</v>
      </c>
      <c r="B311" s="498" t="s">
        <v>174</v>
      </c>
      <c r="C311" s="499"/>
      <c r="D311" s="380">
        <v>0</v>
      </c>
      <c r="E311" s="381">
        <v>0</v>
      </c>
      <c r="F311" s="381">
        <v>0</v>
      </c>
      <c r="G311" s="381">
        <v>0</v>
      </c>
      <c r="H311" s="381">
        <v>0</v>
      </c>
      <c r="I311" s="382">
        <v>0</v>
      </c>
      <c r="J311" s="381">
        <v>0</v>
      </c>
      <c r="K311" s="381">
        <v>0</v>
      </c>
      <c r="L311" s="381">
        <v>0</v>
      </c>
      <c r="M311" s="381">
        <v>0</v>
      </c>
      <c r="N311" s="381">
        <v>0</v>
      </c>
      <c r="O311" s="383">
        <v>0</v>
      </c>
      <c r="P311" s="177">
        <v>0</v>
      </c>
      <c r="Q311" s="380">
        <v>0</v>
      </c>
      <c r="R311" s="381">
        <v>0</v>
      </c>
      <c r="S311" s="381">
        <v>0</v>
      </c>
      <c r="T311" s="381">
        <v>0</v>
      </c>
      <c r="U311" s="381">
        <v>0</v>
      </c>
      <c r="V311" s="384">
        <v>0</v>
      </c>
      <c r="W311" s="140">
        <v>0</v>
      </c>
      <c r="X311" s="177">
        <v>0</v>
      </c>
    </row>
    <row r="312" spans="1:24" ht="24" customHeight="1">
      <c r="A312" s="496"/>
      <c r="B312" s="500" t="s">
        <v>173</v>
      </c>
      <c r="C312" s="501"/>
      <c r="D312" s="368">
        <v>0</v>
      </c>
      <c r="E312" s="369">
        <v>0</v>
      </c>
      <c r="F312" s="369">
        <v>0</v>
      </c>
      <c r="G312" s="369">
        <v>0</v>
      </c>
      <c r="H312" s="369">
        <v>0</v>
      </c>
      <c r="I312" s="370">
        <v>0</v>
      </c>
      <c r="J312" s="369">
        <v>0</v>
      </c>
      <c r="K312" s="369">
        <v>100</v>
      </c>
      <c r="L312" s="369">
        <v>0</v>
      </c>
      <c r="M312" s="369">
        <v>0</v>
      </c>
      <c r="N312" s="369">
        <v>0</v>
      </c>
      <c r="O312" s="371">
        <v>0</v>
      </c>
      <c r="P312" s="171">
        <v>100</v>
      </c>
      <c r="Q312" s="368">
        <v>0</v>
      </c>
      <c r="R312" s="369">
        <v>0</v>
      </c>
      <c r="S312" s="369">
        <v>0</v>
      </c>
      <c r="T312" s="369">
        <v>0</v>
      </c>
      <c r="U312" s="369">
        <v>0</v>
      </c>
      <c r="V312" s="369">
        <v>0</v>
      </c>
      <c r="W312" s="137">
        <v>100</v>
      </c>
      <c r="X312" s="171">
        <v>100</v>
      </c>
    </row>
    <row r="313" spans="1:24" ht="24" customHeight="1">
      <c r="A313" s="496"/>
      <c r="B313" s="502" t="s">
        <v>199</v>
      </c>
      <c r="C313" s="503"/>
      <c r="D313" s="368">
        <v>0</v>
      </c>
      <c r="E313" s="369">
        <v>0</v>
      </c>
      <c r="F313" s="369">
        <v>0</v>
      </c>
      <c r="G313" s="369">
        <v>0</v>
      </c>
      <c r="H313" s="369">
        <v>0</v>
      </c>
      <c r="I313" s="370">
        <v>0</v>
      </c>
      <c r="J313" s="369">
        <v>0</v>
      </c>
      <c r="K313" s="369">
        <v>0</v>
      </c>
      <c r="L313" s="369">
        <v>0</v>
      </c>
      <c r="M313" s="369">
        <v>0</v>
      </c>
      <c r="N313" s="369">
        <v>0</v>
      </c>
      <c r="O313" s="371">
        <v>0</v>
      </c>
      <c r="P313" s="171">
        <v>0</v>
      </c>
      <c r="Q313" s="368">
        <v>0</v>
      </c>
      <c r="R313" s="369">
        <v>0</v>
      </c>
      <c r="S313" s="369">
        <v>0</v>
      </c>
      <c r="T313" s="369">
        <v>0</v>
      </c>
      <c r="U313" s="369">
        <v>0</v>
      </c>
      <c r="V313" s="371">
        <v>0</v>
      </c>
      <c r="W313" s="137">
        <v>0</v>
      </c>
      <c r="X313" s="171">
        <v>0</v>
      </c>
    </row>
    <row r="314" spans="1:24" ht="24" customHeight="1">
      <c r="A314" s="496"/>
      <c r="B314" s="504"/>
      <c r="C314" s="172" t="s">
        <v>177</v>
      </c>
      <c r="D314" s="368">
        <v>0</v>
      </c>
      <c r="E314" s="369">
        <v>0</v>
      </c>
      <c r="F314" s="369">
        <v>0</v>
      </c>
      <c r="G314" s="369">
        <v>0</v>
      </c>
      <c r="H314" s="369">
        <v>0</v>
      </c>
      <c r="I314" s="370">
        <v>0</v>
      </c>
      <c r="J314" s="369">
        <v>0</v>
      </c>
      <c r="K314" s="369">
        <v>0</v>
      </c>
      <c r="L314" s="369">
        <v>0</v>
      </c>
      <c r="M314" s="369">
        <v>0</v>
      </c>
      <c r="N314" s="369">
        <v>0</v>
      </c>
      <c r="O314" s="371">
        <v>0</v>
      </c>
      <c r="P314" s="171">
        <v>0</v>
      </c>
      <c r="Q314" s="368">
        <v>0</v>
      </c>
      <c r="R314" s="369">
        <v>0</v>
      </c>
      <c r="S314" s="369">
        <v>0</v>
      </c>
      <c r="T314" s="369">
        <v>0</v>
      </c>
      <c r="U314" s="369">
        <v>0</v>
      </c>
      <c r="V314" s="371">
        <v>0</v>
      </c>
      <c r="W314" s="137">
        <v>0</v>
      </c>
      <c r="X314" s="171">
        <v>0</v>
      </c>
    </row>
    <row r="315" spans="1:24" ht="24" customHeight="1">
      <c r="A315" s="496"/>
      <c r="B315" s="504"/>
      <c r="C315" s="172" t="s">
        <v>172</v>
      </c>
      <c r="D315" s="368">
        <v>0</v>
      </c>
      <c r="E315" s="369">
        <v>0</v>
      </c>
      <c r="F315" s="369">
        <v>0</v>
      </c>
      <c r="G315" s="369">
        <v>0</v>
      </c>
      <c r="H315" s="369">
        <v>0</v>
      </c>
      <c r="I315" s="370">
        <v>0</v>
      </c>
      <c r="J315" s="369">
        <v>0</v>
      </c>
      <c r="K315" s="369">
        <v>0</v>
      </c>
      <c r="L315" s="369">
        <v>0</v>
      </c>
      <c r="M315" s="369">
        <v>0</v>
      </c>
      <c r="N315" s="369">
        <v>0</v>
      </c>
      <c r="O315" s="371">
        <v>0</v>
      </c>
      <c r="P315" s="171">
        <v>0</v>
      </c>
      <c r="Q315" s="368">
        <v>0</v>
      </c>
      <c r="R315" s="369">
        <v>0</v>
      </c>
      <c r="S315" s="369">
        <v>0</v>
      </c>
      <c r="T315" s="369">
        <v>0</v>
      </c>
      <c r="U315" s="369">
        <v>0</v>
      </c>
      <c r="V315" s="371">
        <v>0</v>
      </c>
      <c r="W315" s="137">
        <v>0</v>
      </c>
      <c r="X315" s="171">
        <v>0</v>
      </c>
    </row>
    <row r="316" spans="1:24" ht="24" customHeight="1">
      <c r="A316" s="496"/>
      <c r="B316" s="504"/>
      <c r="C316" s="172" t="s">
        <v>176</v>
      </c>
      <c r="D316" s="368">
        <v>0</v>
      </c>
      <c r="E316" s="369">
        <v>0</v>
      </c>
      <c r="F316" s="369">
        <v>0</v>
      </c>
      <c r="G316" s="369">
        <v>0</v>
      </c>
      <c r="H316" s="369">
        <v>0</v>
      </c>
      <c r="I316" s="370">
        <v>0</v>
      </c>
      <c r="J316" s="369">
        <v>0</v>
      </c>
      <c r="K316" s="369">
        <v>0</v>
      </c>
      <c r="L316" s="369">
        <v>0</v>
      </c>
      <c r="M316" s="369">
        <v>0</v>
      </c>
      <c r="N316" s="369">
        <v>0</v>
      </c>
      <c r="O316" s="371">
        <v>0</v>
      </c>
      <c r="P316" s="171">
        <v>0</v>
      </c>
      <c r="Q316" s="368">
        <v>0</v>
      </c>
      <c r="R316" s="369">
        <v>0</v>
      </c>
      <c r="S316" s="369">
        <v>0</v>
      </c>
      <c r="T316" s="369">
        <v>0</v>
      </c>
      <c r="U316" s="369">
        <v>0</v>
      </c>
      <c r="V316" s="371">
        <v>0</v>
      </c>
      <c r="W316" s="137">
        <v>0</v>
      </c>
      <c r="X316" s="171">
        <v>0</v>
      </c>
    </row>
    <row r="317" spans="1:24" ht="24" customHeight="1">
      <c r="A317" s="496"/>
      <c r="B317" s="504"/>
      <c r="C317" s="172" t="s">
        <v>171</v>
      </c>
      <c r="D317" s="368">
        <v>0</v>
      </c>
      <c r="E317" s="369">
        <v>0</v>
      </c>
      <c r="F317" s="369">
        <v>0</v>
      </c>
      <c r="G317" s="369">
        <v>0</v>
      </c>
      <c r="H317" s="369">
        <v>0</v>
      </c>
      <c r="I317" s="370">
        <v>0</v>
      </c>
      <c r="J317" s="369">
        <v>0</v>
      </c>
      <c r="K317" s="369">
        <v>0</v>
      </c>
      <c r="L317" s="369">
        <v>0</v>
      </c>
      <c r="M317" s="369">
        <v>0</v>
      </c>
      <c r="N317" s="369">
        <v>0</v>
      </c>
      <c r="O317" s="371">
        <v>0</v>
      </c>
      <c r="P317" s="171">
        <v>0</v>
      </c>
      <c r="Q317" s="368">
        <v>0</v>
      </c>
      <c r="R317" s="369">
        <v>0</v>
      </c>
      <c r="S317" s="369">
        <v>0</v>
      </c>
      <c r="T317" s="369">
        <v>0</v>
      </c>
      <c r="U317" s="369">
        <v>0</v>
      </c>
      <c r="V317" s="371">
        <v>0</v>
      </c>
      <c r="W317" s="137">
        <v>0</v>
      </c>
      <c r="X317" s="171">
        <v>0</v>
      </c>
    </row>
    <row r="318" spans="1:24" ht="24" customHeight="1">
      <c r="A318" s="496"/>
      <c r="B318" s="500" t="s">
        <v>198</v>
      </c>
      <c r="C318" s="501"/>
      <c r="D318" s="368">
        <v>0</v>
      </c>
      <c r="E318" s="369">
        <v>0</v>
      </c>
      <c r="F318" s="369">
        <v>0</v>
      </c>
      <c r="G318" s="369">
        <v>0</v>
      </c>
      <c r="H318" s="369">
        <v>0</v>
      </c>
      <c r="I318" s="370">
        <v>0</v>
      </c>
      <c r="J318" s="369">
        <v>0</v>
      </c>
      <c r="K318" s="369">
        <v>0</v>
      </c>
      <c r="L318" s="369">
        <v>0</v>
      </c>
      <c r="M318" s="369">
        <v>0</v>
      </c>
      <c r="N318" s="369">
        <v>0</v>
      </c>
      <c r="O318" s="371">
        <v>0</v>
      </c>
      <c r="P318" s="178">
        <v>0</v>
      </c>
      <c r="Q318" s="368">
        <v>0</v>
      </c>
      <c r="R318" s="369">
        <v>0</v>
      </c>
      <c r="S318" s="369">
        <v>0</v>
      </c>
      <c r="T318" s="369">
        <v>0</v>
      </c>
      <c r="U318" s="369">
        <v>0</v>
      </c>
      <c r="V318" s="371">
        <v>0</v>
      </c>
      <c r="W318" s="137">
        <v>0</v>
      </c>
      <c r="X318" s="171">
        <v>0</v>
      </c>
    </row>
    <row r="319" spans="1:24" ht="24" customHeight="1">
      <c r="A319" s="497"/>
      <c r="B319" s="505" t="s">
        <v>175</v>
      </c>
      <c r="C319" s="506"/>
      <c r="D319" s="376">
        <v>0</v>
      </c>
      <c r="E319" s="377">
        <v>0</v>
      </c>
      <c r="F319" s="377">
        <v>0</v>
      </c>
      <c r="G319" s="377">
        <v>0</v>
      </c>
      <c r="H319" s="377">
        <v>0</v>
      </c>
      <c r="I319" s="378">
        <v>0</v>
      </c>
      <c r="J319" s="377">
        <v>0</v>
      </c>
      <c r="K319" s="377">
        <v>0</v>
      </c>
      <c r="L319" s="377">
        <v>0</v>
      </c>
      <c r="M319" s="377">
        <v>0</v>
      </c>
      <c r="N319" s="377">
        <v>0</v>
      </c>
      <c r="O319" s="379">
        <v>0</v>
      </c>
      <c r="P319" s="175">
        <v>0</v>
      </c>
      <c r="Q319" s="376">
        <v>0</v>
      </c>
      <c r="R319" s="377">
        <v>0</v>
      </c>
      <c r="S319" s="377">
        <v>0</v>
      </c>
      <c r="T319" s="377">
        <v>0</v>
      </c>
      <c r="U319" s="377">
        <v>0</v>
      </c>
      <c r="V319" s="379">
        <v>0</v>
      </c>
      <c r="W319" s="139">
        <v>0</v>
      </c>
      <c r="X319" s="176">
        <v>0</v>
      </c>
    </row>
    <row r="320" spans="1:24" ht="24" customHeight="1">
      <c r="A320" s="495" t="s">
        <v>225</v>
      </c>
      <c r="B320" s="498" t="s">
        <v>174</v>
      </c>
      <c r="C320" s="499"/>
      <c r="D320" s="380">
        <v>0</v>
      </c>
      <c r="E320" s="381">
        <v>0</v>
      </c>
      <c r="F320" s="381">
        <v>100</v>
      </c>
      <c r="G320" s="381">
        <v>0</v>
      </c>
      <c r="H320" s="381">
        <v>0</v>
      </c>
      <c r="I320" s="382">
        <v>0</v>
      </c>
      <c r="J320" s="381">
        <v>0</v>
      </c>
      <c r="K320" s="381">
        <v>0</v>
      </c>
      <c r="L320" s="381">
        <v>0</v>
      </c>
      <c r="M320" s="381">
        <v>0</v>
      </c>
      <c r="N320" s="381">
        <v>0</v>
      </c>
      <c r="O320" s="383">
        <v>0</v>
      </c>
      <c r="P320" s="177">
        <v>100</v>
      </c>
      <c r="Q320" s="380">
        <v>0</v>
      </c>
      <c r="R320" s="381">
        <v>0</v>
      </c>
      <c r="S320" s="381">
        <v>100</v>
      </c>
      <c r="T320" s="381">
        <v>0</v>
      </c>
      <c r="U320" s="381">
        <v>0</v>
      </c>
      <c r="V320" s="384">
        <v>0</v>
      </c>
      <c r="W320" s="140">
        <v>0</v>
      </c>
      <c r="X320" s="177">
        <v>100</v>
      </c>
    </row>
    <row r="321" spans="1:24" ht="24" customHeight="1">
      <c r="A321" s="496"/>
      <c r="B321" s="500" t="s">
        <v>173</v>
      </c>
      <c r="C321" s="501"/>
      <c r="D321" s="368">
        <v>0</v>
      </c>
      <c r="E321" s="369">
        <v>0</v>
      </c>
      <c r="F321" s="369">
        <v>0</v>
      </c>
      <c r="G321" s="369">
        <v>0</v>
      </c>
      <c r="H321" s="369">
        <v>0</v>
      </c>
      <c r="I321" s="370">
        <v>100</v>
      </c>
      <c r="J321" s="369">
        <v>0</v>
      </c>
      <c r="K321" s="369">
        <v>0</v>
      </c>
      <c r="L321" s="369">
        <v>0</v>
      </c>
      <c r="M321" s="369">
        <v>0</v>
      </c>
      <c r="N321" s="369">
        <v>34.491</v>
      </c>
      <c r="O321" s="371">
        <v>0</v>
      </c>
      <c r="P321" s="171">
        <v>134.49099999999999</v>
      </c>
      <c r="Q321" s="368">
        <v>0</v>
      </c>
      <c r="R321" s="369">
        <v>0</v>
      </c>
      <c r="S321" s="369">
        <v>0</v>
      </c>
      <c r="T321" s="369">
        <v>0</v>
      </c>
      <c r="U321" s="369">
        <v>0</v>
      </c>
      <c r="V321" s="369">
        <v>100</v>
      </c>
      <c r="W321" s="137">
        <v>0</v>
      </c>
      <c r="X321" s="171">
        <v>100</v>
      </c>
    </row>
    <row r="322" spans="1:24" ht="24" customHeight="1">
      <c r="A322" s="496"/>
      <c r="B322" s="502" t="s">
        <v>199</v>
      </c>
      <c r="C322" s="503"/>
      <c r="D322" s="368">
        <v>0</v>
      </c>
      <c r="E322" s="369">
        <v>0</v>
      </c>
      <c r="F322" s="369">
        <v>0</v>
      </c>
      <c r="G322" s="369">
        <v>0</v>
      </c>
      <c r="H322" s="369">
        <v>100</v>
      </c>
      <c r="I322" s="370">
        <v>0</v>
      </c>
      <c r="J322" s="369">
        <v>0</v>
      </c>
      <c r="K322" s="369">
        <v>0</v>
      </c>
      <c r="L322" s="369">
        <v>0</v>
      </c>
      <c r="M322" s="369">
        <v>0</v>
      </c>
      <c r="N322" s="369">
        <v>100</v>
      </c>
      <c r="O322" s="371">
        <v>0</v>
      </c>
      <c r="P322" s="171">
        <v>200</v>
      </c>
      <c r="Q322" s="368">
        <v>0</v>
      </c>
      <c r="R322" s="369">
        <v>0</v>
      </c>
      <c r="S322" s="369">
        <v>0</v>
      </c>
      <c r="T322" s="369">
        <v>0</v>
      </c>
      <c r="U322" s="369">
        <v>100</v>
      </c>
      <c r="V322" s="371">
        <v>0</v>
      </c>
      <c r="W322" s="137">
        <v>0</v>
      </c>
      <c r="X322" s="171">
        <v>100</v>
      </c>
    </row>
    <row r="323" spans="1:24" ht="24" customHeight="1">
      <c r="A323" s="496"/>
      <c r="B323" s="504"/>
      <c r="C323" s="172" t="s">
        <v>177</v>
      </c>
      <c r="D323" s="368">
        <v>0</v>
      </c>
      <c r="E323" s="369">
        <v>0</v>
      </c>
      <c r="F323" s="369">
        <v>0</v>
      </c>
      <c r="G323" s="369">
        <v>0</v>
      </c>
      <c r="H323" s="369">
        <v>0</v>
      </c>
      <c r="I323" s="370">
        <v>0</v>
      </c>
      <c r="J323" s="369">
        <v>0</v>
      </c>
      <c r="K323" s="369">
        <v>0</v>
      </c>
      <c r="L323" s="369">
        <v>0</v>
      </c>
      <c r="M323" s="369">
        <v>0</v>
      </c>
      <c r="N323" s="369">
        <v>0</v>
      </c>
      <c r="O323" s="371">
        <v>0</v>
      </c>
      <c r="P323" s="171">
        <v>0</v>
      </c>
      <c r="Q323" s="368">
        <v>0</v>
      </c>
      <c r="R323" s="369">
        <v>0</v>
      </c>
      <c r="S323" s="369">
        <v>0</v>
      </c>
      <c r="T323" s="369">
        <v>0</v>
      </c>
      <c r="U323" s="369">
        <v>0</v>
      </c>
      <c r="V323" s="371">
        <v>0</v>
      </c>
      <c r="W323" s="137">
        <v>0</v>
      </c>
      <c r="X323" s="171">
        <v>0</v>
      </c>
    </row>
    <row r="324" spans="1:24" ht="24" customHeight="1">
      <c r="A324" s="496"/>
      <c r="B324" s="504"/>
      <c r="C324" s="172" t="s">
        <v>172</v>
      </c>
      <c r="D324" s="368">
        <v>0</v>
      </c>
      <c r="E324" s="369">
        <v>0</v>
      </c>
      <c r="F324" s="369">
        <v>0</v>
      </c>
      <c r="G324" s="369">
        <v>0</v>
      </c>
      <c r="H324" s="369">
        <v>100</v>
      </c>
      <c r="I324" s="370">
        <v>0</v>
      </c>
      <c r="J324" s="369">
        <v>0</v>
      </c>
      <c r="K324" s="369">
        <v>0</v>
      </c>
      <c r="L324" s="369">
        <v>0</v>
      </c>
      <c r="M324" s="369">
        <v>0</v>
      </c>
      <c r="N324" s="369">
        <v>0</v>
      </c>
      <c r="O324" s="371">
        <v>0</v>
      </c>
      <c r="P324" s="171">
        <v>100</v>
      </c>
      <c r="Q324" s="368">
        <v>0</v>
      </c>
      <c r="R324" s="369">
        <v>0</v>
      </c>
      <c r="S324" s="369">
        <v>0</v>
      </c>
      <c r="T324" s="369">
        <v>0</v>
      </c>
      <c r="U324" s="369">
        <v>100</v>
      </c>
      <c r="V324" s="371">
        <v>0</v>
      </c>
      <c r="W324" s="137">
        <v>0</v>
      </c>
      <c r="X324" s="171">
        <v>100</v>
      </c>
    </row>
    <row r="325" spans="1:24" ht="24" customHeight="1">
      <c r="A325" s="496"/>
      <c r="B325" s="504"/>
      <c r="C325" s="172" t="s">
        <v>176</v>
      </c>
      <c r="D325" s="368">
        <v>0</v>
      </c>
      <c r="E325" s="369">
        <v>0</v>
      </c>
      <c r="F325" s="369">
        <v>0</v>
      </c>
      <c r="G325" s="369">
        <v>0</v>
      </c>
      <c r="H325" s="369">
        <v>0</v>
      </c>
      <c r="I325" s="370">
        <v>0</v>
      </c>
      <c r="J325" s="369">
        <v>0</v>
      </c>
      <c r="K325" s="369">
        <v>0</v>
      </c>
      <c r="L325" s="369">
        <v>0</v>
      </c>
      <c r="M325" s="369">
        <v>0</v>
      </c>
      <c r="N325" s="369">
        <v>0</v>
      </c>
      <c r="O325" s="371">
        <v>0</v>
      </c>
      <c r="P325" s="171">
        <v>0</v>
      </c>
      <c r="Q325" s="368">
        <v>0</v>
      </c>
      <c r="R325" s="369">
        <v>0</v>
      </c>
      <c r="S325" s="369">
        <v>0</v>
      </c>
      <c r="T325" s="369">
        <v>0</v>
      </c>
      <c r="U325" s="369">
        <v>0</v>
      </c>
      <c r="V325" s="371">
        <v>0</v>
      </c>
      <c r="W325" s="137">
        <v>0</v>
      </c>
      <c r="X325" s="171">
        <v>0</v>
      </c>
    </row>
    <row r="326" spans="1:24" ht="24" customHeight="1">
      <c r="A326" s="496"/>
      <c r="B326" s="504"/>
      <c r="C326" s="172" t="s">
        <v>171</v>
      </c>
      <c r="D326" s="368">
        <v>0</v>
      </c>
      <c r="E326" s="369">
        <v>0</v>
      </c>
      <c r="F326" s="369">
        <v>0</v>
      </c>
      <c r="G326" s="369">
        <v>0</v>
      </c>
      <c r="H326" s="369">
        <v>0</v>
      </c>
      <c r="I326" s="370">
        <v>0</v>
      </c>
      <c r="J326" s="369">
        <v>0</v>
      </c>
      <c r="K326" s="369">
        <v>0</v>
      </c>
      <c r="L326" s="369">
        <v>0</v>
      </c>
      <c r="M326" s="369">
        <v>0</v>
      </c>
      <c r="N326" s="369">
        <v>100</v>
      </c>
      <c r="O326" s="371">
        <v>0</v>
      </c>
      <c r="P326" s="171">
        <v>100</v>
      </c>
      <c r="Q326" s="368">
        <v>0</v>
      </c>
      <c r="R326" s="369">
        <v>0</v>
      </c>
      <c r="S326" s="369">
        <v>0</v>
      </c>
      <c r="T326" s="369">
        <v>0</v>
      </c>
      <c r="U326" s="369">
        <v>0</v>
      </c>
      <c r="V326" s="371">
        <v>0</v>
      </c>
      <c r="W326" s="137">
        <v>0</v>
      </c>
      <c r="X326" s="171">
        <v>0</v>
      </c>
    </row>
    <row r="327" spans="1:24" ht="24" customHeight="1">
      <c r="A327" s="496"/>
      <c r="B327" s="507" t="s">
        <v>253</v>
      </c>
      <c r="C327" s="508"/>
      <c r="D327" s="368">
        <v>0</v>
      </c>
      <c r="E327" s="369">
        <v>0</v>
      </c>
      <c r="F327" s="369">
        <v>0</v>
      </c>
      <c r="G327" s="369">
        <v>0</v>
      </c>
      <c r="H327" s="369">
        <v>0</v>
      </c>
      <c r="I327" s="370">
        <v>0</v>
      </c>
      <c r="J327" s="369">
        <v>0</v>
      </c>
      <c r="K327" s="369">
        <v>0</v>
      </c>
      <c r="L327" s="369">
        <v>0</v>
      </c>
      <c r="M327" s="369">
        <v>0</v>
      </c>
      <c r="N327" s="369">
        <v>0</v>
      </c>
      <c r="O327" s="371">
        <v>0</v>
      </c>
      <c r="P327" s="171">
        <v>0</v>
      </c>
      <c r="Q327" s="368">
        <v>0</v>
      </c>
      <c r="R327" s="369">
        <v>0</v>
      </c>
      <c r="S327" s="369">
        <v>0</v>
      </c>
      <c r="T327" s="369">
        <v>0</v>
      </c>
      <c r="U327" s="369">
        <v>0</v>
      </c>
      <c r="V327" s="371">
        <v>0</v>
      </c>
      <c r="W327" s="137">
        <v>0</v>
      </c>
      <c r="X327" s="171">
        <v>0</v>
      </c>
    </row>
    <row r="328" spans="1:24" ht="24" customHeight="1">
      <c r="A328" s="497"/>
      <c r="B328" s="505" t="s">
        <v>175</v>
      </c>
      <c r="C328" s="506"/>
      <c r="D328" s="376">
        <v>0</v>
      </c>
      <c r="E328" s="377">
        <v>0</v>
      </c>
      <c r="F328" s="377">
        <v>0</v>
      </c>
      <c r="G328" s="377">
        <v>0</v>
      </c>
      <c r="H328" s="377">
        <v>0</v>
      </c>
      <c r="I328" s="378">
        <v>0</v>
      </c>
      <c r="J328" s="377">
        <v>0</v>
      </c>
      <c r="K328" s="377">
        <v>0</v>
      </c>
      <c r="L328" s="377">
        <v>0</v>
      </c>
      <c r="M328" s="377">
        <v>0</v>
      </c>
      <c r="N328" s="377">
        <v>0</v>
      </c>
      <c r="O328" s="379">
        <v>0</v>
      </c>
      <c r="P328" s="175">
        <v>0</v>
      </c>
      <c r="Q328" s="376">
        <v>0</v>
      </c>
      <c r="R328" s="377">
        <v>0</v>
      </c>
      <c r="S328" s="377">
        <v>0</v>
      </c>
      <c r="T328" s="377">
        <v>0</v>
      </c>
      <c r="U328" s="377">
        <v>0</v>
      </c>
      <c r="V328" s="379">
        <v>0</v>
      </c>
      <c r="W328" s="139">
        <v>100</v>
      </c>
      <c r="X328" s="176">
        <v>100</v>
      </c>
    </row>
    <row r="329" spans="1:24" ht="24" customHeight="1">
      <c r="A329" s="495" t="s">
        <v>226</v>
      </c>
      <c r="B329" s="498" t="s">
        <v>174</v>
      </c>
      <c r="C329" s="499"/>
      <c r="D329" s="380">
        <v>0</v>
      </c>
      <c r="E329" s="381">
        <v>0</v>
      </c>
      <c r="F329" s="381">
        <v>0</v>
      </c>
      <c r="G329" s="381">
        <v>100</v>
      </c>
      <c r="H329" s="381">
        <v>0</v>
      </c>
      <c r="I329" s="382">
        <v>0</v>
      </c>
      <c r="J329" s="381">
        <v>0</v>
      </c>
      <c r="K329" s="381">
        <v>0</v>
      </c>
      <c r="L329" s="381">
        <v>0</v>
      </c>
      <c r="M329" s="381">
        <v>0</v>
      </c>
      <c r="N329" s="381">
        <v>0</v>
      </c>
      <c r="O329" s="383">
        <v>0</v>
      </c>
      <c r="P329" s="177">
        <v>100</v>
      </c>
      <c r="Q329" s="380">
        <v>0</v>
      </c>
      <c r="R329" s="381">
        <v>0</v>
      </c>
      <c r="S329" s="381">
        <v>0</v>
      </c>
      <c r="T329" s="381">
        <v>100</v>
      </c>
      <c r="U329" s="381">
        <v>0</v>
      </c>
      <c r="V329" s="384">
        <v>0</v>
      </c>
      <c r="W329" s="140">
        <v>0</v>
      </c>
      <c r="X329" s="177">
        <v>100</v>
      </c>
    </row>
    <row r="330" spans="1:24" ht="24" customHeight="1">
      <c r="A330" s="496"/>
      <c r="B330" s="500" t="s">
        <v>173</v>
      </c>
      <c r="C330" s="501"/>
      <c r="D330" s="368">
        <v>0</v>
      </c>
      <c r="E330" s="369">
        <v>0</v>
      </c>
      <c r="F330" s="369">
        <v>0</v>
      </c>
      <c r="G330" s="369">
        <v>0</v>
      </c>
      <c r="H330" s="369">
        <v>0</v>
      </c>
      <c r="I330" s="370">
        <v>0</v>
      </c>
      <c r="J330" s="369">
        <v>100</v>
      </c>
      <c r="K330" s="369">
        <v>0</v>
      </c>
      <c r="L330" s="369">
        <v>0</v>
      </c>
      <c r="M330" s="369">
        <v>0</v>
      </c>
      <c r="N330" s="369">
        <v>0</v>
      </c>
      <c r="O330" s="371">
        <v>0</v>
      </c>
      <c r="P330" s="171">
        <v>100</v>
      </c>
      <c r="Q330" s="368">
        <v>0</v>
      </c>
      <c r="R330" s="369">
        <v>0</v>
      </c>
      <c r="S330" s="369">
        <v>0</v>
      </c>
      <c r="T330" s="369">
        <v>0</v>
      </c>
      <c r="U330" s="369">
        <v>0</v>
      </c>
      <c r="V330" s="369">
        <v>0</v>
      </c>
      <c r="W330" s="137">
        <v>100</v>
      </c>
      <c r="X330" s="171">
        <v>100</v>
      </c>
    </row>
    <row r="331" spans="1:24" ht="24" customHeight="1">
      <c r="A331" s="496"/>
      <c r="B331" s="502" t="s">
        <v>199</v>
      </c>
      <c r="C331" s="503"/>
      <c r="D331" s="368">
        <v>0</v>
      </c>
      <c r="E331" s="369">
        <v>0</v>
      </c>
      <c r="F331" s="369">
        <v>0</v>
      </c>
      <c r="G331" s="369">
        <v>0</v>
      </c>
      <c r="H331" s="369">
        <v>0</v>
      </c>
      <c r="I331" s="370">
        <v>200</v>
      </c>
      <c r="J331" s="369">
        <v>0</v>
      </c>
      <c r="K331" s="369">
        <v>0</v>
      </c>
      <c r="L331" s="369">
        <v>0</v>
      </c>
      <c r="M331" s="369">
        <v>0</v>
      </c>
      <c r="N331" s="369">
        <v>0</v>
      </c>
      <c r="O331" s="371">
        <v>0</v>
      </c>
      <c r="P331" s="171">
        <v>200</v>
      </c>
      <c r="Q331" s="368">
        <v>0</v>
      </c>
      <c r="R331" s="369">
        <v>0</v>
      </c>
      <c r="S331" s="369">
        <v>100</v>
      </c>
      <c r="T331" s="369">
        <v>0</v>
      </c>
      <c r="U331" s="369">
        <v>0</v>
      </c>
      <c r="V331" s="371">
        <v>0</v>
      </c>
      <c r="W331" s="137">
        <v>0</v>
      </c>
      <c r="X331" s="171">
        <v>100</v>
      </c>
    </row>
    <row r="332" spans="1:24" ht="24" customHeight="1">
      <c r="A332" s="496"/>
      <c r="B332" s="504"/>
      <c r="C332" s="172" t="s">
        <v>177</v>
      </c>
      <c r="D332" s="368">
        <v>0</v>
      </c>
      <c r="E332" s="369">
        <v>0</v>
      </c>
      <c r="F332" s="369">
        <v>0</v>
      </c>
      <c r="G332" s="369">
        <v>0</v>
      </c>
      <c r="H332" s="369">
        <v>0</v>
      </c>
      <c r="I332" s="370">
        <v>0</v>
      </c>
      <c r="J332" s="369">
        <v>0</v>
      </c>
      <c r="K332" s="369">
        <v>0</v>
      </c>
      <c r="L332" s="369">
        <v>0</v>
      </c>
      <c r="M332" s="369">
        <v>0</v>
      </c>
      <c r="N332" s="369">
        <v>0</v>
      </c>
      <c r="O332" s="371">
        <v>0</v>
      </c>
      <c r="P332" s="171">
        <v>0</v>
      </c>
      <c r="Q332" s="368">
        <v>0</v>
      </c>
      <c r="R332" s="369">
        <v>0</v>
      </c>
      <c r="S332" s="369">
        <v>0</v>
      </c>
      <c r="T332" s="369">
        <v>0</v>
      </c>
      <c r="U332" s="369">
        <v>0</v>
      </c>
      <c r="V332" s="371">
        <v>0</v>
      </c>
      <c r="W332" s="137">
        <v>0</v>
      </c>
      <c r="X332" s="171">
        <v>0</v>
      </c>
    </row>
    <row r="333" spans="1:24" ht="24" customHeight="1">
      <c r="A333" s="496"/>
      <c r="B333" s="504"/>
      <c r="C333" s="172" t="s">
        <v>172</v>
      </c>
      <c r="D333" s="368">
        <v>0</v>
      </c>
      <c r="E333" s="369">
        <v>0</v>
      </c>
      <c r="F333" s="369">
        <v>0</v>
      </c>
      <c r="G333" s="369">
        <v>0</v>
      </c>
      <c r="H333" s="369">
        <v>0</v>
      </c>
      <c r="I333" s="369">
        <v>100</v>
      </c>
      <c r="J333" s="369">
        <v>0</v>
      </c>
      <c r="K333" s="369">
        <v>0</v>
      </c>
      <c r="L333" s="369">
        <v>0</v>
      </c>
      <c r="M333" s="369">
        <v>0</v>
      </c>
      <c r="N333" s="369">
        <v>0</v>
      </c>
      <c r="O333" s="371">
        <v>0</v>
      </c>
      <c r="P333" s="171">
        <v>100</v>
      </c>
      <c r="Q333" s="368">
        <v>0</v>
      </c>
      <c r="R333" s="369">
        <v>0</v>
      </c>
      <c r="S333" s="369">
        <v>100</v>
      </c>
      <c r="T333" s="369">
        <v>0</v>
      </c>
      <c r="U333" s="369">
        <v>0</v>
      </c>
      <c r="V333" s="369">
        <v>0</v>
      </c>
      <c r="W333" s="137">
        <v>0</v>
      </c>
      <c r="X333" s="171">
        <v>100</v>
      </c>
    </row>
    <row r="334" spans="1:24" ht="24" customHeight="1">
      <c r="A334" s="496"/>
      <c r="B334" s="504"/>
      <c r="C334" s="172" t="s">
        <v>176</v>
      </c>
      <c r="D334" s="368">
        <v>0</v>
      </c>
      <c r="E334" s="369">
        <v>0</v>
      </c>
      <c r="F334" s="369">
        <v>0</v>
      </c>
      <c r="G334" s="369">
        <v>0</v>
      </c>
      <c r="H334" s="369">
        <v>0</v>
      </c>
      <c r="I334" s="370">
        <v>0</v>
      </c>
      <c r="J334" s="369">
        <v>0</v>
      </c>
      <c r="K334" s="369">
        <v>0</v>
      </c>
      <c r="L334" s="369">
        <v>0</v>
      </c>
      <c r="M334" s="369">
        <v>0</v>
      </c>
      <c r="N334" s="369">
        <v>0</v>
      </c>
      <c r="O334" s="371">
        <v>0</v>
      </c>
      <c r="P334" s="171">
        <v>0</v>
      </c>
      <c r="Q334" s="368">
        <v>0</v>
      </c>
      <c r="R334" s="369">
        <v>0</v>
      </c>
      <c r="S334" s="369">
        <v>0</v>
      </c>
      <c r="T334" s="369">
        <v>0</v>
      </c>
      <c r="U334" s="369">
        <v>0</v>
      </c>
      <c r="V334" s="371">
        <v>0</v>
      </c>
      <c r="W334" s="137">
        <v>0</v>
      </c>
      <c r="X334" s="171">
        <v>0</v>
      </c>
    </row>
    <row r="335" spans="1:24" ht="24" customHeight="1">
      <c r="A335" s="496"/>
      <c r="B335" s="504"/>
      <c r="C335" s="172" t="s">
        <v>171</v>
      </c>
      <c r="D335" s="368">
        <v>0</v>
      </c>
      <c r="E335" s="369">
        <v>0</v>
      </c>
      <c r="F335" s="369">
        <v>0</v>
      </c>
      <c r="G335" s="369">
        <v>0</v>
      </c>
      <c r="H335" s="369">
        <v>0</v>
      </c>
      <c r="I335" s="369">
        <v>100</v>
      </c>
      <c r="J335" s="369">
        <v>0</v>
      </c>
      <c r="K335" s="369">
        <v>0</v>
      </c>
      <c r="L335" s="369">
        <v>0</v>
      </c>
      <c r="M335" s="369">
        <v>0</v>
      </c>
      <c r="N335" s="369">
        <v>0</v>
      </c>
      <c r="O335" s="371">
        <v>0</v>
      </c>
      <c r="P335" s="171">
        <v>100</v>
      </c>
      <c r="Q335" s="368">
        <v>0</v>
      </c>
      <c r="R335" s="369">
        <v>0</v>
      </c>
      <c r="S335" s="369">
        <v>0</v>
      </c>
      <c r="T335" s="369">
        <v>0</v>
      </c>
      <c r="U335" s="369">
        <v>0</v>
      </c>
      <c r="V335" s="369">
        <v>0</v>
      </c>
      <c r="W335" s="137">
        <v>0</v>
      </c>
      <c r="X335" s="171">
        <v>0</v>
      </c>
    </row>
    <row r="336" spans="1:24" ht="24" customHeight="1">
      <c r="A336" s="496"/>
      <c r="B336" s="500" t="s">
        <v>198</v>
      </c>
      <c r="C336" s="501"/>
      <c r="D336" s="368">
        <v>0</v>
      </c>
      <c r="E336" s="369">
        <v>0</v>
      </c>
      <c r="F336" s="369">
        <v>0</v>
      </c>
      <c r="G336" s="369">
        <v>0</v>
      </c>
      <c r="H336" s="369">
        <v>0</v>
      </c>
      <c r="I336" s="370">
        <v>0</v>
      </c>
      <c r="J336" s="369">
        <v>0</v>
      </c>
      <c r="K336" s="369">
        <v>0</v>
      </c>
      <c r="L336" s="369">
        <v>0</v>
      </c>
      <c r="M336" s="369">
        <v>0</v>
      </c>
      <c r="N336" s="369">
        <v>0</v>
      </c>
      <c r="O336" s="371">
        <v>0</v>
      </c>
      <c r="P336" s="171">
        <v>0</v>
      </c>
      <c r="Q336" s="368">
        <v>0</v>
      </c>
      <c r="R336" s="369">
        <v>0</v>
      </c>
      <c r="S336" s="369">
        <v>0</v>
      </c>
      <c r="T336" s="369">
        <v>0</v>
      </c>
      <c r="U336" s="369">
        <v>0</v>
      </c>
      <c r="V336" s="371">
        <v>0</v>
      </c>
      <c r="W336" s="137">
        <v>0</v>
      </c>
      <c r="X336" s="171">
        <v>0</v>
      </c>
    </row>
    <row r="337" spans="1:24" ht="24" customHeight="1">
      <c r="A337" s="497"/>
      <c r="B337" s="505" t="s">
        <v>175</v>
      </c>
      <c r="C337" s="506"/>
      <c r="D337" s="376">
        <v>0</v>
      </c>
      <c r="E337" s="377">
        <v>0</v>
      </c>
      <c r="F337" s="377">
        <v>0</v>
      </c>
      <c r="G337" s="377">
        <v>0</v>
      </c>
      <c r="H337" s="377">
        <v>0</v>
      </c>
      <c r="I337" s="378">
        <v>0</v>
      </c>
      <c r="J337" s="377">
        <v>0</v>
      </c>
      <c r="K337" s="377">
        <v>0</v>
      </c>
      <c r="L337" s="377">
        <v>0</v>
      </c>
      <c r="M337" s="377">
        <v>0</v>
      </c>
      <c r="N337" s="377">
        <v>0</v>
      </c>
      <c r="O337" s="379">
        <v>0</v>
      </c>
      <c r="P337" s="175">
        <v>0</v>
      </c>
      <c r="Q337" s="376">
        <v>0</v>
      </c>
      <c r="R337" s="377">
        <v>0</v>
      </c>
      <c r="S337" s="377">
        <v>0</v>
      </c>
      <c r="T337" s="377">
        <v>0</v>
      </c>
      <c r="U337" s="377">
        <v>0</v>
      </c>
      <c r="V337" s="379">
        <v>0</v>
      </c>
      <c r="W337" s="139">
        <v>0</v>
      </c>
      <c r="X337" s="176">
        <v>0</v>
      </c>
    </row>
    <row r="338" spans="1:24" ht="24" customHeight="1">
      <c r="A338" s="495" t="s">
        <v>227</v>
      </c>
      <c r="B338" s="498" t="s">
        <v>174</v>
      </c>
      <c r="C338" s="499"/>
      <c r="D338" s="380">
        <v>0</v>
      </c>
      <c r="E338" s="381">
        <v>0</v>
      </c>
      <c r="F338" s="381">
        <v>0</v>
      </c>
      <c r="G338" s="381">
        <v>0</v>
      </c>
      <c r="H338" s="381">
        <v>0</v>
      </c>
      <c r="I338" s="382">
        <v>0</v>
      </c>
      <c r="J338" s="381">
        <v>0</v>
      </c>
      <c r="K338" s="381">
        <v>0</v>
      </c>
      <c r="L338" s="381">
        <v>0</v>
      </c>
      <c r="M338" s="381">
        <v>0</v>
      </c>
      <c r="N338" s="381">
        <v>0</v>
      </c>
      <c r="O338" s="383">
        <v>0</v>
      </c>
      <c r="P338" s="177">
        <v>0</v>
      </c>
      <c r="Q338" s="380">
        <v>0</v>
      </c>
      <c r="R338" s="381">
        <v>0</v>
      </c>
      <c r="S338" s="381">
        <v>0</v>
      </c>
      <c r="T338" s="381">
        <v>0</v>
      </c>
      <c r="U338" s="381">
        <v>0</v>
      </c>
      <c r="V338" s="384">
        <v>0</v>
      </c>
      <c r="W338" s="140">
        <v>0</v>
      </c>
      <c r="X338" s="177">
        <v>0</v>
      </c>
    </row>
    <row r="339" spans="1:24" ht="24" customHeight="1">
      <c r="A339" s="496"/>
      <c r="B339" s="500" t="s">
        <v>173</v>
      </c>
      <c r="C339" s="501"/>
      <c r="D339" s="368">
        <v>0</v>
      </c>
      <c r="E339" s="369">
        <v>0</v>
      </c>
      <c r="F339" s="369">
        <v>0</v>
      </c>
      <c r="G339" s="369">
        <v>0</v>
      </c>
      <c r="H339" s="369">
        <v>0</v>
      </c>
      <c r="I339" s="370">
        <v>0</v>
      </c>
      <c r="J339" s="369">
        <v>100</v>
      </c>
      <c r="K339" s="369">
        <v>0</v>
      </c>
      <c r="L339" s="369">
        <v>0</v>
      </c>
      <c r="M339" s="369">
        <v>0</v>
      </c>
      <c r="N339" s="369">
        <v>0</v>
      </c>
      <c r="O339" s="371">
        <v>0</v>
      </c>
      <c r="P339" s="171">
        <v>100</v>
      </c>
      <c r="Q339" s="368">
        <v>0</v>
      </c>
      <c r="R339" s="369">
        <v>0</v>
      </c>
      <c r="S339" s="369">
        <v>0</v>
      </c>
      <c r="T339" s="369">
        <v>0</v>
      </c>
      <c r="U339" s="369">
        <v>0</v>
      </c>
      <c r="V339" s="369">
        <v>0</v>
      </c>
      <c r="W339" s="137">
        <v>100</v>
      </c>
      <c r="X339" s="171">
        <v>100</v>
      </c>
    </row>
    <row r="340" spans="1:24" ht="24" customHeight="1">
      <c r="A340" s="496"/>
      <c r="B340" s="502" t="s">
        <v>199</v>
      </c>
      <c r="C340" s="503"/>
      <c r="D340" s="368">
        <v>0</v>
      </c>
      <c r="E340" s="369">
        <v>0</v>
      </c>
      <c r="F340" s="369">
        <v>0</v>
      </c>
      <c r="G340" s="369">
        <v>100</v>
      </c>
      <c r="H340" s="369">
        <v>0</v>
      </c>
      <c r="I340" s="370">
        <v>0</v>
      </c>
      <c r="J340" s="369">
        <v>0</v>
      </c>
      <c r="K340" s="369">
        <v>0</v>
      </c>
      <c r="L340" s="369">
        <v>0</v>
      </c>
      <c r="M340" s="369">
        <v>0</v>
      </c>
      <c r="N340" s="369">
        <v>0</v>
      </c>
      <c r="O340" s="371">
        <v>0</v>
      </c>
      <c r="P340" s="171">
        <v>100</v>
      </c>
      <c r="Q340" s="368">
        <v>0</v>
      </c>
      <c r="R340" s="369">
        <v>0</v>
      </c>
      <c r="S340" s="369">
        <v>0</v>
      </c>
      <c r="T340" s="369">
        <v>100</v>
      </c>
      <c r="U340" s="369">
        <v>0</v>
      </c>
      <c r="V340" s="371">
        <v>0</v>
      </c>
      <c r="W340" s="137">
        <v>0</v>
      </c>
      <c r="X340" s="171">
        <v>100</v>
      </c>
    </row>
    <row r="341" spans="1:24" ht="24" customHeight="1">
      <c r="A341" s="496"/>
      <c r="B341" s="504"/>
      <c r="C341" s="172" t="s">
        <v>177</v>
      </c>
      <c r="D341" s="368">
        <v>0</v>
      </c>
      <c r="E341" s="369">
        <v>0</v>
      </c>
      <c r="F341" s="369">
        <v>0</v>
      </c>
      <c r="G341" s="369">
        <v>0</v>
      </c>
      <c r="H341" s="369">
        <v>0</v>
      </c>
      <c r="I341" s="370">
        <v>0</v>
      </c>
      <c r="J341" s="369">
        <v>0</v>
      </c>
      <c r="K341" s="369">
        <v>0</v>
      </c>
      <c r="L341" s="369">
        <v>0</v>
      </c>
      <c r="M341" s="369">
        <v>0</v>
      </c>
      <c r="N341" s="369">
        <v>0</v>
      </c>
      <c r="O341" s="371">
        <v>0</v>
      </c>
      <c r="P341" s="171">
        <v>0</v>
      </c>
      <c r="Q341" s="368">
        <v>0</v>
      </c>
      <c r="R341" s="369">
        <v>0</v>
      </c>
      <c r="S341" s="369">
        <v>0</v>
      </c>
      <c r="T341" s="369">
        <v>0</v>
      </c>
      <c r="U341" s="369">
        <v>0</v>
      </c>
      <c r="V341" s="371">
        <v>0</v>
      </c>
      <c r="W341" s="137">
        <v>0</v>
      </c>
      <c r="X341" s="171">
        <v>0</v>
      </c>
    </row>
    <row r="342" spans="1:24" ht="24" customHeight="1">
      <c r="A342" s="496"/>
      <c r="B342" s="504"/>
      <c r="C342" s="172" t="s">
        <v>172</v>
      </c>
      <c r="D342" s="368">
        <v>0</v>
      </c>
      <c r="E342" s="369">
        <v>0</v>
      </c>
      <c r="F342" s="369">
        <v>0</v>
      </c>
      <c r="G342" s="369">
        <v>100</v>
      </c>
      <c r="H342" s="369">
        <v>0</v>
      </c>
      <c r="I342" s="370">
        <v>0</v>
      </c>
      <c r="J342" s="369">
        <v>0</v>
      </c>
      <c r="K342" s="369">
        <v>0</v>
      </c>
      <c r="L342" s="369">
        <v>0</v>
      </c>
      <c r="M342" s="369">
        <v>0</v>
      </c>
      <c r="N342" s="369">
        <v>0</v>
      </c>
      <c r="O342" s="371">
        <v>0</v>
      </c>
      <c r="P342" s="171">
        <v>100</v>
      </c>
      <c r="Q342" s="368">
        <v>0</v>
      </c>
      <c r="R342" s="369">
        <v>0</v>
      </c>
      <c r="S342" s="369">
        <v>0</v>
      </c>
      <c r="T342" s="369">
        <v>100</v>
      </c>
      <c r="U342" s="369">
        <v>0</v>
      </c>
      <c r="V342" s="371">
        <v>0</v>
      </c>
      <c r="W342" s="137">
        <v>0</v>
      </c>
      <c r="X342" s="171">
        <v>100</v>
      </c>
    </row>
    <row r="343" spans="1:24" ht="24" customHeight="1">
      <c r="A343" s="496"/>
      <c r="B343" s="504"/>
      <c r="C343" s="172" t="s">
        <v>176</v>
      </c>
      <c r="D343" s="368">
        <v>0</v>
      </c>
      <c r="E343" s="369">
        <v>0</v>
      </c>
      <c r="F343" s="369">
        <v>0</v>
      </c>
      <c r="G343" s="369">
        <v>0</v>
      </c>
      <c r="H343" s="369">
        <v>0</v>
      </c>
      <c r="I343" s="370">
        <v>0</v>
      </c>
      <c r="J343" s="369">
        <v>0</v>
      </c>
      <c r="K343" s="369">
        <v>0</v>
      </c>
      <c r="L343" s="369">
        <v>0</v>
      </c>
      <c r="M343" s="369">
        <v>0</v>
      </c>
      <c r="N343" s="369">
        <v>0</v>
      </c>
      <c r="O343" s="371">
        <v>0</v>
      </c>
      <c r="P343" s="171">
        <v>0</v>
      </c>
      <c r="Q343" s="368">
        <v>0</v>
      </c>
      <c r="R343" s="369">
        <v>0</v>
      </c>
      <c r="S343" s="369">
        <v>0</v>
      </c>
      <c r="T343" s="369">
        <v>0</v>
      </c>
      <c r="U343" s="369">
        <v>0</v>
      </c>
      <c r="V343" s="371">
        <v>0</v>
      </c>
      <c r="W343" s="137">
        <v>0</v>
      </c>
      <c r="X343" s="171">
        <v>0</v>
      </c>
    </row>
    <row r="344" spans="1:24" ht="24" customHeight="1">
      <c r="A344" s="496"/>
      <c r="B344" s="504"/>
      <c r="C344" s="172" t="s">
        <v>171</v>
      </c>
      <c r="D344" s="368">
        <v>0</v>
      </c>
      <c r="E344" s="369">
        <v>0</v>
      </c>
      <c r="F344" s="369">
        <v>0</v>
      </c>
      <c r="G344" s="369">
        <v>0</v>
      </c>
      <c r="H344" s="369">
        <v>0</v>
      </c>
      <c r="I344" s="370">
        <v>0</v>
      </c>
      <c r="J344" s="369">
        <v>0</v>
      </c>
      <c r="K344" s="369">
        <v>0</v>
      </c>
      <c r="L344" s="369">
        <v>0</v>
      </c>
      <c r="M344" s="369">
        <v>0</v>
      </c>
      <c r="N344" s="369">
        <v>0</v>
      </c>
      <c r="O344" s="371">
        <v>0</v>
      </c>
      <c r="P344" s="171">
        <v>0</v>
      </c>
      <c r="Q344" s="368">
        <v>0</v>
      </c>
      <c r="R344" s="369">
        <v>0</v>
      </c>
      <c r="S344" s="369">
        <v>0</v>
      </c>
      <c r="T344" s="369">
        <v>0</v>
      </c>
      <c r="U344" s="369">
        <v>0</v>
      </c>
      <c r="V344" s="371">
        <v>0</v>
      </c>
      <c r="W344" s="137">
        <v>0</v>
      </c>
      <c r="X344" s="171">
        <v>0</v>
      </c>
    </row>
    <row r="345" spans="1:24" ht="24" customHeight="1">
      <c r="A345" s="496"/>
      <c r="B345" s="500" t="s">
        <v>198</v>
      </c>
      <c r="C345" s="501"/>
      <c r="D345" s="368">
        <v>0</v>
      </c>
      <c r="E345" s="369">
        <v>0</v>
      </c>
      <c r="F345" s="369">
        <v>0</v>
      </c>
      <c r="G345" s="369">
        <v>0</v>
      </c>
      <c r="H345" s="369">
        <v>0</v>
      </c>
      <c r="I345" s="370">
        <v>0</v>
      </c>
      <c r="J345" s="369">
        <v>0</v>
      </c>
      <c r="K345" s="369">
        <v>0</v>
      </c>
      <c r="L345" s="369">
        <v>0</v>
      </c>
      <c r="M345" s="369">
        <v>0</v>
      </c>
      <c r="N345" s="369">
        <v>0</v>
      </c>
      <c r="O345" s="371">
        <v>0</v>
      </c>
      <c r="P345" s="171">
        <v>0</v>
      </c>
      <c r="Q345" s="368">
        <v>0</v>
      </c>
      <c r="R345" s="369">
        <v>0</v>
      </c>
      <c r="S345" s="369">
        <v>0</v>
      </c>
      <c r="T345" s="369">
        <v>0</v>
      </c>
      <c r="U345" s="369">
        <v>0</v>
      </c>
      <c r="V345" s="371">
        <v>0</v>
      </c>
      <c r="W345" s="137">
        <v>0</v>
      </c>
      <c r="X345" s="171">
        <v>0</v>
      </c>
    </row>
    <row r="346" spans="1:24" ht="24" customHeight="1">
      <c r="A346" s="497"/>
      <c r="B346" s="505" t="s">
        <v>175</v>
      </c>
      <c r="C346" s="506"/>
      <c r="D346" s="376">
        <v>0</v>
      </c>
      <c r="E346" s="377">
        <v>0</v>
      </c>
      <c r="F346" s="377">
        <v>0</v>
      </c>
      <c r="G346" s="377">
        <v>0</v>
      </c>
      <c r="H346" s="377">
        <v>0</v>
      </c>
      <c r="I346" s="378">
        <v>0</v>
      </c>
      <c r="J346" s="377">
        <v>0</v>
      </c>
      <c r="K346" s="377">
        <v>0</v>
      </c>
      <c r="L346" s="377">
        <v>0</v>
      </c>
      <c r="M346" s="377">
        <v>0</v>
      </c>
      <c r="N346" s="377">
        <v>0</v>
      </c>
      <c r="O346" s="379">
        <v>0</v>
      </c>
      <c r="P346" s="175">
        <v>0</v>
      </c>
      <c r="Q346" s="376">
        <v>0</v>
      </c>
      <c r="R346" s="377">
        <v>0</v>
      </c>
      <c r="S346" s="377">
        <v>0</v>
      </c>
      <c r="T346" s="377">
        <v>0</v>
      </c>
      <c r="U346" s="377">
        <v>0</v>
      </c>
      <c r="V346" s="379">
        <v>0</v>
      </c>
      <c r="W346" s="139">
        <v>0</v>
      </c>
      <c r="X346" s="176">
        <v>0</v>
      </c>
    </row>
    <row r="347" spans="1:24" ht="24" customHeight="1">
      <c r="A347" s="495" t="s">
        <v>229</v>
      </c>
      <c r="B347" s="498" t="s">
        <v>174</v>
      </c>
      <c r="C347" s="499"/>
      <c r="D347" s="380">
        <v>0</v>
      </c>
      <c r="E347" s="381">
        <v>0</v>
      </c>
      <c r="F347" s="381">
        <v>0</v>
      </c>
      <c r="G347" s="381">
        <v>0</v>
      </c>
      <c r="H347" s="381">
        <v>0</v>
      </c>
      <c r="I347" s="382">
        <v>0</v>
      </c>
      <c r="J347" s="381">
        <v>0</v>
      </c>
      <c r="K347" s="381">
        <v>0</v>
      </c>
      <c r="L347" s="381">
        <v>0</v>
      </c>
      <c r="M347" s="381">
        <v>0</v>
      </c>
      <c r="N347" s="381">
        <v>0</v>
      </c>
      <c r="O347" s="383">
        <v>0</v>
      </c>
      <c r="P347" s="177">
        <v>0</v>
      </c>
      <c r="Q347" s="380">
        <v>0</v>
      </c>
      <c r="R347" s="381">
        <v>0</v>
      </c>
      <c r="S347" s="381">
        <v>0</v>
      </c>
      <c r="T347" s="381">
        <v>0</v>
      </c>
      <c r="U347" s="381">
        <v>0</v>
      </c>
      <c r="V347" s="384">
        <v>0</v>
      </c>
      <c r="W347" s="140">
        <v>100</v>
      </c>
      <c r="X347" s="177">
        <v>100</v>
      </c>
    </row>
    <row r="348" spans="1:24" ht="24" customHeight="1">
      <c r="A348" s="496"/>
      <c r="B348" s="500" t="s">
        <v>173</v>
      </c>
      <c r="C348" s="501"/>
      <c r="D348" s="368">
        <v>0</v>
      </c>
      <c r="E348" s="369">
        <v>0</v>
      </c>
      <c r="F348" s="369">
        <v>0</v>
      </c>
      <c r="G348" s="369">
        <v>0</v>
      </c>
      <c r="H348" s="369">
        <v>0</v>
      </c>
      <c r="I348" s="370">
        <v>0</v>
      </c>
      <c r="J348" s="369">
        <v>0</v>
      </c>
      <c r="K348" s="369">
        <v>100</v>
      </c>
      <c r="L348" s="369">
        <v>0</v>
      </c>
      <c r="M348" s="369">
        <v>0</v>
      </c>
      <c r="N348" s="369">
        <v>0</v>
      </c>
      <c r="O348" s="371">
        <v>0</v>
      </c>
      <c r="P348" s="171">
        <v>100</v>
      </c>
      <c r="Q348" s="368">
        <v>0</v>
      </c>
      <c r="R348" s="369">
        <v>0</v>
      </c>
      <c r="S348" s="369">
        <v>0</v>
      </c>
      <c r="T348" s="369">
        <v>0</v>
      </c>
      <c r="U348" s="369">
        <v>0</v>
      </c>
      <c r="V348" s="369">
        <v>0</v>
      </c>
      <c r="W348" s="137"/>
      <c r="X348" s="171"/>
    </row>
    <row r="349" spans="1:24" ht="24" customHeight="1">
      <c r="A349" s="496"/>
      <c r="B349" s="502" t="s">
        <v>199</v>
      </c>
      <c r="C349" s="503"/>
      <c r="D349" s="368">
        <v>0</v>
      </c>
      <c r="E349" s="369">
        <v>0</v>
      </c>
      <c r="F349" s="369">
        <v>0</v>
      </c>
      <c r="G349" s="369">
        <v>0</v>
      </c>
      <c r="H349" s="369">
        <v>0</v>
      </c>
      <c r="I349" s="370">
        <v>0</v>
      </c>
      <c r="J349" s="369">
        <v>0</v>
      </c>
      <c r="K349" s="369">
        <v>0</v>
      </c>
      <c r="L349" s="369">
        <v>0</v>
      </c>
      <c r="M349" s="369">
        <v>0</v>
      </c>
      <c r="N349" s="369">
        <v>0</v>
      </c>
      <c r="O349" s="371">
        <v>0</v>
      </c>
      <c r="P349" s="171">
        <v>0</v>
      </c>
      <c r="Q349" s="368">
        <v>0</v>
      </c>
      <c r="R349" s="369">
        <v>0</v>
      </c>
      <c r="S349" s="369">
        <v>0</v>
      </c>
      <c r="T349" s="369">
        <v>0</v>
      </c>
      <c r="U349" s="369">
        <v>0</v>
      </c>
      <c r="V349" s="371">
        <v>0</v>
      </c>
      <c r="W349" s="137">
        <v>0</v>
      </c>
      <c r="X349" s="171">
        <v>0</v>
      </c>
    </row>
    <row r="350" spans="1:24" ht="24" customHeight="1">
      <c r="A350" s="496"/>
      <c r="B350" s="504"/>
      <c r="C350" s="172" t="s">
        <v>177</v>
      </c>
      <c r="D350" s="368">
        <v>0</v>
      </c>
      <c r="E350" s="369">
        <v>0</v>
      </c>
      <c r="F350" s="369">
        <v>0</v>
      </c>
      <c r="G350" s="369">
        <v>0</v>
      </c>
      <c r="H350" s="369">
        <v>0</v>
      </c>
      <c r="I350" s="370">
        <v>0</v>
      </c>
      <c r="J350" s="369">
        <v>0</v>
      </c>
      <c r="K350" s="369">
        <v>0</v>
      </c>
      <c r="L350" s="369">
        <v>0</v>
      </c>
      <c r="M350" s="369">
        <v>0</v>
      </c>
      <c r="N350" s="369">
        <v>0</v>
      </c>
      <c r="O350" s="371">
        <v>0</v>
      </c>
      <c r="P350" s="171">
        <v>0</v>
      </c>
      <c r="Q350" s="368">
        <v>0</v>
      </c>
      <c r="R350" s="369">
        <v>0</v>
      </c>
      <c r="S350" s="369">
        <v>0</v>
      </c>
      <c r="T350" s="369">
        <v>0</v>
      </c>
      <c r="U350" s="369">
        <v>0</v>
      </c>
      <c r="V350" s="371">
        <v>0</v>
      </c>
      <c r="W350" s="137">
        <v>0</v>
      </c>
      <c r="X350" s="171">
        <v>0</v>
      </c>
    </row>
    <row r="351" spans="1:24" ht="24" customHeight="1">
      <c r="A351" s="496"/>
      <c r="B351" s="504"/>
      <c r="C351" s="172" t="s">
        <v>172</v>
      </c>
      <c r="D351" s="368">
        <v>0</v>
      </c>
      <c r="E351" s="369">
        <v>0</v>
      </c>
      <c r="F351" s="369">
        <v>0</v>
      </c>
      <c r="G351" s="369">
        <v>0</v>
      </c>
      <c r="H351" s="369">
        <v>0</v>
      </c>
      <c r="I351" s="370">
        <v>0</v>
      </c>
      <c r="J351" s="369">
        <v>0</v>
      </c>
      <c r="K351" s="369">
        <v>0</v>
      </c>
      <c r="L351" s="369">
        <v>0</v>
      </c>
      <c r="M351" s="369">
        <v>0</v>
      </c>
      <c r="N351" s="369">
        <v>0</v>
      </c>
      <c r="O351" s="371">
        <v>0</v>
      </c>
      <c r="P351" s="171">
        <v>0</v>
      </c>
      <c r="Q351" s="368">
        <v>0</v>
      </c>
      <c r="R351" s="369">
        <v>0</v>
      </c>
      <c r="S351" s="369">
        <v>0</v>
      </c>
      <c r="T351" s="369">
        <v>0</v>
      </c>
      <c r="U351" s="369">
        <v>0</v>
      </c>
      <c r="V351" s="371">
        <v>0</v>
      </c>
      <c r="W351" s="137">
        <v>0</v>
      </c>
      <c r="X351" s="171">
        <v>0</v>
      </c>
    </row>
    <row r="352" spans="1:24" ht="24" customHeight="1">
      <c r="A352" s="496"/>
      <c r="B352" s="504"/>
      <c r="C352" s="172" t="s">
        <v>176</v>
      </c>
      <c r="D352" s="368">
        <v>0</v>
      </c>
      <c r="E352" s="369">
        <v>0</v>
      </c>
      <c r="F352" s="369">
        <v>0</v>
      </c>
      <c r="G352" s="369">
        <v>0</v>
      </c>
      <c r="H352" s="369">
        <v>0</v>
      </c>
      <c r="I352" s="370">
        <v>0</v>
      </c>
      <c r="J352" s="369">
        <v>0</v>
      </c>
      <c r="K352" s="369">
        <v>0</v>
      </c>
      <c r="L352" s="369">
        <v>0</v>
      </c>
      <c r="M352" s="369">
        <v>0</v>
      </c>
      <c r="N352" s="369">
        <v>0</v>
      </c>
      <c r="O352" s="371">
        <v>0</v>
      </c>
      <c r="P352" s="171">
        <v>0</v>
      </c>
      <c r="Q352" s="368">
        <v>0</v>
      </c>
      <c r="R352" s="369">
        <v>0</v>
      </c>
      <c r="S352" s="369">
        <v>0</v>
      </c>
      <c r="T352" s="369">
        <v>0</v>
      </c>
      <c r="U352" s="369">
        <v>0</v>
      </c>
      <c r="V352" s="371">
        <v>0</v>
      </c>
      <c r="W352" s="137">
        <v>0</v>
      </c>
      <c r="X352" s="171">
        <v>0</v>
      </c>
    </row>
    <row r="353" spans="1:24" ht="24" customHeight="1">
      <c r="A353" s="496"/>
      <c r="B353" s="504"/>
      <c r="C353" s="172" t="s">
        <v>171</v>
      </c>
      <c r="D353" s="368">
        <v>0</v>
      </c>
      <c r="E353" s="369">
        <v>0</v>
      </c>
      <c r="F353" s="369">
        <v>0</v>
      </c>
      <c r="G353" s="369">
        <v>0</v>
      </c>
      <c r="H353" s="369">
        <v>0</v>
      </c>
      <c r="I353" s="370">
        <v>0</v>
      </c>
      <c r="J353" s="369">
        <v>0</v>
      </c>
      <c r="K353" s="369">
        <v>0</v>
      </c>
      <c r="L353" s="369">
        <v>0</v>
      </c>
      <c r="M353" s="369">
        <v>0</v>
      </c>
      <c r="N353" s="369">
        <v>0</v>
      </c>
      <c r="O353" s="371">
        <v>0</v>
      </c>
      <c r="P353" s="171">
        <v>0</v>
      </c>
      <c r="Q353" s="368">
        <v>0</v>
      </c>
      <c r="R353" s="369">
        <v>0</v>
      </c>
      <c r="S353" s="369">
        <v>0</v>
      </c>
      <c r="T353" s="369">
        <v>0</v>
      </c>
      <c r="U353" s="369">
        <v>0</v>
      </c>
      <c r="V353" s="371">
        <v>0</v>
      </c>
      <c r="W353" s="137">
        <v>0</v>
      </c>
      <c r="X353" s="171">
        <v>0</v>
      </c>
    </row>
    <row r="354" spans="1:24" ht="24" customHeight="1">
      <c r="A354" s="496"/>
      <c r="B354" s="500" t="s">
        <v>198</v>
      </c>
      <c r="C354" s="501"/>
      <c r="D354" s="368">
        <v>0</v>
      </c>
      <c r="E354" s="369">
        <v>0</v>
      </c>
      <c r="F354" s="369">
        <v>0</v>
      </c>
      <c r="G354" s="369">
        <v>0</v>
      </c>
      <c r="H354" s="369">
        <v>0</v>
      </c>
      <c r="I354" s="370">
        <v>0</v>
      </c>
      <c r="J354" s="369">
        <v>0</v>
      </c>
      <c r="K354" s="369">
        <v>0</v>
      </c>
      <c r="L354" s="369">
        <v>0</v>
      </c>
      <c r="M354" s="369">
        <v>0</v>
      </c>
      <c r="N354" s="369">
        <v>0</v>
      </c>
      <c r="O354" s="371">
        <v>0</v>
      </c>
      <c r="P354" s="171">
        <v>0</v>
      </c>
      <c r="Q354" s="368">
        <v>0</v>
      </c>
      <c r="R354" s="369">
        <v>0</v>
      </c>
      <c r="S354" s="369">
        <v>0</v>
      </c>
      <c r="T354" s="369">
        <v>0</v>
      </c>
      <c r="U354" s="369">
        <v>0</v>
      </c>
      <c r="V354" s="371">
        <v>0</v>
      </c>
      <c r="W354" s="137">
        <v>0</v>
      </c>
      <c r="X354" s="171">
        <v>0</v>
      </c>
    </row>
    <row r="355" spans="1:24" ht="24" customHeight="1">
      <c r="A355" s="497"/>
      <c r="B355" s="505" t="s">
        <v>175</v>
      </c>
      <c r="C355" s="506"/>
      <c r="D355" s="376">
        <v>0</v>
      </c>
      <c r="E355" s="377">
        <v>0</v>
      </c>
      <c r="F355" s="377">
        <v>0</v>
      </c>
      <c r="G355" s="377">
        <v>0</v>
      </c>
      <c r="H355" s="377">
        <v>0</v>
      </c>
      <c r="I355" s="378">
        <v>0</v>
      </c>
      <c r="J355" s="377">
        <v>0</v>
      </c>
      <c r="K355" s="377">
        <v>0</v>
      </c>
      <c r="L355" s="377">
        <v>0</v>
      </c>
      <c r="M355" s="377">
        <v>0</v>
      </c>
      <c r="N355" s="377">
        <v>0</v>
      </c>
      <c r="O355" s="379">
        <v>0</v>
      </c>
      <c r="P355" s="175">
        <v>0</v>
      </c>
      <c r="Q355" s="376">
        <v>0</v>
      </c>
      <c r="R355" s="377">
        <v>0</v>
      </c>
      <c r="S355" s="377">
        <v>0</v>
      </c>
      <c r="T355" s="377">
        <v>0</v>
      </c>
      <c r="U355" s="377">
        <v>0</v>
      </c>
      <c r="V355" s="379">
        <v>0</v>
      </c>
      <c r="W355" s="139">
        <v>0</v>
      </c>
      <c r="X355" s="176">
        <v>0</v>
      </c>
    </row>
    <row r="356" spans="1:24" ht="24" customHeight="1">
      <c r="A356" s="496" t="s">
        <v>228</v>
      </c>
      <c r="B356" s="509" t="s">
        <v>174</v>
      </c>
      <c r="C356" s="510"/>
      <c r="D356" s="390">
        <v>0</v>
      </c>
      <c r="E356" s="391">
        <v>0</v>
      </c>
      <c r="F356" s="391">
        <v>0</v>
      </c>
      <c r="G356" s="391">
        <v>0</v>
      </c>
      <c r="H356" s="391">
        <v>0</v>
      </c>
      <c r="I356" s="392">
        <v>0</v>
      </c>
      <c r="J356" s="391">
        <v>150</v>
      </c>
      <c r="K356" s="391">
        <v>0</v>
      </c>
      <c r="L356" s="391">
        <v>0</v>
      </c>
      <c r="M356" s="391">
        <v>0</v>
      </c>
      <c r="N356" s="391">
        <v>0</v>
      </c>
      <c r="O356" s="393">
        <v>0</v>
      </c>
      <c r="P356" s="179">
        <v>150</v>
      </c>
      <c r="Q356" s="390">
        <v>0</v>
      </c>
      <c r="R356" s="391">
        <v>0</v>
      </c>
      <c r="S356" s="391">
        <v>0</v>
      </c>
      <c r="T356" s="391">
        <v>0</v>
      </c>
      <c r="U356" s="391">
        <v>0</v>
      </c>
      <c r="V356" s="394">
        <v>0</v>
      </c>
      <c r="W356" s="138">
        <v>100</v>
      </c>
      <c r="X356" s="179">
        <v>100</v>
      </c>
    </row>
    <row r="357" spans="1:24" ht="24" customHeight="1">
      <c r="A357" s="496"/>
      <c r="B357" s="500" t="s">
        <v>173</v>
      </c>
      <c r="C357" s="501"/>
      <c r="D357" s="368">
        <v>0</v>
      </c>
      <c r="E357" s="369">
        <v>0</v>
      </c>
      <c r="F357" s="369">
        <v>0</v>
      </c>
      <c r="G357" s="369">
        <v>0</v>
      </c>
      <c r="H357" s="369">
        <v>0</v>
      </c>
      <c r="I357" s="370">
        <v>0</v>
      </c>
      <c r="J357" s="369">
        <v>0</v>
      </c>
      <c r="K357" s="369">
        <v>0</v>
      </c>
      <c r="L357" s="369">
        <v>0</v>
      </c>
      <c r="M357" s="369">
        <v>0</v>
      </c>
      <c r="N357" s="369">
        <v>0</v>
      </c>
      <c r="O357" s="371">
        <v>0</v>
      </c>
      <c r="P357" s="171">
        <v>0</v>
      </c>
      <c r="Q357" s="368">
        <v>0</v>
      </c>
      <c r="R357" s="369">
        <v>0</v>
      </c>
      <c r="S357" s="369">
        <v>0</v>
      </c>
      <c r="T357" s="369">
        <v>0</v>
      </c>
      <c r="U357" s="369">
        <v>0</v>
      </c>
      <c r="V357" s="369">
        <v>0</v>
      </c>
      <c r="W357" s="137">
        <v>0</v>
      </c>
      <c r="X357" s="171">
        <v>0</v>
      </c>
    </row>
    <row r="358" spans="1:24" ht="24" customHeight="1">
      <c r="A358" s="496"/>
      <c r="B358" s="502" t="s">
        <v>199</v>
      </c>
      <c r="C358" s="503"/>
      <c r="D358" s="368">
        <v>0</v>
      </c>
      <c r="E358" s="369">
        <v>0</v>
      </c>
      <c r="F358" s="369">
        <v>0</v>
      </c>
      <c r="G358" s="369">
        <v>0</v>
      </c>
      <c r="H358" s="369">
        <v>0</v>
      </c>
      <c r="I358" s="370">
        <v>0</v>
      </c>
      <c r="J358" s="369">
        <v>0</v>
      </c>
      <c r="K358" s="369">
        <v>0</v>
      </c>
      <c r="L358" s="369">
        <v>0</v>
      </c>
      <c r="M358" s="369">
        <v>0</v>
      </c>
      <c r="N358" s="369">
        <v>0</v>
      </c>
      <c r="O358" s="371">
        <v>0</v>
      </c>
      <c r="P358" s="171">
        <v>0</v>
      </c>
      <c r="Q358" s="368">
        <v>0</v>
      </c>
      <c r="R358" s="369">
        <v>0</v>
      </c>
      <c r="S358" s="369">
        <v>0</v>
      </c>
      <c r="T358" s="369">
        <v>0</v>
      </c>
      <c r="U358" s="369">
        <v>0</v>
      </c>
      <c r="V358" s="371">
        <v>0</v>
      </c>
      <c r="W358" s="137">
        <v>0</v>
      </c>
      <c r="X358" s="171">
        <v>0</v>
      </c>
    </row>
    <row r="359" spans="1:24" ht="24" customHeight="1">
      <c r="A359" s="496"/>
      <c r="B359" s="504"/>
      <c r="C359" s="172" t="s">
        <v>177</v>
      </c>
      <c r="D359" s="368">
        <v>0</v>
      </c>
      <c r="E359" s="369">
        <v>0</v>
      </c>
      <c r="F359" s="369">
        <v>0</v>
      </c>
      <c r="G359" s="369">
        <v>0</v>
      </c>
      <c r="H359" s="369">
        <v>0</v>
      </c>
      <c r="I359" s="370">
        <v>0</v>
      </c>
      <c r="J359" s="369">
        <v>0</v>
      </c>
      <c r="K359" s="369">
        <v>0</v>
      </c>
      <c r="L359" s="369">
        <v>0</v>
      </c>
      <c r="M359" s="369">
        <v>0</v>
      </c>
      <c r="N359" s="369">
        <v>0</v>
      </c>
      <c r="O359" s="371">
        <v>0</v>
      </c>
      <c r="P359" s="171">
        <v>0</v>
      </c>
      <c r="Q359" s="368">
        <v>0</v>
      </c>
      <c r="R359" s="369">
        <v>0</v>
      </c>
      <c r="S359" s="369">
        <v>0</v>
      </c>
      <c r="T359" s="369">
        <v>0</v>
      </c>
      <c r="U359" s="369">
        <v>0</v>
      </c>
      <c r="V359" s="371">
        <v>0</v>
      </c>
      <c r="W359" s="137">
        <v>0</v>
      </c>
      <c r="X359" s="171">
        <v>0</v>
      </c>
    </row>
    <row r="360" spans="1:24" ht="24" customHeight="1">
      <c r="A360" s="496"/>
      <c r="B360" s="504"/>
      <c r="C360" s="172" t="s">
        <v>172</v>
      </c>
      <c r="D360" s="368">
        <v>0</v>
      </c>
      <c r="E360" s="369">
        <v>0</v>
      </c>
      <c r="F360" s="369">
        <v>0</v>
      </c>
      <c r="G360" s="369">
        <v>0</v>
      </c>
      <c r="H360" s="369">
        <v>0</v>
      </c>
      <c r="I360" s="370">
        <v>0</v>
      </c>
      <c r="J360" s="369">
        <v>0</v>
      </c>
      <c r="K360" s="369">
        <v>0</v>
      </c>
      <c r="L360" s="369">
        <v>0</v>
      </c>
      <c r="M360" s="369">
        <v>0</v>
      </c>
      <c r="N360" s="369">
        <v>0</v>
      </c>
      <c r="O360" s="371">
        <v>0</v>
      </c>
      <c r="P360" s="171">
        <v>0</v>
      </c>
      <c r="Q360" s="368">
        <v>0</v>
      </c>
      <c r="R360" s="369">
        <v>0</v>
      </c>
      <c r="S360" s="369">
        <v>0</v>
      </c>
      <c r="T360" s="369">
        <v>0</v>
      </c>
      <c r="U360" s="369">
        <v>0</v>
      </c>
      <c r="V360" s="371">
        <v>0</v>
      </c>
      <c r="W360" s="137">
        <v>0</v>
      </c>
      <c r="X360" s="171">
        <v>0</v>
      </c>
    </row>
    <row r="361" spans="1:24" ht="24" customHeight="1">
      <c r="A361" s="496"/>
      <c r="B361" s="504"/>
      <c r="C361" s="172" t="s">
        <v>176</v>
      </c>
      <c r="D361" s="368">
        <v>0</v>
      </c>
      <c r="E361" s="369">
        <v>0</v>
      </c>
      <c r="F361" s="369">
        <v>0</v>
      </c>
      <c r="G361" s="369">
        <v>0</v>
      </c>
      <c r="H361" s="369">
        <v>0</v>
      </c>
      <c r="I361" s="370">
        <v>0</v>
      </c>
      <c r="J361" s="369">
        <v>0</v>
      </c>
      <c r="K361" s="369">
        <v>0</v>
      </c>
      <c r="L361" s="369">
        <v>0</v>
      </c>
      <c r="M361" s="369">
        <v>0</v>
      </c>
      <c r="N361" s="369">
        <v>0</v>
      </c>
      <c r="O361" s="371">
        <v>0</v>
      </c>
      <c r="P361" s="171">
        <v>0</v>
      </c>
      <c r="Q361" s="368">
        <v>0</v>
      </c>
      <c r="R361" s="369">
        <v>0</v>
      </c>
      <c r="S361" s="369">
        <v>0</v>
      </c>
      <c r="T361" s="369">
        <v>0</v>
      </c>
      <c r="U361" s="369">
        <v>0</v>
      </c>
      <c r="V361" s="371">
        <v>0</v>
      </c>
      <c r="W361" s="137">
        <v>0</v>
      </c>
      <c r="X361" s="171">
        <v>0</v>
      </c>
    </row>
    <row r="362" spans="1:24" ht="24" customHeight="1">
      <c r="A362" s="496"/>
      <c r="B362" s="504"/>
      <c r="C362" s="172" t="s">
        <v>171</v>
      </c>
      <c r="D362" s="368">
        <v>0</v>
      </c>
      <c r="E362" s="369">
        <v>0</v>
      </c>
      <c r="F362" s="369">
        <v>0</v>
      </c>
      <c r="G362" s="369">
        <v>0</v>
      </c>
      <c r="H362" s="369">
        <v>0</v>
      </c>
      <c r="I362" s="370">
        <v>0</v>
      </c>
      <c r="J362" s="369">
        <v>0</v>
      </c>
      <c r="K362" s="369">
        <v>0</v>
      </c>
      <c r="L362" s="369">
        <v>0</v>
      </c>
      <c r="M362" s="369">
        <v>0</v>
      </c>
      <c r="N362" s="369">
        <v>0</v>
      </c>
      <c r="O362" s="371">
        <v>0</v>
      </c>
      <c r="P362" s="171">
        <v>0</v>
      </c>
      <c r="Q362" s="368">
        <v>0</v>
      </c>
      <c r="R362" s="369">
        <v>0</v>
      </c>
      <c r="S362" s="369">
        <v>0</v>
      </c>
      <c r="T362" s="369">
        <v>0</v>
      </c>
      <c r="U362" s="369">
        <v>0</v>
      </c>
      <c r="V362" s="371">
        <v>0</v>
      </c>
      <c r="W362" s="137">
        <v>0</v>
      </c>
      <c r="X362" s="171">
        <v>0</v>
      </c>
    </row>
    <row r="363" spans="1:24" ht="24" customHeight="1">
      <c r="A363" s="496"/>
      <c r="B363" s="507" t="s">
        <v>253</v>
      </c>
      <c r="C363" s="508"/>
      <c r="D363" s="368"/>
      <c r="E363" s="369"/>
      <c r="F363" s="369"/>
      <c r="G363" s="369"/>
      <c r="H363" s="369"/>
      <c r="I363" s="370"/>
      <c r="J363" s="369"/>
      <c r="K363" s="369">
        <v>57.05</v>
      </c>
      <c r="L363" s="369"/>
      <c r="M363" s="369"/>
      <c r="N363" s="369"/>
      <c r="O363" s="371"/>
      <c r="P363" s="171">
        <v>57.05</v>
      </c>
      <c r="Q363" s="368">
        <v>0</v>
      </c>
      <c r="R363" s="369">
        <v>0</v>
      </c>
      <c r="S363" s="369">
        <v>0</v>
      </c>
      <c r="T363" s="369">
        <v>0</v>
      </c>
      <c r="U363" s="369">
        <v>0</v>
      </c>
      <c r="V363" s="371">
        <v>0</v>
      </c>
      <c r="W363" s="137">
        <v>0</v>
      </c>
      <c r="X363" s="171">
        <v>0</v>
      </c>
    </row>
    <row r="364" spans="1:24" ht="24" customHeight="1">
      <c r="A364" s="497"/>
      <c r="B364" s="505" t="s">
        <v>175</v>
      </c>
      <c r="C364" s="506"/>
      <c r="D364" s="372">
        <v>0</v>
      </c>
      <c r="E364" s="373">
        <v>0</v>
      </c>
      <c r="F364" s="373">
        <v>0</v>
      </c>
      <c r="G364" s="373">
        <v>0</v>
      </c>
      <c r="H364" s="373">
        <v>0</v>
      </c>
      <c r="I364" s="374">
        <v>0</v>
      </c>
      <c r="J364" s="373">
        <v>0</v>
      </c>
      <c r="K364" s="373">
        <v>0</v>
      </c>
      <c r="L364" s="373">
        <v>0</v>
      </c>
      <c r="M364" s="373">
        <v>0</v>
      </c>
      <c r="N364" s="373">
        <v>0</v>
      </c>
      <c r="O364" s="375">
        <v>0</v>
      </c>
      <c r="P364" s="173">
        <v>0</v>
      </c>
      <c r="Q364" s="372">
        <v>0</v>
      </c>
      <c r="R364" s="373">
        <v>0</v>
      </c>
      <c r="S364" s="373">
        <v>0</v>
      </c>
      <c r="T364" s="373">
        <v>0</v>
      </c>
      <c r="U364" s="373">
        <v>0</v>
      </c>
      <c r="V364" s="375">
        <v>0</v>
      </c>
      <c r="W364" s="65">
        <v>50</v>
      </c>
      <c r="X364" s="174">
        <v>50</v>
      </c>
    </row>
    <row r="365" spans="1:24" ht="81" customHeight="1">
      <c r="A365" s="488" t="s">
        <v>298</v>
      </c>
      <c r="B365" s="488"/>
      <c r="C365" s="488"/>
      <c r="D365" s="488"/>
      <c r="E365" s="488"/>
      <c r="F365" s="488"/>
      <c r="G365" s="488"/>
      <c r="H365" s="488"/>
      <c r="I365" s="488"/>
      <c r="J365" s="488"/>
      <c r="K365" s="488"/>
      <c r="L365" s="488"/>
      <c r="M365" s="488"/>
      <c r="N365" s="488"/>
      <c r="O365" s="488"/>
      <c r="P365" s="488"/>
      <c r="Q365" s="488"/>
      <c r="R365" s="488"/>
      <c r="S365" s="488"/>
      <c r="T365" s="488"/>
      <c r="U365" s="488"/>
      <c r="V365" s="488"/>
      <c r="W365" s="488"/>
      <c r="X365" s="488"/>
    </row>
    <row r="366" spans="1:24">
      <c r="A366" s="64"/>
      <c r="B366" s="67"/>
      <c r="C366" s="67"/>
      <c r="W366" s="66"/>
    </row>
    <row r="367" spans="1:24">
      <c r="A367" s="68"/>
    </row>
    <row r="368" spans="1:24">
      <c r="A368" s="68"/>
    </row>
    <row r="369" spans="1:24">
      <c r="A369" s="68"/>
      <c r="B369" s="69"/>
      <c r="C369" s="69"/>
      <c r="D369" s="70" t="s">
        <v>178</v>
      </c>
      <c r="E369" s="70" t="s">
        <v>167</v>
      </c>
      <c r="F369" s="70" t="s">
        <v>168</v>
      </c>
      <c r="G369" s="70" t="s">
        <v>169</v>
      </c>
      <c r="H369" s="70" t="s">
        <v>156</v>
      </c>
      <c r="I369" s="70" t="s">
        <v>157</v>
      </c>
      <c r="J369" s="70" t="s">
        <v>158</v>
      </c>
      <c r="K369" s="70" t="s">
        <v>159</v>
      </c>
      <c r="L369" s="70" t="s">
        <v>160</v>
      </c>
      <c r="M369" s="70" t="s">
        <v>161</v>
      </c>
      <c r="N369" s="70" t="s">
        <v>162</v>
      </c>
      <c r="O369" s="70" t="s">
        <v>179</v>
      </c>
      <c r="P369" s="70" t="s">
        <v>165</v>
      </c>
      <c r="Q369" s="70" t="s">
        <v>166</v>
      </c>
      <c r="R369" s="70" t="s">
        <v>167</v>
      </c>
      <c r="S369" s="70" t="s">
        <v>168</v>
      </c>
      <c r="T369" s="70" t="s">
        <v>169</v>
      </c>
      <c r="U369" s="70" t="s">
        <v>156</v>
      </c>
      <c r="V369" s="70" t="s">
        <v>157</v>
      </c>
      <c r="W369" s="71" t="s">
        <v>170</v>
      </c>
      <c r="X369" s="70" t="s">
        <v>165</v>
      </c>
    </row>
    <row r="370" spans="1:24">
      <c r="B370" s="517" t="s">
        <v>174</v>
      </c>
      <c r="C370" s="517"/>
      <c r="D370" s="180">
        <f t="shared" ref="D370:M372" si="0">SUMIF($B$5:$B$364,$B370,D$5:D$364)</f>
        <v>1550</v>
      </c>
      <c r="E370" s="180">
        <f t="shared" si="0"/>
        <v>900</v>
      </c>
      <c r="F370" s="180">
        <f t="shared" si="0"/>
        <v>600</v>
      </c>
      <c r="G370" s="180">
        <f t="shared" si="0"/>
        <v>1500</v>
      </c>
      <c r="H370" s="180">
        <f t="shared" si="0"/>
        <v>430</v>
      </c>
      <c r="I370" s="180">
        <f t="shared" si="0"/>
        <v>600</v>
      </c>
      <c r="J370" s="180">
        <f t="shared" si="0"/>
        <v>1000</v>
      </c>
      <c r="K370" s="180">
        <f t="shared" si="0"/>
        <v>1650</v>
      </c>
      <c r="L370" s="180">
        <f t="shared" si="0"/>
        <v>450</v>
      </c>
      <c r="M370" s="180">
        <f t="shared" si="0"/>
        <v>300</v>
      </c>
      <c r="N370" s="180">
        <f t="shared" ref="N370:X372" si="1">SUMIF($B$5:$B$364,$B370,N$5:N$364)</f>
        <v>870</v>
      </c>
      <c r="O370" s="180">
        <f t="shared" si="1"/>
        <v>400</v>
      </c>
      <c r="P370" s="180">
        <f t="shared" si="1"/>
        <v>10250</v>
      </c>
      <c r="Q370" s="180">
        <f t="shared" si="1"/>
        <v>400</v>
      </c>
      <c r="R370" s="180">
        <f t="shared" si="1"/>
        <v>1000</v>
      </c>
      <c r="S370" s="180">
        <f t="shared" si="1"/>
        <v>950</v>
      </c>
      <c r="T370" s="180">
        <f t="shared" si="1"/>
        <v>830</v>
      </c>
      <c r="U370" s="180">
        <f t="shared" si="1"/>
        <v>500</v>
      </c>
      <c r="V370" s="180">
        <f t="shared" si="1"/>
        <v>450</v>
      </c>
      <c r="W370" s="180">
        <f t="shared" si="1"/>
        <v>2840</v>
      </c>
      <c r="X370" s="180">
        <f t="shared" si="1"/>
        <v>6970</v>
      </c>
    </row>
    <row r="371" spans="1:24">
      <c r="B371" s="517" t="s">
        <v>173</v>
      </c>
      <c r="C371" s="517"/>
      <c r="D371" s="180">
        <f t="shared" si="0"/>
        <v>2000</v>
      </c>
      <c r="E371" s="180">
        <f t="shared" si="0"/>
        <v>1800</v>
      </c>
      <c r="F371" s="180">
        <f t="shared" si="0"/>
        <v>1750</v>
      </c>
      <c r="G371" s="180">
        <f t="shared" si="0"/>
        <v>2050</v>
      </c>
      <c r="H371" s="180">
        <f t="shared" si="0"/>
        <v>1380</v>
      </c>
      <c r="I371" s="180">
        <f t="shared" si="0"/>
        <v>2050</v>
      </c>
      <c r="J371" s="180">
        <f t="shared" si="0"/>
        <v>2500</v>
      </c>
      <c r="K371" s="180">
        <f t="shared" si="0"/>
        <v>2250</v>
      </c>
      <c r="L371" s="180">
        <f t="shared" si="0"/>
        <v>1750</v>
      </c>
      <c r="M371" s="180">
        <f t="shared" si="0"/>
        <v>1150</v>
      </c>
      <c r="N371" s="180">
        <f t="shared" si="1"/>
        <v>1334.491</v>
      </c>
      <c r="O371" s="180">
        <f t="shared" si="1"/>
        <v>1300</v>
      </c>
      <c r="P371" s="180">
        <f t="shared" si="1"/>
        <v>21314.491000000002</v>
      </c>
      <c r="Q371" s="180">
        <f t="shared" si="1"/>
        <v>1400</v>
      </c>
      <c r="R371" s="180">
        <f t="shared" si="1"/>
        <v>1350</v>
      </c>
      <c r="S371" s="180">
        <f t="shared" si="1"/>
        <v>1000</v>
      </c>
      <c r="T371" s="180">
        <f t="shared" si="1"/>
        <v>1580</v>
      </c>
      <c r="U371" s="180">
        <f t="shared" si="1"/>
        <v>800</v>
      </c>
      <c r="V371" s="180">
        <f t="shared" si="1"/>
        <v>1460</v>
      </c>
      <c r="W371" s="180">
        <f t="shared" si="1"/>
        <v>8120</v>
      </c>
      <c r="X371" s="180">
        <f t="shared" si="1"/>
        <v>15710</v>
      </c>
    </row>
    <row r="372" spans="1:24">
      <c r="B372" s="517" t="s">
        <v>199</v>
      </c>
      <c r="C372" s="517"/>
      <c r="D372" s="180">
        <f t="shared" si="0"/>
        <v>1450</v>
      </c>
      <c r="E372" s="180">
        <f t="shared" si="0"/>
        <v>800</v>
      </c>
      <c r="F372" s="180">
        <f t="shared" si="0"/>
        <v>1600</v>
      </c>
      <c r="G372" s="180">
        <f t="shared" si="0"/>
        <v>2050</v>
      </c>
      <c r="H372" s="180">
        <f t="shared" si="0"/>
        <v>1400</v>
      </c>
      <c r="I372" s="180">
        <f t="shared" si="0"/>
        <v>1870</v>
      </c>
      <c r="J372" s="180">
        <f t="shared" si="0"/>
        <v>1250</v>
      </c>
      <c r="K372" s="180">
        <f t="shared" si="0"/>
        <v>750</v>
      </c>
      <c r="L372" s="180">
        <f t="shared" si="0"/>
        <v>1000</v>
      </c>
      <c r="M372" s="180">
        <f t="shared" si="0"/>
        <v>200</v>
      </c>
      <c r="N372" s="180">
        <f t="shared" si="1"/>
        <v>150</v>
      </c>
      <c r="O372" s="180">
        <f t="shared" si="1"/>
        <v>0</v>
      </c>
      <c r="P372" s="180">
        <f t="shared" si="1"/>
        <v>12520</v>
      </c>
      <c r="Q372" s="180">
        <f t="shared" si="1"/>
        <v>600</v>
      </c>
      <c r="R372" s="180">
        <f t="shared" si="1"/>
        <v>400</v>
      </c>
      <c r="S372" s="180">
        <f t="shared" si="1"/>
        <v>750</v>
      </c>
      <c r="T372" s="180">
        <f t="shared" si="1"/>
        <v>831</v>
      </c>
      <c r="U372" s="180">
        <f t="shared" si="1"/>
        <v>900</v>
      </c>
      <c r="V372" s="180">
        <f t="shared" si="1"/>
        <v>756</v>
      </c>
      <c r="W372" s="180">
        <f t="shared" si="1"/>
        <v>630</v>
      </c>
      <c r="X372" s="180">
        <f t="shared" si="1"/>
        <v>4867</v>
      </c>
    </row>
    <row r="373" spans="1:24">
      <c r="B373" s="518"/>
      <c r="C373" s="181" t="s">
        <v>177</v>
      </c>
      <c r="D373" s="180">
        <f t="shared" ref="D373:M376" si="2">SUMIF($C$5:$C$364,$C373,D$5:D$364)</f>
        <v>200</v>
      </c>
      <c r="E373" s="180">
        <f t="shared" si="2"/>
        <v>0</v>
      </c>
      <c r="F373" s="180">
        <f t="shared" si="2"/>
        <v>0</v>
      </c>
      <c r="G373" s="180">
        <f t="shared" si="2"/>
        <v>200</v>
      </c>
      <c r="H373" s="180">
        <f t="shared" si="2"/>
        <v>0</v>
      </c>
      <c r="I373" s="180">
        <f t="shared" si="2"/>
        <v>100</v>
      </c>
      <c r="J373" s="180">
        <f t="shared" si="2"/>
        <v>100</v>
      </c>
      <c r="K373" s="180">
        <f t="shared" si="2"/>
        <v>0</v>
      </c>
      <c r="L373" s="180">
        <f t="shared" si="2"/>
        <v>0</v>
      </c>
      <c r="M373" s="180">
        <f t="shared" si="2"/>
        <v>0</v>
      </c>
      <c r="N373" s="180">
        <f t="shared" ref="N373:X376" si="3">SUMIF($C$5:$C$364,$C373,N$5:N$364)</f>
        <v>0</v>
      </c>
      <c r="O373" s="180">
        <f t="shared" si="3"/>
        <v>0</v>
      </c>
      <c r="P373" s="180">
        <f t="shared" si="3"/>
        <v>600</v>
      </c>
      <c r="Q373" s="180">
        <f t="shared" si="3"/>
        <v>0</v>
      </c>
      <c r="R373" s="180">
        <f t="shared" si="3"/>
        <v>0</v>
      </c>
      <c r="S373" s="180">
        <f t="shared" si="3"/>
        <v>0</v>
      </c>
      <c r="T373" s="180">
        <f t="shared" si="3"/>
        <v>0</v>
      </c>
      <c r="U373" s="180">
        <f t="shared" si="3"/>
        <v>0</v>
      </c>
      <c r="V373" s="180">
        <f t="shared" si="3"/>
        <v>40</v>
      </c>
      <c r="W373" s="180">
        <f t="shared" si="3"/>
        <v>0</v>
      </c>
      <c r="X373" s="180">
        <f t="shared" si="3"/>
        <v>40</v>
      </c>
    </row>
    <row r="374" spans="1:24">
      <c r="B374" s="518"/>
      <c r="C374" s="181" t="s">
        <v>172</v>
      </c>
      <c r="D374" s="180">
        <f t="shared" si="2"/>
        <v>850</v>
      </c>
      <c r="E374" s="180">
        <f t="shared" si="2"/>
        <v>600</v>
      </c>
      <c r="F374" s="180">
        <f t="shared" si="2"/>
        <v>1400</v>
      </c>
      <c r="G374" s="180">
        <f t="shared" si="2"/>
        <v>1150</v>
      </c>
      <c r="H374" s="180">
        <f t="shared" si="2"/>
        <v>1400</v>
      </c>
      <c r="I374" s="180">
        <f t="shared" si="2"/>
        <v>1220</v>
      </c>
      <c r="J374" s="180">
        <f t="shared" si="2"/>
        <v>800</v>
      </c>
      <c r="K374" s="180">
        <f t="shared" si="2"/>
        <v>600</v>
      </c>
      <c r="L374" s="180">
        <f t="shared" si="2"/>
        <v>500</v>
      </c>
      <c r="M374" s="180">
        <f t="shared" si="2"/>
        <v>200</v>
      </c>
      <c r="N374" s="180">
        <f t="shared" si="3"/>
        <v>0</v>
      </c>
      <c r="O374" s="180">
        <f t="shared" si="3"/>
        <v>0</v>
      </c>
      <c r="P374" s="180">
        <f t="shared" si="3"/>
        <v>8720</v>
      </c>
      <c r="Q374" s="180">
        <f t="shared" si="3"/>
        <v>600</v>
      </c>
      <c r="R374" s="180">
        <f t="shared" si="3"/>
        <v>400</v>
      </c>
      <c r="S374" s="180">
        <f t="shared" si="3"/>
        <v>750</v>
      </c>
      <c r="T374" s="180">
        <f t="shared" si="3"/>
        <v>731</v>
      </c>
      <c r="U374" s="180">
        <f t="shared" si="3"/>
        <v>700</v>
      </c>
      <c r="V374" s="180">
        <f t="shared" si="3"/>
        <v>522</v>
      </c>
      <c r="W374" s="180">
        <f t="shared" si="3"/>
        <v>530</v>
      </c>
      <c r="X374" s="180">
        <f t="shared" si="3"/>
        <v>4233</v>
      </c>
    </row>
    <row r="375" spans="1:24">
      <c r="B375" s="518"/>
      <c r="C375" s="181" t="s">
        <v>176</v>
      </c>
      <c r="D375" s="180">
        <f t="shared" si="2"/>
        <v>0</v>
      </c>
      <c r="E375" s="180">
        <f t="shared" si="2"/>
        <v>0</v>
      </c>
      <c r="F375" s="180">
        <f t="shared" si="2"/>
        <v>0</v>
      </c>
      <c r="G375" s="180">
        <f t="shared" si="2"/>
        <v>200</v>
      </c>
      <c r="H375" s="180">
        <f t="shared" si="2"/>
        <v>0</v>
      </c>
      <c r="I375" s="180">
        <f t="shared" si="2"/>
        <v>0</v>
      </c>
      <c r="J375" s="180">
        <f t="shared" si="2"/>
        <v>0</v>
      </c>
      <c r="K375" s="180">
        <f t="shared" si="2"/>
        <v>0</v>
      </c>
      <c r="L375" s="180">
        <f t="shared" si="2"/>
        <v>0</v>
      </c>
      <c r="M375" s="180">
        <f t="shared" si="2"/>
        <v>0</v>
      </c>
      <c r="N375" s="180">
        <f t="shared" si="3"/>
        <v>0</v>
      </c>
      <c r="O375" s="180">
        <f t="shared" si="3"/>
        <v>0</v>
      </c>
      <c r="P375" s="180">
        <f t="shared" si="3"/>
        <v>200</v>
      </c>
      <c r="Q375" s="180">
        <f t="shared" si="3"/>
        <v>0</v>
      </c>
      <c r="R375" s="180">
        <f t="shared" si="3"/>
        <v>0</v>
      </c>
      <c r="S375" s="180">
        <f t="shared" si="3"/>
        <v>0</v>
      </c>
      <c r="T375" s="180">
        <f t="shared" si="3"/>
        <v>0</v>
      </c>
      <c r="U375" s="180">
        <f t="shared" si="3"/>
        <v>0</v>
      </c>
      <c r="V375" s="180">
        <f t="shared" si="3"/>
        <v>0</v>
      </c>
      <c r="W375" s="180">
        <f t="shared" si="3"/>
        <v>0</v>
      </c>
      <c r="X375" s="180">
        <f t="shared" si="3"/>
        <v>0</v>
      </c>
    </row>
    <row r="376" spans="1:24">
      <c r="B376" s="518"/>
      <c r="C376" s="181" t="s">
        <v>171</v>
      </c>
      <c r="D376" s="180">
        <f t="shared" si="2"/>
        <v>400</v>
      </c>
      <c r="E376" s="180">
        <f t="shared" si="2"/>
        <v>200</v>
      </c>
      <c r="F376" s="180">
        <f t="shared" si="2"/>
        <v>200</v>
      </c>
      <c r="G376" s="180">
        <f t="shared" si="2"/>
        <v>500</v>
      </c>
      <c r="H376" s="180">
        <f t="shared" si="2"/>
        <v>0</v>
      </c>
      <c r="I376" s="180">
        <f t="shared" si="2"/>
        <v>550</v>
      </c>
      <c r="J376" s="180">
        <f t="shared" si="2"/>
        <v>350</v>
      </c>
      <c r="K376" s="180">
        <f t="shared" si="2"/>
        <v>150</v>
      </c>
      <c r="L376" s="180">
        <f t="shared" si="2"/>
        <v>500</v>
      </c>
      <c r="M376" s="180">
        <f t="shared" si="2"/>
        <v>0</v>
      </c>
      <c r="N376" s="180">
        <f t="shared" si="3"/>
        <v>150</v>
      </c>
      <c r="O376" s="180">
        <f t="shared" si="3"/>
        <v>0</v>
      </c>
      <c r="P376" s="180">
        <f t="shared" si="3"/>
        <v>3000</v>
      </c>
      <c r="Q376" s="180">
        <f t="shared" si="3"/>
        <v>0</v>
      </c>
      <c r="R376" s="180">
        <f t="shared" si="3"/>
        <v>0</v>
      </c>
      <c r="S376" s="180">
        <f t="shared" si="3"/>
        <v>0</v>
      </c>
      <c r="T376" s="180">
        <f t="shared" si="3"/>
        <v>100</v>
      </c>
      <c r="U376" s="180">
        <f t="shared" si="3"/>
        <v>200</v>
      </c>
      <c r="V376" s="180">
        <f t="shared" si="3"/>
        <v>194</v>
      </c>
      <c r="W376" s="180">
        <f t="shared" si="3"/>
        <v>250</v>
      </c>
      <c r="X376" s="180">
        <f t="shared" si="3"/>
        <v>594</v>
      </c>
    </row>
    <row r="377" spans="1:24">
      <c r="B377" s="517" t="s">
        <v>253</v>
      </c>
      <c r="C377" s="517"/>
      <c r="D377" s="180">
        <f t="shared" ref="D377:M378" si="4">SUMIF($B$5:$B$364,$B377,D$5:D$364)</f>
        <v>0</v>
      </c>
      <c r="E377" s="180">
        <f t="shared" si="4"/>
        <v>1089</v>
      </c>
      <c r="F377" s="180">
        <f t="shared" si="4"/>
        <v>0</v>
      </c>
      <c r="G377" s="180">
        <f t="shared" si="4"/>
        <v>0</v>
      </c>
      <c r="H377" s="180">
        <f t="shared" si="4"/>
        <v>0</v>
      </c>
      <c r="I377" s="180">
        <f t="shared" si="4"/>
        <v>0</v>
      </c>
      <c r="J377" s="180">
        <f t="shared" si="4"/>
        <v>0</v>
      </c>
      <c r="K377" s="180">
        <f t="shared" si="4"/>
        <v>57.05</v>
      </c>
      <c r="L377" s="180">
        <f t="shared" si="4"/>
        <v>114.23</v>
      </c>
      <c r="M377" s="180">
        <f t="shared" si="4"/>
        <v>0</v>
      </c>
      <c r="N377" s="180">
        <f t="shared" ref="N377:X378" si="5">SUMIF($B$5:$B$364,$B377,N$5:N$364)</f>
        <v>0</v>
      </c>
      <c r="O377" s="180">
        <f t="shared" si="5"/>
        <v>0</v>
      </c>
      <c r="P377" s="180">
        <f t="shared" si="5"/>
        <v>1260.28</v>
      </c>
      <c r="Q377" s="180">
        <f t="shared" si="5"/>
        <v>0</v>
      </c>
      <c r="R377" s="180">
        <f t="shared" si="5"/>
        <v>661</v>
      </c>
      <c r="S377" s="180">
        <f t="shared" si="5"/>
        <v>0</v>
      </c>
      <c r="T377" s="180">
        <f t="shared" si="5"/>
        <v>0</v>
      </c>
      <c r="U377" s="182">
        <f t="shared" si="5"/>
        <v>0</v>
      </c>
      <c r="V377" s="180">
        <f t="shared" si="5"/>
        <v>0</v>
      </c>
      <c r="W377" s="180">
        <f t="shared" si="5"/>
        <v>0</v>
      </c>
      <c r="X377" s="180">
        <f t="shared" si="5"/>
        <v>661</v>
      </c>
    </row>
    <row r="378" spans="1:24">
      <c r="B378" s="517" t="s">
        <v>175</v>
      </c>
      <c r="C378" s="517"/>
      <c r="D378" s="180">
        <f t="shared" si="4"/>
        <v>0</v>
      </c>
      <c r="E378" s="180">
        <f t="shared" si="4"/>
        <v>0</v>
      </c>
      <c r="F378" s="180">
        <f t="shared" si="4"/>
        <v>0</v>
      </c>
      <c r="G378" s="180">
        <f t="shared" si="4"/>
        <v>0</v>
      </c>
      <c r="H378" s="180">
        <f t="shared" si="4"/>
        <v>0</v>
      </c>
      <c r="I378" s="180">
        <f t="shared" si="4"/>
        <v>0</v>
      </c>
      <c r="J378" s="180">
        <f t="shared" si="4"/>
        <v>0</v>
      </c>
      <c r="K378" s="180">
        <f t="shared" si="4"/>
        <v>0</v>
      </c>
      <c r="L378" s="180">
        <f t="shared" si="4"/>
        <v>0</v>
      </c>
      <c r="M378" s="180">
        <f t="shared" si="4"/>
        <v>0</v>
      </c>
      <c r="N378" s="180">
        <f t="shared" si="5"/>
        <v>0</v>
      </c>
      <c r="O378" s="180">
        <f t="shared" si="5"/>
        <v>0</v>
      </c>
      <c r="P378" s="180">
        <f t="shared" si="5"/>
        <v>0</v>
      </c>
      <c r="Q378" s="180">
        <f t="shared" si="5"/>
        <v>0</v>
      </c>
      <c r="R378" s="180">
        <f t="shared" si="5"/>
        <v>0</v>
      </c>
      <c r="S378" s="180">
        <f t="shared" si="5"/>
        <v>0</v>
      </c>
      <c r="T378" s="180">
        <f t="shared" si="5"/>
        <v>0</v>
      </c>
      <c r="U378" s="180">
        <f t="shared" si="5"/>
        <v>0</v>
      </c>
      <c r="V378" s="180">
        <f t="shared" si="5"/>
        <v>0</v>
      </c>
      <c r="W378" s="180">
        <f t="shared" si="5"/>
        <v>6479</v>
      </c>
      <c r="X378" s="180">
        <f t="shared" si="5"/>
        <v>6479</v>
      </c>
    </row>
    <row r="382" spans="1:24">
      <c r="X382" s="263"/>
    </row>
    <row r="383" spans="1:24">
      <c r="X383" s="263"/>
    </row>
    <row r="384" spans="1:24">
      <c r="X384" s="263"/>
    </row>
    <row r="385" spans="16:24">
      <c r="P385" s="263"/>
      <c r="X385" s="263"/>
    </row>
    <row r="386" spans="16:24">
      <c r="P386" s="263"/>
      <c r="X386" s="263"/>
    </row>
    <row r="387" spans="16:24">
      <c r="P387" s="263"/>
      <c r="X387" s="263"/>
    </row>
    <row r="388" spans="16:24">
      <c r="P388" s="263"/>
      <c r="X388" s="263"/>
    </row>
    <row r="389" spans="16:24">
      <c r="P389" s="263"/>
      <c r="X389" s="263"/>
    </row>
    <row r="390" spans="16:24">
      <c r="P390" s="263"/>
      <c r="X390" s="263"/>
    </row>
    <row r="391" spans="16:24">
      <c r="P391" s="263"/>
      <c r="X391" s="263"/>
    </row>
    <row r="392" spans="16:24">
      <c r="P392" s="263"/>
      <c r="X392" s="263"/>
    </row>
    <row r="393" spans="16:24">
      <c r="P393" s="263"/>
      <c r="X393" s="263"/>
    </row>
    <row r="394" spans="16:24">
      <c r="P394" s="263"/>
    </row>
    <row r="395" spans="16:24">
      <c r="P395" s="263"/>
    </row>
    <row r="396" spans="16:24">
      <c r="P396" s="263"/>
    </row>
    <row r="397" spans="16:24">
      <c r="P397" s="263"/>
    </row>
    <row r="398" spans="16:24">
      <c r="P398" s="263">
        <f t="shared" ref="P398" si="6">SUM(D380:O380)</f>
        <v>0</v>
      </c>
    </row>
  </sheetData>
  <dataConsolidate/>
  <mergeCells count="292">
    <mergeCell ref="B3:C4"/>
    <mergeCell ref="B378:C378"/>
    <mergeCell ref="B370:C370"/>
    <mergeCell ref="B371:C371"/>
    <mergeCell ref="B372:C372"/>
    <mergeCell ref="B373:B376"/>
    <mergeCell ref="B377:C377"/>
    <mergeCell ref="B40:C40"/>
    <mergeCell ref="B158:C158"/>
    <mergeCell ref="B159:C159"/>
    <mergeCell ref="B160:C160"/>
    <mergeCell ref="B161:B164"/>
    <mergeCell ref="B165:C165"/>
    <mergeCell ref="B121:C121"/>
    <mergeCell ref="B32:C32"/>
    <mergeCell ref="B33:C33"/>
    <mergeCell ref="B34:C34"/>
    <mergeCell ref="B35:B38"/>
    <mergeCell ref="B39:C39"/>
    <mergeCell ref="B166:C166"/>
    <mergeCell ref="B140:C140"/>
    <mergeCell ref="B141:C141"/>
    <mergeCell ref="B192:C192"/>
    <mergeCell ref="B193:C193"/>
    <mergeCell ref="B125:B128"/>
    <mergeCell ref="B129:C129"/>
    <mergeCell ref="B130:C130"/>
    <mergeCell ref="A149:A157"/>
    <mergeCell ref="B149:C149"/>
    <mergeCell ref="B150:C150"/>
    <mergeCell ref="B151:C151"/>
    <mergeCell ref="B152:B155"/>
    <mergeCell ref="B156:C156"/>
    <mergeCell ref="B157:C157"/>
    <mergeCell ref="B142:C142"/>
    <mergeCell ref="B143:B146"/>
    <mergeCell ref="B147:C147"/>
    <mergeCell ref="B148:C148"/>
    <mergeCell ref="A185:A193"/>
    <mergeCell ref="B185:C185"/>
    <mergeCell ref="B186:C186"/>
    <mergeCell ref="B187:C187"/>
    <mergeCell ref="B188:B191"/>
    <mergeCell ref="A167:A175"/>
    <mergeCell ref="B167:C167"/>
    <mergeCell ref="B168:C168"/>
    <mergeCell ref="A239:A247"/>
    <mergeCell ref="B239:C239"/>
    <mergeCell ref="B240:C240"/>
    <mergeCell ref="B241:C241"/>
    <mergeCell ref="B176:C176"/>
    <mergeCell ref="B177:C177"/>
    <mergeCell ref="B178:C178"/>
    <mergeCell ref="B179:B182"/>
    <mergeCell ref="B183:C183"/>
    <mergeCell ref="B246:C246"/>
    <mergeCell ref="B247:C247"/>
    <mergeCell ref="A194:A202"/>
    <mergeCell ref="A221:A229"/>
    <mergeCell ref="B213:C213"/>
    <mergeCell ref="B214:C214"/>
    <mergeCell ref="B215:B218"/>
    <mergeCell ref="B349:C349"/>
    <mergeCell ref="B350:B353"/>
    <mergeCell ref="B354:C354"/>
    <mergeCell ref="B355:C355"/>
    <mergeCell ref="B169:C169"/>
    <mergeCell ref="B170:B173"/>
    <mergeCell ref="B174:C174"/>
    <mergeCell ref="B175:C175"/>
    <mergeCell ref="B184:C184"/>
    <mergeCell ref="B242:B245"/>
    <mergeCell ref="B194:C194"/>
    <mergeCell ref="B195:C195"/>
    <mergeCell ref="B196:C196"/>
    <mergeCell ref="B197:B200"/>
    <mergeCell ref="B201:C201"/>
    <mergeCell ref="B202:C202"/>
    <mergeCell ref="B220:C220"/>
    <mergeCell ref="B221:C221"/>
    <mergeCell ref="B222:C222"/>
    <mergeCell ref="B223:C223"/>
    <mergeCell ref="B224:B227"/>
    <mergeCell ref="B228:C228"/>
    <mergeCell ref="B229:C229"/>
    <mergeCell ref="B212:C212"/>
    <mergeCell ref="A23:A31"/>
    <mergeCell ref="B23:C23"/>
    <mergeCell ref="B24:C24"/>
    <mergeCell ref="B25:C25"/>
    <mergeCell ref="B26:B29"/>
    <mergeCell ref="B30:C30"/>
    <mergeCell ref="B31:C31"/>
    <mergeCell ref="A32:A40"/>
    <mergeCell ref="A5:A13"/>
    <mergeCell ref="B5:C5"/>
    <mergeCell ref="B6:C6"/>
    <mergeCell ref="B7:C7"/>
    <mergeCell ref="B8:B11"/>
    <mergeCell ref="B12:C12"/>
    <mergeCell ref="B13:C13"/>
    <mergeCell ref="A14:A22"/>
    <mergeCell ref="B14:C14"/>
    <mergeCell ref="B15:C15"/>
    <mergeCell ref="B16:C16"/>
    <mergeCell ref="B17:B20"/>
    <mergeCell ref="B21:C21"/>
    <mergeCell ref="B22:C22"/>
    <mergeCell ref="B103:C103"/>
    <mergeCell ref="A104:A112"/>
    <mergeCell ref="B104:C104"/>
    <mergeCell ref="B105:C105"/>
    <mergeCell ref="B106:C106"/>
    <mergeCell ref="B107:B110"/>
    <mergeCell ref="B111:C111"/>
    <mergeCell ref="B112:C112"/>
    <mergeCell ref="A131:A139"/>
    <mergeCell ref="B131:C131"/>
    <mergeCell ref="B132:C132"/>
    <mergeCell ref="B133:C133"/>
    <mergeCell ref="B134:B137"/>
    <mergeCell ref="B138:C138"/>
    <mergeCell ref="B139:C139"/>
    <mergeCell ref="B113:C113"/>
    <mergeCell ref="B114:C114"/>
    <mergeCell ref="B115:C115"/>
    <mergeCell ref="B116:B119"/>
    <mergeCell ref="B120:C120"/>
    <mergeCell ref="A122:A130"/>
    <mergeCell ref="B122:C122"/>
    <mergeCell ref="B123:C123"/>
    <mergeCell ref="B124:C124"/>
    <mergeCell ref="B95:C95"/>
    <mergeCell ref="B96:C96"/>
    <mergeCell ref="B97:C97"/>
    <mergeCell ref="B98:B101"/>
    <mergeCell ref="B102:C102"/>
    <mergeCell ref="B85:C85"/>
    <mergeCell ref="A86:A94"/>
    <mergeCell ref="B86:C86"/>
    <mergeCell ref="B87:C87"/>
    <mergeCell ref="B88:C88"/>
    <mergeCell ref="B89:B92"/>
    <mergeCell ref="B93:C93"/>
    <mergeCell ref="B94:C94"/>
    <mergeCell ref="B78:C78"/>
    <mergeCell ref="B79:C79"/>
    <mergeCell ref="B80:B83"/>
    <mergeCell ref="B84:C84"/>
    <mergeCell ref="B49:C49"/>
    <mergeCell ref="B67:C67"/>
    <mergeCell ref="A68:A76"/>
    <mergeCell ref="B68:C68"/>
    <mergeCell ref="B69:C69"/>
    <mergeCell ref="B70:C70"/>
    <mergeCell ref="B71:B74"/>
    <mergeCell ref="B75:C75"/>
    <mergeCell ref="B76:C76"/>
    <mergeCell ref="B59:C59"/>
    <mergeCell ref="B60:C60"/>
    <mergeCell ref="B61:C61"/>
    <mergeCell ref="B62:B65"/>
    <mergeCell ref="B66:C66"/>
    <mergeCell ref="A59:A67"/>
    <mergeCell ref="B77:C77"/>
    <mergeCell ref="A203:A211"/>
    <mergeCell ref="B203:C203"/>
    <mergeCell ref="B204:C204"/>
    <mergeCell ref="B205:C205"/>
    <mergeCell ref="B206:B209"/>
    <mergeCell ref="B210:C210"/>
    <mergeCell ref="B211:C211"/>
    <mergeCell ref="A230:A238"/>
    <mergeCell ref="B230:C230"/>
    <mergeCell ref="B231:C231"/>
    <mergeCell ref="B232:C232"/>
    <mergeCell ref="B233:B236"/>
    <mergeCell ref="B237:C237"/>
    <mergeCell ref="B238:C238"/>
    <mergeCell ref="B219:C219"/>
    <mergeCell ref="A212:A220"/>
    <mergeCell ref="B274:C274"/>
    <mergeCell ref="A275:A283"/>
    <mergeCell ref="B275:C275"/>
    <mergeCell ref="B276:C276"/>
    <mergeCell ref="B277:C277"/>
    <mergeCell ref="B278:B281"/>
    <mergeCell ref="B282:C282"/>
    <mergeCell ref="B283:C283"/>
    <mergeCell ref="B266:C266"/>
    <mergeCell ref="B267:C267"/>
    <mergeCell ref="B268:C268"/>
    <mergeCell ref="B269:B272"/>
    <mergeCell ref="B273:C273"/>
    <mergeCell ref="A266:A274"/>
    <mergeCell ref="A257:A265"/>
    <mergeCell ref="B257:C257"/>
    <mergeCell ref="B258:C258"/>
    <mergeCell ref="B259:C259"/>
    <mergeCell ref="B260:B263"/>
    <mergeCell ref="B264:C264"/>
    <mergeCell ref="B265:C265"/>
    <mergeCell ref="A248:A256"/>
    <mergeCell ref="B248:C248"/>
    <mergeCell ref="B249:C249"/>
    <mergeCell ref="B250:C250"/>
    <mergeCell ref="B251:B254"/>
    <mergeCell ref="B255:C255"/>
    <mergeCell ref="B256:C256"/>
    <mergeCell ref="B363:C363"/>
    <mergeCell ref="B364:C364"/>
    <mergeCell ref="B356:C356"/>
    <mergeCell ref="B357:C357"/>
    <mergeCell ref="B358:C358"/>
    <mergeCell ref="B359:B362"/>
    <mergeCell ref="A356:A364"/>
    <mergeCell ref="A329:A337"/>
    <mergeCell ref="B329:C329"/>
    <mergeCell ref="B330:C330"/>
    <mergeCell ref="B331:C331"/>
    <mergeCell ref="B332:B335"/>
    <mergeCell ref="B336:C336"/>
    <mergeCell ref="B337:C337"/>
    <mergeCell ref="A338:A346"/>
    <mergeCell ref="B338:C338"/>
    <mergeCell ref="B339:C339"/>
    <mergeCell ref="B340:C340"/>
    <mergeCell ref="B341:B344"/>
    <mergeCell ref="B345:C345"/>
    <mergeCell ref="B346:C346"/>
    <mergeCell ref="A347:A355"/>
    <mergeCell ref="B347:C347"/>
    <mergeCell ref="B348:C348"/>
    <mergeCell ref="A320:A328"/>
    <mergeCell ref="B320:C320"/>
    <mergeCell ref="B321:C321"/>
    <mergeCell ref="B322:C322"/>
    <mergeCell ref="B323:B326"/>
    <mergeCell ref="B327:C327"/>
    <mergeCell ref="B328:C328"/>
    <mergeCell ref="A293:A301"/>
    <mergeCell ref="B293:C293"/>
    <mergeCell ref="B294:C294"/>
    <mergeCell ref="B295:C295"/>
    <mergeCell ref="B296:B299"/>
    <mergeCell ref="B300:C300"/>
    <mergeCell ref="B301:C301"/>
    <mergeCell ref="B311:C311"/>
    <mergeCell ref="B312:C312"/>
    <mergeCell ref="B313:C313"/>
    <mergeCell ref="B314:B317"/>
    <mergeCell ref="B318:C318"/>
    <mergeCell ref="B319:C319"/>
    <mergeCell ref="B302:C302"/>
    <mergeCell ref="B303:C303"/>
    <mergeCell ref="B304:C304"/>
    <mergeCell ref="B305:B308"/>
    <mergeCell ref="A284:A292"/>
    <mergeCell ref="B284:C284"/>
    <mergeCell ref="B285:C285"/>
    <mergeCell ref="B286:C286"/>
    <mergeCell ref="B287:B290"/>
    <mergeCell ref="B291:C291"/>
    <mergeCell ref="B292:C292"/>
    <mergeCell ref="B310:C310"/>
    <mergeCell ref="A311:A319"/>
    <mergeCell ref="B309:C309"/>
    <mergeCell ref="A302:A310"/>
    <mergeCell ref="A365:X365"/>
    <mergeCell ref="W2:X2"/>
    <mergeCell ref="A3:A4"/>
    <mergeCell ref="D3:P3"/>
    <mergeCell ref="Q3:X3"/>
    <mergeCell ref="A158:A166"/>
    <mergeCell ref="A176:A184"/>
    <mergeCell ref="A113:A121"/>
    <mergeCell ref="A140:A148"/>
    <mergeCell ref="A95:A103"/>
    <mergeCell ref="A77:A85"/>
    <mergeCell ref="A50:A58"/>
    <mergeCell ref="B50:C50"/>
    <mergeCell ref="B51:C51"/>
    <mergeCell ref="B52:C52"/>
    <mergeCell ref="B53:B56"/>
    <mergeCell ref="B57:C57"/>
    <mergeCell ref="B58:C58"/>
    <mergeCell ref="A41:A49"/>
    <mergeCell ref="B41:C41"/>
    <mergeCell ref="B42:C42"/>
    <mergeCell ref="B43:C43"/>
    <mergeCell ref="B44:B47"/>
    <mergeCell ref="B48:C48"/>
  </mergeCells>
  <phoneticPr fontId="3"/>
  <printOptions horizontalCentered="1"/>
  <pageMargins left="0.19685039370078741" right="0.19685039370078741" top="0.27559055118110237" bottom="0.11811023622047245" header="0.19685039370078741" footer="0"/>
  <pageSetup paperSize="9" scale="44" firstPageNumber="10" fitToHeight="0" orientation="landscape" cellComments="asDisplayed" useFirstPageNumber="1" r:id="rId1"/>
  <headerFooter alignWithMargins="0"/>
  <rowBreaks count="6" manualBreakCount="6">
    <brk id="58" max="23" man="1"/>
    <brk id="112" max="23" man="1"/>
    <brk id="166" max="23" man="1"/>
    <brk id="220" max="23" man="1"/>
    <brk id="274" max="23" man="1"/>
    <brk id="328" max="2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230"/>
  <sheetViews>
    <sheetView showGridLines="0" showZeros="0" view="pageBreakPreview" zoomScale="70" zoomScaleNormal="70" zoomScaleSheetLayoutView="70" workbookViewId="0">
      <pane xSplit="3" ySplit="4" topLeftCell="D5" activePane="bottomRight" state="frozen"/>
      <selection activeCell="E59" sqref="E59"/>
      <selection pane="topRight" activeCell="E59" sqref="E59"/>
      <selection pane="bottomLeft" activeCell="E59" sqref="E59"/>
      <selection pane="bottomRight"/>
    </sheetView>
  </sheetViews>
  <sheetFormatPr defaultColWidth="9" defaultRowHeight="16.5"/>
  <cols>
    <col min="1" max="1" width="14.6328125" style="57" customWidth="1"/>
    <col min="2" max="2" width="12.08984375" style="57" customWidth="1"/>
    <col min="3" max="3" width="7.7265625" style="57" bestFit="1" customWidth="1"/>
    <col min="4" max="24" width="14.08984375" style="57" customWidth="1"/>
    <col min="25" max="16384" width="9" style="57"/>
  </cols>
  <sheetData>
    <row r="1" spans="1:24" ht="18.75" customHeight="1">
      <c r="A1" s="64"/>
    </row>
    <row r="2" spans="1:24" ht="17.25" customHeight="1">
      <c r="A2" s="89" t="s">
        <v>2</v>
      </c>
      <c r="D2" s="89"/>
      <c r="E2" s="89"/>
      <c r="F2" s="89"/>
      <c r="G2" s="89"/>
      <c r="H2" s="89"/>
      <c r="I2" s="89"/>
      <c r="J2" s="89"/>
      <c r="K2" s="89"/>
      <c r="L2" s="89"/>
      <c r="M2" s="89"/>
      <c r="N2" s="89"/>
      <c r="O2" s="89"/>
      <c r="P2" s="89"/>
      <c r="Q2" s="89"/>
      <c r="R2" s="89"/>
      <c r="S2" s="89"/>
      <c r="T2" s="89"/>
      <c r="U2" s="90"/>
      <c r="V2" s="89"/>
      <c r="W2" s="489" t="s">
        <v>150</v>
      </c>
      <c r="X2" s="489"/>
    </row>
    <row r="3" spans="1:24" ht="17.25" customHeight="1">
      <c r="A3" s="519" t="s">
        <v>7</v>
      </c>
      <c r="B3" s="513" t="s">
        <v>256</v>
      </c>
      <c r="C3" s="514"/>
      <c r="D3" s="492" t="s">
        <v>303</v>
      </c>
      <c r="E3" s="493"/>
      <c r="F3" s="493"/>
      <c r="G3" s="493"/>
      <c r="H3" s="493"/>
      <c r="I3" s="493"/>
      <c r="J3" s="493"/>
      <c r="K3" s="493"/>
      <c r="L3" s="493"/>
      <c r="M3" s="493"/>
      <c r="N3" s="493"/>
      <c r="O3" s="493"/>
      <c r="P3" s="494"/>
      <c r="Q3" s="492" t="s">
        <v>304</v>
      </c>
      <c r="R3" s="493"/>
      <c r="S3" s="493"/>
      <c r="T3" s="493"/>
      <c r="U3" s="493"/>
      <c r="V3" s="493"/>
      <c r="W3" s="493"/>
      <c r="X3" s="494"/>
    </row>
    <row r="4" spans="1:24" ht="28">
      <c r="A4" s="491"/>
      <c r="B4" s="515"/>
      <c r="C4" s="516"/>
      <c r="D4" s="266" t="s">
        <v>180</v>
      </c>
      <c r="E4" s="59" t="s">
        <v>152</v>
      </c>
      <c r="F4" s="59" t="s">
        <v>181</v>
      </c>
      <c r="G4" s="59" t="s">
        <v>182</v>
      </c>
      <c r="H4" s="59" t="s">
        <v>184</v>
      </c>
      <c r="I4" s="60" t="s">
        <v>185</v>
      </c>
      <c r="J4" s="59" t="s">
        <v>186</v>
      </c>
      <c r="K4" s="59" t="s">
        <v>187</v>
      </c>
      <c r="L4" s="59" t="s">
        <v>188</v>
      </c>
      <c r="M4" s="59" t="s">
        <v>189</v>
      </c>
      <c r="N4" s="59" t="s">
        <v>190</v>
      </c>
      <c r="O4" s="267" t="s">
        <v>163</v>
      </c>
      <c r="P4" s="61" t="s">
        <v>165</v>
      </c>
      <c r="Q4" s="266" t="s">
        <v>191</v>
      </c>
      <c r="R4" s="59" t="s">
        <v>192</v>
      </c>
      <c r="S4" s="59" t="s">
        <v>154</v>
      </c>
      <c r="T4" s="59" t="s">
        <v>193</v>
      </c>
      <c r="U4" s="59" t="s">
        <v>183</v>
      </c>
      <c r="V4" s="82" t="s">
        <v>185</v>
      </c>
      <c r="W4" s="91" t="s">
        <v>194</v>
      </c>
      <c r="X4" s="61" t="s">
        <v>165</v>
      </c>
    </row>
    <row r="5" spans="1:24" ht="24" customHeight="1">
      <c r="A5" s="495" t="s">
        <v>230</v>
      </c>
      <c r="B5" s="498" t="s">
        <v>174</v>
      </c>
      <c r="C5" s="499"/>
      <c r="D5" s="363">
        <v>0</v>
      </c>
      <c r="E5" s="364">
        <v>0</v>
      </c>
      <c r="F5" s="364">
        <v>100</v>
      </c>
      <c r="G5" s="364">
        <v>0</v>
      </c>
      <c r="H5" s="364">
        <v>0</v>
      </c>
      <c r="I5" s="365">
        <v>0</v>
      </c>
      <c r="J5" s="364">
        <v>0</v>
      </c>
      <c r="K5" s="364">
        <v>0</v>
      </c>
      <c r="L5" s="364">
        <v>100</v>
      </c>
      <c r="M5" s="364">
        <v>0</v>
      </c>
      <c r="N5" s="364">
        <v>100</v>
      </c>
      <c r="O5" s="366">
        <v>0</v>
      </c>
      <c r="P5" s="170">
        <v>300</v>
      </c>
      <c r="Q5" s="363">
        <v>0</v>
      </c>
      <c r="R5" s="364">
        <v>0</v>
      </c>
      <c r="S5" s="364">
        <v>100</v>
      </c>
      <c r="T5" s="364">
        <v>0</v>
      </c>
      <c r="U5" s="364">
        <v>0</v>
      </c>
      <c r="V5" s="367">
        <v>0</v>
      </c>
      <c r="W5" s="63">
        <v>200</v>
      </c>
      <c r="X5" s="170">
        <v>300</v>
      </c>
    </row>
    <row r="6" spans="1:24" ht="24" customHeight="1">
      <c r="A6" s="496"/>
      <c r="B6" s="500" t="s">
        <v>173</v>
      </c>
      <c r="C6" s="501"/>
      <c r="D6" s="368">
        <v>0</v>
      </c>
      <c r="E6" s="369">
        <v>0</v>
      </c>
      <c r="F6" s="369">
        <v>0</v>
      </c>
      <c r="G6" s="369">
        <v>100</v>
      </c>
      <c r="H6" s="369">
        <v>0</v>
      </c>
      <c r="I6" s="370">
        <v>0</v>
      </c>
      <c r="J6" s="369">
        <v>100</v>
      </c>
      <c r="K6" s="369">
        <v>0</v>
      </c>
      <c r="L6" s="369">
        <v>0</v>
      </c>
      <c r="M6" s="369">
        <v>100</v>
      </c>
      <c r="N6" s="369">
        <v>0</v>
      </c>
      <c r="O6" s="371">
        <v>0</v>
      </c>
      <c r="P6" s="171">
        <v>300</v>
      </c>
      <c r="Q6" s="368">
        <v>0</v>
      </c>
      <c r="R6" s="369">
        <v>0</v>
      </c>
      <c r="S6" s="369">
        <v>0</v>
      </c>
      <c r="T6" s="369">
        <v>100</v>
      </c>
      <c r="U6" s="369">
        <v>0</v>
      </c>
      <c r="V6" s="369">
        <v>0</v>
      </c>
      <c r="W6" s="137">
        <v>200</v>
      </c>
      <c r="X6" s="171">
        <v>300</v>
      </c>
    </row>
    <row r="7" spans="1:24" ht="24" customHeight="1">
      <c r="A7" s="496"/>
      <c r="B7" s="502" t="s">
        <v>199</v>
      </c>
      <c r="C7" s="503"/>
      <c r="D7" s="368">
        <v>0</v>
      </c>
      <c r="E7" s="369">
        <v>0</v>
      </c>
      <c r="F7" s="369">
        <v>200</v>
      </c>
      <c r="G7" s="369">
        <v>0</v>
      </c>
      <c r="H7" s="369">
        <v>100</v>
      </c>
      <c r="I7" s="370">
        <v>0</v>
      </c>
      <c r="J7" s="369">
        <v>0</v>
      </c>
      <c r="K7" s="369">
        <v>0</v>
      </c>
      <c r="L7" s="369">
        <v>200</v>
      </c>
      <c r="M7" s="369">
        <v>0</v>
      </c>
      <c r="N7" s="369">
        <v>0</v>
      </c>
      <c r="O7" s="371">
        <v>0</v>
      </c>
      <c r="P7" s="171">
        <v>500</v>
      </c>
      <c r="Q7" s="368">
        <v>0</v>
      </c>
      <c r="R7" s="369">
        <v>100</v>
      </c>
      <c r="S7" s="369">
        <v>0</v>
      </c>
      <c r="T7" s="369">
        <v>0</v>
      </c>
      <c r="U7" s="369">
        <v>0</v>
      </c>
      <c r="V7" s="371">
        <v>0</v>
      </c>
      <c r="W7" s="137">
        <v>0</v>
      </c>
      <c r="X7" s="171">
        <v>100</v>
      </c>
    </row>
    <row r="8" spans="1:24" ht="24" customHeight="1">
      <c r="A8" s="496"/>
      <c r="B8" s="504"/>
      <c r="C8" s="172" t="s">
        <v>177</v>
      </c>
      <c r="D8" s="368">
        <v>0</v>
      </c>
      <c r="E8" s="369">
        <v>0</v>
      </c>
      <c r="F8" s="369">
        <v>0</v>
      </c>
      <c r="G8" s="369">
        <v>0</v>
      </c>
      <c r="H8" s="369">
        <v>0</v>
      </c>
      <c r="I8" s="370">
        <v>0</v>
      </c>
      <c r="J8" s="369">
        <v>0</v>
      </c>
      <c r="K8" s="369">
        <v>0</v>
      </c>
      <c r="L8" s="369">
        <v>0</v>
      </c>
      <c r="M8" s="369">
        <v>0</v>
      </c>
      <c r="N8" s="369">
        <v>0</v>
      </c>
      <c r="O8" s="371">
        <v>0</v>
      </c>
      <c r="P8" s="171">
        <v>0</v>
      </c>
      <c r="Q8" s="368">
        <v>0</v>
      </c>
      <c r="R8" s="369">
        <v>0</v>
      </c>
      <c r="S8" s="369">
        <v>0</v>
      </c>
      <c r="T8" s="369">
        <v>0</v>
      </c>
      <c r="U8" s="369">
        <v>0</v>
      </c>
      <c r="V8" s="371">
        <v>0</v>
      </c>
      <c r="W8" s="137">
        <v>0</v>
      </c>
      <c r="X8" s="171">
        <v>0</v>
      </c>
    </row>
    <row r="9" spans="1:24" ht="24" customHeight="1">
      <c r="A9" s="496"/>
      <c r="B9" s="504"/>
      <c r="C9" s="172" t="s">
        <v>172</v>
      </c>
      <c r="D9" s="368">
        <v>0</v>
      </c>
      <c r="E9" s="369">
        <v>0</v>
      </c>
      <c r="F9" s="369">
        <v>200</v>
      </c>
      <c r="G9" s="369">
        <v>0</v>
      </c>
      <c r="H9" s="369">
        <v>0</v>
      </c>
      <c r="I9" s="370">
        <v>0</v>
      </c>
      <c r="J9" s="369">
        <v>0</v>
      </c>
      <c r="K9" s="369">
        <v>0</v>
      </c>
      <c r="L9" s="369">
        <v>200</v>
      </c>
      <c r="M9" s="369">
        <v>0</v>
      </c>
      <c r="N9" s="369">
        <v>0</v>
      </c>
      <c r="O9" s="371">
        <v>0</v>
      </c>
      <c r="P9" s="171">
        <v>400</v>
      </c>
      <c r="Q9" s="368">
        <v>0</v>
      </c>
      <c r="R9" s="369">
        <v>0</v>
      </c>
      <c r="S9" s="369">
        <v>0</v>
      </c>
      <c r="T9" s="369">
        <v>0</v>
      </c>
      <c r="U9" s="369">
        <v>0</v>
      </c>
      <c r="V9" s="371">
        <v>0</v>
      </c>
      <c r="W9" s="137">
        <v>0</v>
      </c>
      <c r="X9" s="171">
        <v>0</v>
      </c>
    </row>
    <row r="10" spans="1:24" ht="24" customHeight="1">
      <c r="A10" s="496"/>
      <c r="B10" s="504"/>
      <c r="C10" s="172" t="s">
        <v>176</v>
      </c>
      <c r="D10" s="368">
        <v>0</v>
      </c>
      <c r="E10" s="369">
        <v>0</v>
      </c>
      <c r="F10" s="369">
        <v>0</v>
      </c>
      <c r="G10" s="369">
        <v>0</v>
      </c>
      <c r="H10" s="369">
        <v>0</v>
      </c>
      <c r="I10" s="370">
        <v>0</v>
      </c>
      <c r="J10" s="369">
        <v>0</v>
      </c>
      <c r="K10" s="369">
        <v>0</v>
      </c>
      <c r="L10" s="369">
        <v>0</v>
      </c>
      <c r="M10" s="369">
        <v>0</v>
      </c>
      <c r="N10" s="369">
        <v>0</v>
      </c>
      <c r="O10" s="371">
        <v>0</v>
      </c>
      <c r="P10" s="171">
        <v>0</v>
      </c>
      <c r="Q10" s="368">
        <v>0</v>
      </c>
      <c r="R10" s="369">
        <v>0</v>
      </c>
      <c r="S10" s="369">
        <v>0</v>
      </c>
      <c r="T10" s="369">
        <v>0</v>
      </c>
      <c r="U10" s="369">
        <v>0</v>
      </c>
      <c r="V10" s="371">
        <v>0</v>
      </c>
      <c r="W10" s="137">
        <v>0</v>
      </c>
      <c r="X10" s="171">
        <v>0</v>
      </c>
    </row>
    <row r="11" spans="1:24" ht="24" customHeight="1">
      <c r="A11" s="496"/>
      <c r="B11" s="504"/>
      <c r="C11" s="172" t="s">
        <v>171</v>
      </c>
      <c r="D11" s="368">
        <v>0</v>
      </c>
      <c r="E11" s="369">
        <v>0</v>
      </c>
      <c r="F11" s="369">
        <v>0</v>
      </c>
      <c r="G11" s="369">
        <v>0</v>
      </c>
      <c r="H11" s="369">
        <v>100</v>
      </c>
      <c r="I11" s="370">
        <v>0</v>
      </c>
      <c r="J11" s="369">
        <v>0</v>
      </c>
      <c r="K11" s="369">
        <v>0</v>
      </c>
      <c r="L11" s="369">
        <v>0</v>
      </c>
      <c r="M11" s="369">
        <v>0</v>
      </c>
      <c r="N11" s="369">
        <v>0</v>
      </c>
      <c r="O11" s="371">
        <v>0</v>
      </c>
      <c r="P11" s="171">
        <v>100</v>
      </c>
      <c r="Q11" s="368">
        <v>0</v>
      </c>
      <c r="R11" s="369">
        <v>100</v>
      </c>
      <c r="S11" s="369">
        <v>0</v>
      </c>
      <c r="T11" s="369">
        <v>0</v>
      </c>
      <c r="U11" s="369">
        <v>0</v>
      </c>
      <c r="V11" s="371">
        <v>0</v>
      </c>
      <c r="W11" s="137">
        <v>0</v>
      </c>
      <c r="X11" s="171">
        <v>100</v>
      </c>
    </row>
    <row r="12" spans="1:24" ht="24" customHeight="1">
      <c r="A12" s="496"/>
      <c r="B12" s="500" t="s">
        <v>198</v>
      </c>
      <c r="C12" s="501"/>
      <c r="D12" s="368">
        <v>0</v>
      </c>
      <c r="E12" s="369">
        <v>0</v>
      </c>
      <c r="F12" s="369">
        <v>0</v>
      </c>
      <c r="G12" s="369">
        <v>0</v>
      </c>
      <c r="H12" s="369">
        <v>0</v>
      </c>
      <c r="I12" s="370">
        <v>0</v>
      </c>
      <c r="J12" s="369">
        <v>0</v>
      </c>
      <c r="K12" s="369">
        <v>0</v>
      </c>
      <c r="L12" s="369">
        <v>0</v>
      </c>
      <c r="M12" s="369">
        <v>0</v>
      </c>
      <c r="N12" s="369">
        <v>0</v>
      </c>
      <c r="O12" s="371">
        <v>0</v>
      </c>
      <c r="P12" s="171">
        <v>0</v>
      </c>
      <c r="Q12" s="368">
        <v>0</v>
      </c>
      <c r="R12" s="369">
        <v>0</v>
      </c>
      <c r="S12" s="369">
        <v>0</v>
      </c>
      <c r="T12" s="369">
        <v>0</v>
      </c>
      <c r="U12" s="369">
        <v>0</v>
      </c>
      <c r="V12" s="371">
        <v>0</v>
      </c>
      <c r="W12" s="137">
        <v>0</v>
      </c>
      <c r="X12" s="171">
        <v>0</v>
      </c>
    </row>
    <row r="13" spans="1:24" ht="24" customHeight="1">
      <c r="A13" s="496"/>
      <c r="B13" s="502" t="s">
        <v>175</v>
      </c>
      <c r="C13" s="503"/>
      <c r="D13" s="395">
        <v>0</v>
      </c>
      <c r="E13" s="396">
        <v>0</v>
      </c>
      <c r="F13" s="396">
        <v>0</v>
      </c>
      <c r="G13" s="396">
        <v>0</v>
      </c>
      <c r="H13" s="396">
        <v>0</v>
      </c>
      <c r="I13" s="397">
        <v>0</v>
      </c>
      <c r="J13" s="396">
        <v>0</v>
      </c>
      <c r="K13" s="396">
        <v>0</v>
      </c>
      <c r="L13" s="396">
        <v>0</v>
      </c>
      <c r="M13" s="396">
        <v>0</v>
      </c>
      <c r="N13" s="396">
        <v>0</v>
      </c>
      <c r="O13" s="398">
        <v>0</v>
      </c>
      <c r="P13" s="183">
        <v>0</v>
      </c>
      <c r="Q13" s="395">
        <v>0</v>
      </c>
      <c r="R13" s="396">
        <v>0</v>
      </c>
      <c r="S13" s="396">
        <v>0</v>
      </c>
      <c r="T13" s="396">
        <v>0</v>
      </c>
      <c r="U13" s="396">
        <v>0</v>
      </c>
      <c r="V13" s="398">
        <v>0</v>
      </c>
      <c r="W13" s="369">
        <v>350</v>
      </c>
      <c r="X13" s="184">
        <v>350</v>
      </c>
    </row>
    <row r="14" spans="1:24" ht="24" customHeight="1">
      <c r="A14" s="495" t="s">
        <v>231</v>
      </c>
      <c r="B14" s="498" t="s">
        <v>174</v>
      </c>
      <c r="C14" s="499"/>
      <c r="D14" s="380">
        <v>0</v>
      </c>
      <c r="E14" s="381">
        <v>0</v>
      </c>
      <c r="F14" s="381">
        <v>0</v>
      </c>
      <c r="G14" s="381">
        <v>0</v>
      </c>
      <c r="H14" s="381">
        <v>0</v>
      </c>
      <c r="I14" s="382">
        <v>0</v>
      </c>
      <c r="J14" s="381">
        <v>0</v>
      </c>
      <c r="K14" s="381">
        <v>0</v>
      </c>
      <c r="L14" s="381">
        <v>0</v>
      </c>
      <c r="M14" s="381">
        <v>150</v>
      </c>
      <c r="N14" s="381">
        <v>0</v>
      </c>
      <c r="O14" s="383">
        <v>0</v>
      </c>
      <c r="P14" s="177">
        <v>150</v>
      </c>
      <c r="Q14" s="380">
        <v>0</v>
      </c>
      <c r="R14" s="381">
        <v>0</v>
      </c>
      <c r="S14" s="381">
        <v>0</v>
      </c>
      <c r="T14" s="381">
        <v>0</v>
      </c>
      <c r="U14" s="381">
        <v>0</v>
      </c>
      <c r="V14" s="384">
        <v>50</v>
      </c>
      <c r="W14" s="140">
        <v>150</v>
      </c>
      <c r="X14" s="177">
        <v>200</v>
      </c>
    </row>
    <row r="15" spans="1:24" ht="24" customHeight="1">
      <c r="A15" s="496"/>
      <c r="B15" s="500" t="s">
        <v>173</v>
      </c>
      <c r="C15" s="501"/>
      <c r="D15" s="368">
        <v>0</v>
      </c>
      <c r="E15" s="369">
        <v>0</v>
      </c>
      <c r="F15" s="369">
        <v>0</v>
      </c>
      <c r="G15" s="369">
        <v>0</v>
      </c>
      <c r="H15" s="369">
        <v>0</v>
      </c>
      <c r="I15" s="370">
        <v>0</v>
      </c>
      <c r="J15" s="369">
        <v>0</v>
      </c>
      <c r="K15" s="369">
        <v>0</v>
      </c>
      <c r="L15" s="369">
        <v>0</v>
      </c>
      <c r="M15" s="369">
        <v>0</v>
      </c>
      <c r="N15" s="369">
        <v>0</v>
      </c>
      <c r="O15" s="371">
        <v>0</v>
      </c>
      <c r="P15" s="171">
        <v>0</v>
      </c>
      <c r="Q15" s="368">
        <v>0</v>
      </c>
      <c r="R15" s="369">
        <v>0</v>
      </c>
      <c r="S15" s="369">
        <v>0</v>
      </c>
      <c r="T15" s="369">
        <v>0</v>
      </c>
      <c r="U15" s="369">
        <v>0</v>
      </c>
      <c r="V15" s="369">
        <v>0</v>
      </c>
      <c r="W15" s="137">
        <v>0</v>
      </c>
      <c r="X15" s="171">
        <v>0</v>
      </c>
    </row>
    <row r="16" spans="1:24" ht="24" customHeight="1">
      <c r="A16" s="496"/>
      <c r="B16" s="502" t="s">
        <v>199</v>
      </c>
      <c r="C16" s="503"/>
      <c r="D16" s="368">
        <v>0</v>
      </c>
      <c r="E16" s="369">
        <v>0</v>
      </c>
      <c r="F16" s="369">
        <v>0</v>
      </c>
      <c r="G16" s="369">
        <v>0</v>
      </c>
      <c r="H16" s="369">
        <v>150</v>
      </c>
      <c r="I16" s="370">
        <v>0</v>
      </c>
      <c r="J16" s="369">
        <v>150</v>
      </c>
      <c r="K16" s="369">
        <v>0</v>
      </c>
      <c r="L16" s="369">
        <v>0</v>
      </c>
      <c r="M16" s="369">
        <v>0</v>
      </c>
      <c r="N16" s="369">
        <v>0</v>
      </c>
      <c r="O16" s="371">
        <v>0</v>
      </c>
      <c r="P16" s="171">
        <v>300</v>
      </c>
      <c r="Q16" s="368">
        <v>0</v>
      </c>
      <c r="R16" s="369">
        <v>0</v>
      </c>
      <c r="S16" s="369">
        <v>0</v>
      </c>
      <c r="T16" s="369">
        <v>0</v>
      </c>
      <c r="U16" s="369">
        <v>100</v>
      </c>
      <c r="V16" s="371">
        <v>30</v>
      </c>
      <c r="W16" s="137">
        <v>0</v>
      </c>
      <c r="X16" s="171">
        <v>130</v>
      </c>
    </row>
    <row r="17" spans="1:24" ht="24" customHeight="1">
      <c r="A17" s="496"/>
      <c r="B17" s="504"/>
      <c r="C17" s="172" t="s">
        <v>177</v>
      </c>
      <c r="D17" s="368">
        <v>0</v>
      </c>
      <c r="E17" s="369">
        <v>0</v>
      </c>
      <c r="F17" s="369">
        <v>0</v>
      </c>
      <c r="G17" s="369">
        <v>0</v>
      </c>
      <c r="H17" s="369">
        <v>0</v>
      </c>
      <c r="I17" s="370">
        <v>0</v>
      </c>
      <c r="J17" s="369">
        <v>0</v>
      </c>
      <c r="K17" s="369">
        <v>0</v>
      </c>
      <c r="L17" s="369">
        <v>0</v>
      </c>
      <c r="M17" s="369">
        <v>0</v>
      </c>
      <c r="N17" s="369">
        <v>0</v>
      </c>
      <c r="O17" s="371">
        <v>0</v>
      </c>
      <c r="P17" s="171">
        <v>0</v>
      </c>
      <c r="Q17" s="368">
        <v>0</v>
      </c>
      <c r="R17" s="369">
        <v>0</v>
      </c>
      <c r="S17" s="369">
        <v>0</v>
      </c>
      <c r="T17" s="369">
        <v>0</v>
      </c>
      <c r="U17" s="369">
        <v>0</v>
      </c>
      <c r="V17" s="371">
        <v>0</v>
      </c>
      <c r="W17" s="137">
        <v>0</v>
      </c>
      <c r="X17" s="171">
        <v>0</v>
      </c>
    </row>
    <row r="18" spans="1:24" ht="24" customHeight="1">
      <c r="A18" s="496"/>
      <c r="B18" s="504"/>
      <c r="C18" s="172" t="s">
        <v>172</v>
      </c>
      <c r="D18" s="368">
        <v>0</v>
      </c>
      <c r="E18" s="369">
        <v>0</v>
      </c>
      <c r="F18" s="369">
        <v>0</v>
      </c>
      <c r="G18" s="369">
        <v>0</v>
      </c>
      <c r="H18" s="369">
        <v>150</v>
      </c>
      <c r="I18" s="370">
        <v>0</v>
      </c>
      <c r="J18" s="369">
        <v>150</v>
      </c>
      <c r="K18" s="369">
        <v>0</v>
      </c>
      <c r="L18" s="369">
        <v>0</v>
      </c>
      <c r="M18" s="369">
        <v>0</v>
      </c>
      <c r="N18" s="369">
        <v>0</v>
      </c>
      <c r="O18" s="371">
        <v>0</v>
      </c>
      <c r="P18" s="171">
        <v>300</v>
      </c>
      <c r="Q18" s="368">
        <v>0</v>
      </c>
      <c r="R18" s="369">
        <v>0</v>
      </c>
      <c r="S18" s="369">
        <v>0</v>
      </c>
      <c r="T18" s="369">
        <v>0</v>
      </c>
      <c r="U18" s="369">
        <v>100</v>
      </c>
      <c r="V18" s="371">
        <v>30</v>
      </c>
      <c r="W18" s="369">
        <v>0</v>
      </c>
      <c r="X18" s="171">
        <v>130</v>
      </c>
    </row>
    <row r="19" spans="1:24" ht="24" customHeight="1">
      <c r="A19" s="496"/>
      <c r="B19" s="504"/>
      <c r="C19" s="172" t="s">
        <v>176</v>
      </c>
      <c r="D19" s="368">
        <v>0</v>
      </c>
      <c r="E19" s="369">
        <v>0</v>
      </c>
      <c r="F19" s="369">
        <v>0</v>
      </c>
      <c r="G19" s="369">
        <v>0</v>
      </c>
      <c r="H19" s="369">
        <v>0</v>
      </c>
      <c r="I19" s="370">
        <v>0</v>
      </c>
      <c r="J19" s="369">
        <v>0</v>
      </c>
      <c r="K19" s="369">
        <v>0</v>
      </c>
      <c r="L19" s="369">
        <v>0</v>
      </c>
      <c r="M19" s="369">
        <v>0</v>
      </c>
      <c r="N19" s="369">
        <v>0</v>
      </c>
      <c r="O19" s="371">
        <v>0</v>
      </c>
      <c r="P19" s="171">
        <v>0</v>
      </c>
      <c r="Q19" s="368">
        <v>0</v>
      </c>
      <c r="R19" s="369">
        <v>0</v>
      </c>
      <c r="S19" s="369">
        <v>0</v>
      </c>
      <c r="T19" s="369">
        <v>0</v>
      </c>
      <c r="U19" s="369">
        <v>0</v>
      </c>
      <c r="V19" s="371">
        <v>0</v>
      </c>
      <c r="W19" s="137">
        <v>0</v>
      </c>
      <c r="X19" s="171">
        <v>0</v>
      </c>
    </row>
    <row r="20" spans="1:24" ht="24" customHeight="1">
      <c r="A20" s="496"/>
      <c r="B20" s="504"/>
      <c r="C20" s="172" t="s">
        <v>171</v>
      </c>
      <c r="D20" s="368">
        <v>0</v>
      </c>
      <c r="E20" s="369">
        <v>0</v>
      </c>
      <c r="F20" s="369">
        <v>0</v>
      </c>
      <c r="G20" s="369">
        <v>0</v>
      </c>
      <c r="H20" s="369">
        <v>0</v>
      </c>
      <c r="I20" s="370">
        <v>0</v>
      </c>
      <c r="J20" s="369">
        <v>0</v>
      </c>
      <c r="K20" s="369">
        <v>0</v>
      </c>
      <c r="L20" s="369">
        <v>0</v>
      </c>
      <c r="M20" s="369">
        <v>0</v>
      </c>
      <c r="N20" s="369">
        <v>0</v>
      </c>
      <c r="O20" s="371">
        <v>0</v>
      </c>
      <c r="P20" s="171">
        <v>0</v>
      </c>
      <c r="Q20" s="368">
        <v>0</v>
      </c>
      <c r="R20" s="369">
        <v>0</v>
      </c>
      <c r="S20" s="369">
        <v>0</v>
      </c>
      <c r="T20" s="369">
        <v>0</v>
      </c>
      <c r="U20" s="369">
        <v>0</v>
      </c>
      <c r="V20" s="371">
        <v>0</v>
      </c>
      <c r="W20" s="137">
        <v>0</v>
      </c>
      <c r="X20" s="171">
        <v>0</v>
      </c>
    </row>
    <row r="21" spans="1:24" ht="24" customHeight="1">
      <c r="A21" s="496"/>
      <c r="B21" s="500" t="s">
        <v>198</v>
      </c>
      <c r="C21" s="501"/>
      <c r="D21" s="368">
        <v>0</v>
      </c>
      <c r="E21" s="369">
        <v>0</v>
      </c>
      <c r="F21" s="369">
        <v>0</v>
      </c>
      <c r="G21" s="369">
        <v>0</v>
      </c>
      <c r="H21" s="369">
        <v>0</v>
      </c>
      <c r="I21" s="370">
        <v>0</v>
      </c>
      <c r="J21" s="369">
        <v>0</v>
      </c>
      <c r="K21" s="369">
        <v>0</v>
      </c>
      <c r="L21" s="369">
        <v>0</v>
      </c>
      <c r="M21" s="369">
        <v>0</v>
      </c>
      <c r="N21" s="369">
        <v>0</v>
      </c>
      <c r="O21" s="371">
        <v>0</v>
      </c>
      <c r="P21" s="171">
        <v>0</v>
      </c>
      <c r="Q21" s="368">
        <v>0</v>
      </c>
      <c r="R21" s="369">
        <v>0</v>
      </c>
      <c r="S21" s="369">
        <v>0</v>
      </c>
      <c r="T21" s="369">
        <v>0</v>
      </c>
      <c r="U21" s="369">
        <v>0</v>
      </c>
      <c r="V21" s="371">
        <v>0</v>
      </c>
      <c r="W21" s="137">
        <v>0</v>
      </c>
      <c r="X21" s="171">
        <v>0</v>
      </c>
    </row>
    <row r="22" spans="1:24" ht="24" customHeight="1">
      <c r="A22" s="497"/>
      <c r="B22" s="505" t="s">
        <v>175</v>
      </c>
      <c r="C22" s="506"/>
      <c r="D22" s="376">
        <v>0</v>
      </c>
      <c r="E22" s="377">
        <v>0</v>
      </c>
      <c r="F22" s="377">
        <v>0</v>
      </c>
      <c r="G22" s="377">
        <v>0</v>
      </c>
      <c r="H22" s="377">
        <v>0</v>
      </c>
      <c r="I22" s="378">
        <v>0</v>
      </c>
      <c r="J22" s="377">
        <v>0</v>
      </c>
      <c r="K22" s="377">
        <v>0</v>
      </c>
      <c r="L22" s="377">
        <v>0</v>
      </c>
      <c r="M22" s="377">
        <v>0</v>
      </c>
      <c r="N22" s="377">
        <v>0</v>
      </c>
      <c r="O22" s="379">
        <v>0</v>
      </c>
      <c r="P22" s="175">
        <v>0</v>
      </c>
      <c r="Q22" s="376">
        <v>0</v>
      </c>
      <c r="R22" s="377">
        <v>0</v>
      </c>
      <c r="S22" s="377">
        <v>0</v>
      </c>
      <c r="T22" s="377">
        <v>0</v>
      </c>
      <c r="U22" s="377">
        <v>0</v>
      </c>
      <c r="V22" s="379">
        <v>0</v>
      </c>
      <c r="W22" s="139">
        <v>70</v>
      </c>
      <c r="X22" s="176">
        <v>70</v>
      </c>
    </row>
    <row r="23" spans="1:24" ht="24" customHeight="1">
      <c r="A23" s="496" t="s">
        <v>232</v>
      </c>
      <c r="B23" s="509" t="s">
        <v>174</v>
      </c>
      <c r="C23" s="510"/>
      <c r="D23" s="390">
        <v>0</v>
      </c>
      <c r="E23" s="391">
        <v>0</v>
      </c>
      <c r="F23" s="391">
        <v>0</v>
      </c>
      <c r="G23" s="391">
        <v>0</v>
      </c>
      <c r="H23" s="391">
        <v>0</v>
      </c>
      <c r="I23" s="392">
        <v>0</v>
      </c>
      <c r="J23" s="391">
        <v>0</v>
      </c>
      <c r="K23" s="391">
        <v>0</v>
      </c>
      <c r="L23" s="391">
        <v>0</v>
      </c>
      <c r="M23" s="391">
        <v>0</v>
      </c>
      <c r="N23" s="391">
        <v>0</v>
      </c>
      <c r="O23" s="393">
        <v>0</v>
      </c>
      <c r="P23" s="179">
        <v>0</v>
      </c>
      <c r="Q23" s="390">
        <v>0</v>
      </c>
      <c r="R23" s="391">
        <v>0</v>
      </c>
      <c r="S23" s="391">
        <v>0</v>
      </c>
      <c r="T23" s="391">
        <v>0</v>
      </c>
      <c r="U23" s="391">
        <v>0</v>
      </c>
      <c r="V23" s="394">
        <v>0</v>
      </c>
      <c r="W23" s="138">
        <v>0</v>
      </c>
      <c r="X23" s="179">
        <v>0</v>
      </c>
    </row>
    <row r="24" spans="1:24" ht="24" customHeight="1">
      <c r="A24" s="496"/>
      <c r="B24" s="500" t="s">
        <v>173</v>
      </c>
      <c r="C24" s="501"/>
      <c r="D24" s="368">
        <v>0</v>
      </c>
      <c r="E24" s="369">
        <v>0</v>
      </c>
      <c r="F24" s="369">
        <v>0</v>
      </c>
      <c r="G24" s="369">
        <v>0</v>
      </c>
      <c r="H24" s="369">
        <v>0</v>
      </c>
      <c r="I24" s="370">
        <v>0</v>
      </c>
      <c r="J24" s="369">
        <v>0</v>
      </c>
      <c r="K24" s="369">
        <v>0</v>
      </c>
      <c r="L24" s="369">
        <v>100</v>
      </c>
      <c r="M24" s="369">
        <v>0</v>
      </c>
      <c r="N24" s="369">
        <v>0</v>
      </c>
      <c r="O24" s="371">
        <v>0</v>
      </c>
      <c r="P24" s="171">
        <v>100</v>
      </c>
      <c r="Q24" s="368">
        <v>0</v>
      </c>
      <c r="R24" s="369">
        <v>0</v>
      </c>
      <c r="S24" s="369">
        <v>0</v>
      </c>
      <c r="T24" s="369">
        <v>0</v>
      </c>
      <c r="U24" s="369">
        <v>0</v>
      </c>
      <c r="V24" s="369">
        <v>0</v>
      </c>
      <c r="W24" s="137">
        <v>100</v>
      </c>
      <c r="X24" s="171">
        <v>100</v>
      </c>
    </row>
    <row r="25" spans="1:24" ht="24" customHeight="1">
      <c r="A25" s="496"/>
      <c r="B25" s="502" t="s">
        <v>199</v>
      </c>
      <c r="C25" s="503"/>
      <c r="D25" s="368">
        <v>0</v>
      </c>
      <c r="E25" s="369">
        <v>0</v>
      </c>
      <c r="F25" s="369">
        <v>0</v>
      </c>
      <c r="G25" s="369">
        <v>0</v>
      </c>
      <c r="H25" s="369">
        <v>0</v>
      </c>
      <c r="I25" s="370">
        <v>0</v>
      </c>
      <c r="J25" s="369">
        <v>0</v>
      </c>
      <c r="K25" s="369">
        <v>0</v>
      </c>
      <c r="L25" s="369">
        <v>0</v>
      </c>
      <c r="M25" s="369">
        <v>0</v>
      </c>
      <c r="N25" s="369">
        <v>0</v>
      </c>
      <c r="O25" s="371">
        <v>0</v>
      </c>
      <c r="P25" s="171">
        <v>0</v>
      </c>
      <c r="Q25" s="368">
        <v>0</v>
      </c>
      <c r="R25" s="369">
        <v>0</v>
      </c>
      <c r="S25" s="369">
        <v>0</v>
      </c>
      <c r="T25" s="369">
        <v>0</v>
      </c>
      <c r="U25" s="369">
        <v>0</v>
      </c>
      <c r="V25" s="371">
        <v>0</v>
      </c>
      <c r="W25" s="137">
        <v>0</v>
      </c>
      <c r="X25" s="171">
        <v>0</v>
      </c>
    </row>
    <row r="26" spans="1:24" ht="24" customHeight="1">
      <c r="A26" s="496"/>
      <c r="B26" s="504"/>
      <c r="C26" s="172" t="s">
        <v>177</v>
      </c>
      <c r="D26" s="368">
        <v>0</v>
      </c>
      <c r="E26" s="369">
        <v>0</v>
      </c>
      <c r="F26" s="369">
        <v>0</v>
      </c>
      <c r="G26" s="369">
        <v>0</v>
      </c>
      <c r="H26" s="369">
        <v>0</v>
      </c>
      <c r="I26" s="370">
        <v>0</v>
      </c>
      <c r="J26" s="369">
        <v>0</v>
      </c>
      <c r="K26" s="369">
        <v>0</v>
      </c>
      <c r="L26" s="369">
        <v>0</v>
      </c>
      <c r="M26" s="369">
        <v>0</v>
      </c>
      <c r="N26" s="369">
        <v>0</v>
      </c>
      <c r="O26" s="371">
        <v>0</v>
      </c>
      <c r="P26" s="171">
        <v>0</v>
      </c>
      <c r="Q26" s="368">
        <v>0</v>
      </c>
      <c r="R26" s="369">
        <v>0</v>
      </c>
      <c r="S26" s="369">
        <v>0</v>
      </c>
      <c r="T26" s="369">
        <v>0</v>
      </c>
      <c r="U26" s="369">
        <v>0</v>
      </c>
      <c r="V26" s="371">
        <v>0</v>
      </c>
      <c r="W26" s="137">
        <v>0</v>
      </c>
      <c r="X26" s="171">
        <v>0</v>
      </c>
    </row>
    <row r="27" spans="1:24" ht="24" customHeight="1">
      <c r="A27" s="496"/>
      <c r="B27" s="504"/>
      <c r="C27" s="172" t="s">
        <v>172</v>
      </c>
      <c r="D27" s="368">
        <v>0</v>
      </c>
      <c r="E27" s="369">
        <v>0</v>
      </c>
      <c r="F27" s="369">
        <v>0</v>
      </c>
      <c r="G27" s="369">
        <v>0</v>
      </c>
      <c r="H27" s="369">
        <v>0</v>
      </c>
      <c r="I27" s="370">
        <v>0</v>
      </c>
      <c r="J27" s="369">
        <v>0</v>
      </c>
      <c r="K27" s="369">
        <v>0</v>
      </c>
      <c r="L27" s="369">
        <v>0</v>
      </c>
      <c r="M27" s="369">
        <v>0</v>
      </c>
      <c r="N27" s="369">
        <v>0</v>
      </c>
      <c r="O27" s="371">
        <v>0</v>
      </c>
      <c r="P27" s="171">
        <v>0</v>
      </c>
      <c r="Q27" s="368">
        <v>0</v>
      </c>
      <c r="R27" s="369">
        <v>0</v>
      </c>
      <c r="S27" s="369">
        <v>0</v>
      </c>
      <c r="T27" s="369">
        <v>0</v>
      </c>
      <c r="U27" s="369">
        <v>0</v>
      </c>
      <c r="V27" s="371">
        <v>0</v>
      </c>
      <c r="W27" s="137">
        <v>0</v>
      </c>
      <c r="X27" s="171">
        <v>0</v>
      </c>
    </row>
    <row r="28" spans="1:24" ht="24" customHeight="1">
      <c r="A28" s="496"/>
      <c r="B28" s="504"/>
      <c r="C28" s="172" t="s">
        <v>176</v>
      </c>
      <c r="D28" s="368">
        <v>0</v>
      </c>
      <c r="E28" s="369">
        <v>0</v>
      </c>
      <c r="F28" s="369">
        <v>0</v>
      </c>
      <c r="G28" s="369">
        <v>0</v>
      </c>
      <c r="H28" s="369">
        <v>0</v>
      </c>
      <c r="I28" s="370">
        <v>0</v>
      </c>
      <c r="J28" s="369">
        <v>0</v>
      </c>
      <c r="K28" s="369">
        <v>0</v>
      </c>
      <c r="L28" s="369">
        <v>0</v>
      </c>
      <c r="M28" s="369">
        <v>0</v>
      </c>
      <c r="N28" s="369">
        <v>0</v>
      </c>
      <c r="O28" s="371">
        <v>0</v>
      </c>
      <c r="P28" s="171">
        <v>0</v>
      </c>
      <c r="Q28" s="368">
        <v>0</v>
      </c>
      <c r="R28" s="369">
        <v>0</v>
      </c>
      <c r="S28" s="369">
        <v>0</v>
      </c>
      <c r="T28" s="369">
        <v>0</v>
      </c>
      <c r="U28" s="369">
        <v>0</v>
      </c>
      <c r="V28" s="371">
        <v>0</v>
      </c>
      <c r="W28" s="137">
        <v>0</v>
      </c>
      <c r="X28" s="171">
        <v>0</v>
      </c>
    </row>
    <row r="29" spans="1:24" ht="24" customHeight="1">
      <c r="A29" s="496"/>
      <c r="B29" s="504"/>
      <c r="C29" s="172" t="s">
        <v>171</v>
      </c>
      <c r="D29" s="368">
        <v>0</v>
      </c>
      <c r="E29" s="369">
        <v>0</v>
      </c>
      <c r="F29" s="369">
        <v>0</v>
      </c>
      <c r="G29" s="369">
        <v>0</v>
      </c>
      <c r="H29" s="369">
        <v>0</v>
      </c>
      <c r="I29" s="370">
        <v>0</v>
      </c>
      <c r="J29" s="369">
        <v>0</v>
      </c>
      <c r="K29" s="369">
        <v>0</v>
      </c>
      <c r="L29" s="369">
        <v>0</v>
      </c>
      <c r="M29" s="369">
        <v>0</v>
      </c>
      <c r="N29" s="369">
        <v>0</v>
      </c>
      <c r="O29" s="371">
        <v>0</v>
      </c>
      <c r="P29" s="171">
        <v>0</v>
      </c>
      <c r="Q29" s="368">
        <v>0</v>
      </c>
      <c r="R29" s="369">
        <v>0</v>
      </c>
      <c r="S29" s="369">
        <v>0</v>
      </c>
      <c r="T29" s="369">
        <v>0</v>
      </c>
      <c r="U29" s="369">
        <v>0</v>
      </c>
      <c r="V29" s="371">
        <v>0</v>
      </c>
      <c r="W29" s="137">
        <v>0</v>
      </c>
      <c r="X29" s="171">
        <v>0</v>
      </c>
    </row>
    <row r="30" spans="1:24" ht="24" customHeight="1">
      <c r="A30" s="496"/>
      <c r="B30" s="500" t="s">
        <v>198</v>
      </c>
      <c r="C30" s="501"/>
      <c r="D30" s="368">
        <v>0</v>
      </c>
      <c r="E30" s="369">
        <v>0</v>
      </c>
      <c r="F30" s="369">
        <v>0</v>
      </c>
      <c r="G30" s="369">
        <v>0</v>
      </c>
      <c r="H30" s="369">
        <v>0</v>
      </c>
      <c r="I30" s="370">
        <v>0</v>
      </c>
      <c r="J30" s="369">
        <v>0</v>
      </c>
      <c r="K30" s="369">
        <v>0</v>
      </c>
      <c r="L30" s="369">
        <v>0</v>
      </c>
      <c r="M30" s="369">
        <v>0</v>
      </c>
      <c r="N30" s="369">
        <v>0</v>
      </c>
      <c r="O30" s="371">
        <v>0</v>
      </c>
      <c r="P30" s="171">
        <v>0</v>
      </c>
      <c r="Q30" s="368">
        <v>0</v>
      </c>
      <c r="R30" s="369">
        <v>0</v>
      </c>
      <c r="S30" s="369">
        <v>0</v>
      </c>
      <c r="T30" s="369">
        <v>0</v>
      </c>
      <c r="U30" s="369">
        <v>0</v>
      </c>
      <c r="V30" s="371">
        <v>0</v>
      </c>
      <c r="W30" s="137">
        <v>0</v>
      </c>
      <c r="X30" s="171">
        <v>0</v>
      </c>
    </row>
    <row r="31" spans="1:24" ht="24" customHeight="1">
      <c r="A31" s="496"/>
      <c r="B31" s="502" t="s">
        <v>175</v>
      </c>
      <c r="C31" s="503"/>
      <c r="D31" s="395">
        <v>0</v>
      </c>
      <c r="E31" s="396">
        <v>0</v>
      </c>
      <c r="F31" s="396">
        <v>0</v>
      </c>
      <c r="G31" s="396">
        <v>0</v>
      </c>
      <c r="H31" s="396">
        <v>0</v>
      </c>
      <c r="I31" s="397">
        <v>0</v>
      </c>
      <c r="J31" s="396">
        <v>0</v>
      </c>
      <c r="K31" s="396">
        <v>0</v>
      </c>
      <c r="L31" s="396">
        <v>0</v>
      </c>
      <c r="M31" s="396">
        <v>0</v>
      </c>
      <c r="N31" s="396">
        <v>0</v>
      </c>
      <c r="O31" s="398">
        <v>0</v>
      </c>
      <c r="P31" s="183">
        <v>0</v>
      </c>
      <c r="Q31" s="395">
        <v>0</v>
      </c>
      <c r="R31" s="396">
        <v>0</v>
      </c>
      <c r="S31" s="396">
        <v>0</v>
      </c>
      <c r="T31" s="396">
        <v>0</v>
      </c>
      <c r="U31" s="396">
        <v>0</v>
      </c>
      <c r="V31" s="398">
        <v>0</v>
      </c>
      <c r="W31" s="141">
        <v>0</v>
      </c>
      <c r="X31" s="184">
        <v>0</v>
      </c>
    </row>
    <row r="32" spans="1:24" ht="24" customHeight="1">
      <c r="A32" s="495" t="s">
        <v>233</v>
      </c>
      <c r="B32" s="498" t="s">
        <v>174</v>
      </c>
      <c r="C32" s="499"/>
      <c r="D32" s="380">
        <v>0</v>
      </c>
      <c r="E32" s="381">
        <v>200</v>
      </c>
      <c r="F32" s="381">
        <v>0</v>
      </c>
      <c r="G32" s="381">
        <v>0</v>
      </c>
      <c r="H32" s="381">
        <v>0</v>
      </c>
      <c r="I32" s="382">
        <v>0</v>
      </c>
      <c r="J32" s="381">
        <v>0</v>
      </c>
      <c r="K32" s="381">
        <v>0</v>
      </c>
      <c r="L32" s="381">
        <v>0</v>
      </c>
      <c r="M32" s="381">
        <v>0</v>
      </c>
      <c r="N32" s="381">
        <v>0</v>
      </c>
      <c r="O32" s="383">
        <v>0</v>
      </c>
      <c r="P32" s="177">
        <v>200</v>
      </c>
      <c r="Q32" s="380">
        <v>0</v>
      </c>
      <c r="R32" s="381">
        <v>200</v>
      </c>
      <c r="S32" s="381">
        <v>0</v>
      </c>
      <c r="T32" s="381">
        <v>0</v>
      </c>
      <c r="U32" s="381">
        <v>0</v>
      </c>
      <c r="V32" s="384">
        <v>0</v>
      </c>
      <c r="W32" s="140">
        <v>0</v>
      </c>
      <c r="X32" s="177">
        <v>200</v>
      </c>
    </row>
    <row r="33" spans="1:24" ht="24" customHeight="1">
      <c r="A33" s="496"/>
      <c r="B33" s="500" t="s">
        <v>173</v>
      </c>
      <c r="C33" s="501"/>
      <c r="D33" s="368">
        <v>100</v>
      </c>
      <c r="E33" s="369">
        <v>0</v>
      </c>
      <c r="F33" s="369">
        <v>0</v>
      </c>
      <c r="G33" s="369">
        <v>0</v>
      </c>
      <c r="H33" s="369">
        <v>0</v>
      </c>
      <c r="I33" s="370">
        <v>0</v>
      </c>
      <c r="J33" s="369">
        <v>100</v>
      </c>
      <c r="K33" s="369">
        <v>0</v>
      </c>
      <c r="L33" s="369">
        <v>100</v>
      </c>
      <c r="M33" s="369">
        <v>0</v>
      </c>
      <c r="N33" s="369">
        <v>0</v>
      </c>
      <c r="O33" s="371">
        <v>100</v>
      </c>
      <c r="P33" s="171">
        <v>400</v>
      </c>
      <c r="Q33" s="368">
        <v>150</v>
      </c>
      <c r="R33" s="369">
        <v>0</v>
      </c>
      <c r="S33" s="369">
        <v>0</v>
      </c>
      <c r="T33" s="369">
        <v>0</v>
      </c>
      <c r="U33" s="369">
        <v>100</v>
      </c>
      <c r="V33" s="369">
        <v>0</v>
      </c>
      <c r="W33" s="137">
        <v>100</v>
      </c>
      <c r="X33" s="171">
        <v>350</v>
      </c>
    </row>
    <row r="34" spans="1:24" ht="24" customHeight="1">
      <c r="A34" s="496"/>
      <c r="B34" s="502" t="s">
        <v>199</v>
      </c>
      <c r="C34" s="503"/>
      <c r="D34" s="368">
        <v>0</v>
      </c>
      <c r="E34" s="369">
        <v>0</v>
      </c>
      <c r="F34" s="369">
        <v>0</v>
      </c>
      <c r="G34" s="369">
        <v>0</v>
      </c>
      <c r="H34" s="369">
        <v>0</v>
      </c>
      <c r="I34" s="370">
        <v>0</v>
      </c>
      <c r="J34" s="369">
        <v>0</v>
      </c>
      <c r="K34" s="369">
        <v>0</v>
      </c>
      <c r="L34" s="369">
        <v>150</v>
      </c>
      <c r="M34" s="369">
        <v>0</v>
      </c>
      <c r="N34" s="369">
        <v>100</v>
      </c>
      <c r="O34" s="371">
        <v>0</v>
      </c>
      <c r="P34" s="171">
        <v>250</v>
      </c>
      <c r="Q34" s="368">
        <v>0</v>
      </c>
      <c r="R34" s="369">
        <v>0</v>
      </c>
      <c r="S34" s="369">
        <v>0</v>
      </c>
      <c r="T34" s="369">
        <v>0</v>
      </c>
      <c r="U34" s="369">
        <v>0</v>
      </c>
      <c r="V34" s="371">
        <v>0</v>
      </c>
      <c r="W34" s="137">
        <v>0</v>
      </c>
      <c r="X34" s="171">
        <v>230</v>
      </c>
    </row>
    <row r="35" spans="1:24" ht="24" customHeight="1">
      <c r="A35" s="496"/>
      <c r="B35" s="504"/>
      <c r="C35" s="172" t="s">
        <v>177</v>
      </c>
      <c r="D35" s="368">
        <v>0</v>
      </c>
      <c r="E35" s="369">
        <v>0</v>
      </c>
      <c r="F35" s="369">
        <v>0</v>
      </c>
      <c r="G35" s="369">
        <v>0</v>
      </c>
      <c r="H35" s="369">
        <v>0</v>
      </c>
      <c r="I35" s="370">
        <v>0</v>
      </c>
      <c r="J35" s="369">
        <v>0</v>
      </c>
      <c r="K35" s="369">
        <v>0</v>
      </c>
      <c r="L35" s="369">
        <v>0</v>
      </c>
      <c r="M35" s="369">
        <v>0</v>
      </c>
      <c r="N35" s="369">
        <v>0</v>
      </c>
      <c r="O35" s="371">
        <v>0</v>
      </c>
      <c r="P35" s="171">
        <v>0</v>
      </c>
      <c r="Q35" s="368">
        <v>0</v>
      </c>
      <c r="R35" s="369">
        <v>0</v>
      </c>
      <c r="S35" s="369">
        <v>0</v>
      </c>
      <c r="T35" s="369">
        <v>0</v>
      </c>
      <c r="U35" s="369">
        <v>0</v>
      </c>
      <c r="V35" s="371">
        <v>0</v>
      </c>
      <c r="W35" s="137">
        <v>0</v>
      </c>
      <c r="X35" s="171">
        <v>0</v>
      </c>
    </row>
    <row r="36" spans="1:24" ht="24" customHeight="1">
      <c r="A36" s="496"/>
      <c r="B36" s="504"/>
      <c r="C36" s="172" t="s">
        <v>172</v>
      </c>
      <c r="D36" s="368">
        <v>0</v>
      </c>
      <c r="E36" s="369">
        <v>0</v>
      </c>
      <c r="F36" s="369">
        <v>0</v>
      </c>
      <c r="G36" s="369">
        <v>0</v>
      </c>
      <c r="H36" s="369">
        <v>0</v>
      </c>
      <c r="I36" s="370">
        <v>0</v>
      </c>
      <c r="J36" s="369">
        <v>0</v>
      </c>
      <c r="K36" s="369">
        <v>0</v>
      </c>
      <c r="L36" s="369">
        <v>50</v>
      </c>
      <c r="M36" s="369">
        <v>0</v>
      </c>
      <c r="N36" s="369">
        <v>0</v>
      </c>
      <c r="O36" s="371">
        <v>0</v>
      </c>
      <c r="P36" s="171">
        <v>50</v>
      </c>
      <c r="Q36" s="368">
        <v>0</v>
      </c>
      <c r="R36" s="369">
        <v>0</v>
      </c>
      <c r="S36" s="369">
        <v>80</v>
      </c>
      <c r="T36" s="369">
        <v>0</v>
      </c>
      <c r="U36" s="369">
        <v>0</v>
      </c>
      <c r="V36" s="371">
        <v>0</v>
      </c>
      <c r="W36" s="369">
        <v>0</v>
      </c>
      <c r="X36" s="171">
        <v>80</v>
      </c>
    </row>
    <row r="37" spans="1:24" ht="24" customHeight="1">
      <c r="A37" s="496"/>
      <c r="B37" s="504"/>
      <c r="C37" s="172" t="s">
        <v>176</v>
      </c>
      <c r="D37" s="368">
        <v>0</v>
      </c>
      <c r="E37" s="369">
        <v>0</v>
      </c>
      <c r="F37" s="369">
        <v>0</v>
      </c>
      <c r="G37" s="369">
        <v>0</v>
      </c>
      <c r="H37" s="369">
        <v>0</v>
      </c>
      <c r="I37" s="370">
        <v>0</v>
      </c>
      <c r="J37" s="369">
        <v>0</v>
      </c>
      <c r="K37" s="369">
        <v>0</v>
      </c>
      <c r="L37" s="369">
        <v>0</v>
      </c>
      <c r="M37" s="369">
        <v>0</v>
      </c>
      <c r="N37" s="369">
        <v>0</v>
      </c>
      <c r="O37" s="371">
        <v>0</v>
      </c>
      <c r="P37" s="171">
        <v>0</v>
      </c>
      <c r="Q37" s="368">
        <v>0</v>
      </c>
      <c r="R37" s="369">
        <v>0</v>
      </c>
      <c r="S37" s="369">
        <v>0</v>
      </c>
      <c r="T37" s="369">
        <v>0</v>
      </c>
      <c r="U37" s="369">
        <v>0</v>
      </c>
      <c r="V37" s="371">
        <v>0</v>
      </c>
      <c r="W37" s="137">
        <v>0</v>
      </c>
      <c r="X37" s="171">
        <v>0</v>
      </c>
    </row>
    <row r="38" spans="1:24" ht="24" customHeight="1">
      <c r="A38" s="496"/>
      <c r="B38" s="504"/>
      <c r="C38" s="172" t="s">
        <v>171</v>
      </c>
      <c r="D38" s="368">
        <v>0</v>
      </c>
      <c r="E38" s="369">
        <v>0</v>
      </c>
      <c r="F38" s="369">
        <v>0</v>
      </c>
      <c r="G38" s="369">
        <v>0</v>
      </c>
      <c r="H38" s="369">
        <v>0</v>
      </c>
      <c r="I38" s="370">
        <v>0</v>
      </c>
      <c r="J38" s="369">
        <v>0</v>
      </c>
      <c r="K38" s="369">
        <v>0</v>
      </c>
      <c r="L38" s="369">
        <v>100</v>
      </c>
      <c r="M38" s="369">
        <v>0</v>
      </c>
      <c r="N38" s="369">
        <v>100</v>
      </c>
      <c r="O38" s="371">
        <v>0</v>
      </c>
      <c r="P38" s="171">
        <v>200</v>
      </c>
      <c r="Q38" s="368">
        <v>0</v>
      </c>
      <c r="R38" s="369">
        <v>0</v>
      </c>
      <c r="S38" s="369">
        <v>150</v>
      </c>
      <c r="T38" s="369">
        <v>0</v>
      </c>
      <c r="U38" s="369">
        <v>0</v>
      </c>
      <c r="V38" s="371">
        <v>0</v>
      </c>
      <c r="W38" s="369">
        <v>0</v>
      </c>
      <c r="X38" s="171">
        <v>150</v>
      </c>
    </row>
    <row r="39" spans="1:24" ht="24" customHeight="1">
      <c r="A39" s="496"/>
      <c r="B39" s="500" t="s">
        <v>198</v>
      </c>
      <c r="C39" s="501"/>
      <c r="D39" s="368">
        <v>0</v>
      </c>
      <c r="E39" s="369">
        <v>0</v>
      </c>
      <c r="F39" s="369">
        <v>0</v>
      </c>
      <c r="G39" s="369">
        <v>0</v>
      </c>
      <c r="H39" s="369">
        <v>0</v>
      </c>
      <c r="I39" s="370">
        <v>0</v>
      </c>
      <c r="J39" s="369">
        <v>0</v>
      </c>
      <c r="K39" s="369">
        <v>0</v>
      </c>
      <c r="L39" s="369">
        <v>0</v>
      </c>
      <c r="M39" s="369">
        <v>0</v>
      </c>
      <c r="N39" s="369">
        <v>0</v>
      </c>
      <c r="O39" s="371">
        <v>0</v>
      </c>
      <c r="P39" s="171">
        <v>0</v>
      </c>
      <c r="Q39" s="368">
        <v>0</v>
      </c>
      <c r="R39" s="369">
        <v>0</v>
      </c>
      <c r="S39" s="369">
        <v>0</v>
      </c>
      <c r="T39" s="369">
        <v>0</v>
      </c>
      <c r="U39" s="369">
        <v>0</v>
      </c>
      <c r="V39" s="371">
        <v>0</v>
      </c>
      <c r="W39" s="137">
        <v>0</v>
      </c>
      <c r="X39" s="171">
        <v>0</v>
      </c>
    </row>
    <row r="40" spans="1:24" ht="24" customHeight="1">
      <c r="A40" s="497"/>
      <c r="B40" s="505" t="s">
        <v>175</v>
      </c>
      <c r="C40" s="506"/>
      <c r="D40" s="376">
        <v>0</v>
      </c>
      <c r="E40" s="377">
        <v>0</v>
      </c>
      <c r="F40" s="377">
        <v>0</v>
      </c>
      <c r="G40" s="377">
        <v>0</v>
      </c>
      <c r="H40" s="377">
        <v>0</v>
      </c>
      <c r="I40" s="378">
        <v>0</v>
      </c>
      <c r="J40" s="377">
        <v>0</v>
      </c>
      <c r="K40" s="377">
        <v>0</v>
      </c>
      <c r="L40" s="377">
        <v>0</v>
      </c>
      <c r="M40" s="377">
        <v>0</v>
      </c>
      <c r="N40" s="377">
        <v>0</v>
      </c>
      <c r="O40" s="379">
        <v>0</v>
      </c>
      <c r="P40" s="175">
        <v>0</v>
      </c>
      <c r="Q40" s="376">
        <v>0</v>
      </c>
      <c r="R40" s="377">
        <v>0</v>
      </c>
      <c r="S40" s="377">
        <v>0</v>
      </c>
      <c r="T40" s="377">
        <v>0</v>
      </c>
      <c r="U40" s="377">
        <v>0</v>
      </c>
      <c r="V40" s="379">
        <v>0</v>
      </c>
      <c r="W40" s="139">
        <v>150</v>
      </c>
      <c r="X40" s="176">
        <v>150</v>
      </c>
    </row>
    <row r="41" spans="1:24" ht="24" customHeight="1">
      <c r="A41" s="495" t="s">
        <v>234</v>
      </c>
      <c r="B41" s="498" t="s">
        <v>174</v>
      </c>
      <c r="C41" s="499"/>
      <c r="D41" s="380">
        <v>0</v>
      </c>
      <c r="E41" s="381">
        <v>200</v>
      </c>
      <c r="F41" s="381">
        <v>0</v>
      </c>
      <c r="G41" s="381">
        <v>0</v>
      </c>
      <c r="H41" s="381">
        <v>0</v>
      </c>
      <c r="I41" s="382">
        <v>0</v>
      </c>
      <c r="J41" s="381">
        <v>300</v>
      </c>
      <c r="K41" s="381">
        <v>0</v>
      </c>
      <c r="L41" s="381">
        <v>0</v>
      </c>
      <c r="M41" s="381">
        <v>0</v>
      </c>
      <c r="N41" s="381">
        <v>0</v>
      </c>
      <c r="O41" s="383">
        <v>0</v>
      </c>
      <c r="P41" s="177">
        <v>500</v>
      </c>
      <c r="Q41" s="380">
        <v>200</v>
      </c>
      <c r="R41" s="381">
        <v>0</v>
      </c>
      <c r="S41" s="381">
        <v>0</v>
      </c>
      <c r="T41" s="381">
        <v>0</v>
      </c>
      <c r="U41" s="381">
        <v>0</v>
      </c>
      <c r="V41" s="384">
        <v>100</v>
      </c>
      <c r="W41" s="140">
        <v>0</v>
      </c>
      <c r="X41" s="177">
        <v>300</v>
      </c>
    </row>
    <row r="42" spans="1:24" ht="24" customHeight="1">
      <c r="A42" s="496"/>
      <c r="B42" s="500" t="s">
        <v>173</v>
      </c>
      <c r="C42" s="501"/>
      <c r="D42" s="368">
        <v>200</v>
      </c>
      <c r="E42" s="369">
        <v>200</v>
      </c>
      <c r="F42" s="369">
        <v>0</v>
      </c>
      <c r="G42" s="369">
        <v>0</v>
      </c>
      <c r="H42" s="369">
        <v>0</v>
      </c>
      <c r="I42" s="370">
        <v>0</v>
      </c>
      <c r="J42" s="369">
        <v>400</v>
      </c>
      <c r="K42" s="369">
        <v>300</v>
      </c>
      <c r="L42" s="369">
        <v>0</v>
      </c>
      <c r="M42" s="369">
        <v>0</v>
      </c>
      <c r="N42" s="369">
        <v>0</v>
      </c>
      <c r="O42" s="371">
        <v>150</v>
      </c>
      <c r="P42" s="171">
        <v>1250</v>
      </c>
      <c r="Q42" s="368">
        <v>300</v>
      </c>
      <c r="R42" s="369">
        <v>0</v>
      </c>
      <c r="S42" s="369">
        <v>0</v>
      </c>
      <c r="T42" s="369">
        <v>0</v>
      </c>
      <c r="U42" s="369">
        <v>0</v>
      </c>
      <c r="V42" s="369">
        <v>0</v>
      </c>
      <c r="W42" s="137">
        <v>300</v>
      </c>
      <c r="X42" s="171">
        <v>600</v>
      </c>
    </row>
    <row r="43" spans="1:24" ht="24" customHeight="1">
      <c r="A43" s="496"/>
      <c r="B43" s="502" t="s">
        <v>199</v>
      </c>
      <c r="C43" s="503"/>
      <c r="D43" s="368">
        <v>200</v>
      </c>
      <c r="E43" s="369">
        <v>100</v>
      </c>
      <c r="F43" s="369">
        <v>0</v>
      </c>
      <c r="G43" s="369">
        <v>100</v>
      </c>
      <c r="H43" s="369">
        <v>0</v>
      </c>
      <c r="I43" s="370">
        <v>0</v>
      </c>
      <c r="J43" s="369">
        <v>100</v>
      </c>
      <c r="K43" s="369">
        <v>0</v>
      </c>
      <c r="L43" s="369">
        <v>0</v>
      </c>
      <c r="M43" s="369">
        <v>100</v>
      </c>
      <c r="N43" s="369">
        <v>0</v>
      </c>
      <c r="O43" s="371">
        <v>0</v>
      </c>
      <c r="P43" s="171">
        <v>600</v>
      </c>
      <c r="Q43" s="368">
        <v>100</v>
      </c>
      <c r="R43" s="369">
        <v>0</v>
      </c>
      <c r="S43" s="369">
        <v>0</v>
      </c>
      <c r="T43" s="369">
        <v>0</v>
      </c>
      <c r="U43" s="369">
        <v>0</v>
      </c>
      <c r="V43" s="371">
        <v>0</v>
      </c>
      <c r="W43" s="137">
        <v>0</v>
      </c>
      <c r="X43" s="171">
        <v>100</v>
      </c>
    </row>
    <row r="44" spans="1:24" ht="24" customHeight="1">
      <c r="A44" s="496"/>
      <c r="B44" s="504"/>
      <c r="C44" s="172" t="s">
        <v>177</v>
      </c>
      <c r="D44" s="368">
        <v>0</v>
      </c>
      <c r="E44" s="369">
        <v>0</v>
      </c>
      <c r="F44" s="369">
        <v>0</v>
      </c>
      <c r="G44" s="369">
        <v>0</v>
      </c>
      <c r="H44" s="369">
        <v>0</v>
      </c>
      <c r="I44" s="370">
        <v>0</v>
      </c>
      <c r="J44" s="369">
        <v>0</v>
      </c>
      <c r="K44" s="369">
        <v>0</v>
      </c>
      <c r="L44" s="369">
        <v>0</v>
      </c>
      <c r="M44" s="369">
        <v>0</v>
      </c>
      <c r="N44" s="369">
        <v>0</v>
      </c>
      <c r="O44" s="371">
        <v>0</v>
      </c>
      <c r="P44" s="171">
        <v>0</v>
      </c>
      <c r="Q44" s="368">
        <v>0</v>
      </c>
      <c r="R44" s="369">
        <v>0</v>
      </c>
      <c r="S44" s="369">
        <v>0</v>
      </c>
      <c r="T44" s="369">
        <v>0</v>
      </c>
      <c r="U44" s="369">
        <v>0</v>
      </c>
      <c r="V44" s="371">
        <v>0</v>
      </c>
      <c r="W44" s="137">
        <v>0</v>
      </c>
      <c r="X44" s="171">
        <v>0</v>
      </c>
    </row>
    <row r="45" spans="1:24" ht="24" customHeight="1">
      <c r="A45" s="496"/>
      <c r="B45" s="504"/>
      <c r="C45" s="172" t="s">
        <v>172</v>
      </c>
      <c r="D45" s="369">
        <v>200</v>
      </c>
      <c r="E45" s="369">
        <v>0</v>
      </c>
      <c r="F45" s="369">
        <v>0</v>
      </c>
      <c r="G45" s="369">
        <v>100</v>
      </c>
      <c r="H45" s="369">
        <v>0</v>
      </c>
      <c r="I45" s="370">
        <v>0</v>
      </c>
      <c r="J45" s="369">
        <v>0</v>
      </c>
      <c r="K45" s="369">
        <v>0</v>
      </c>
      <c r="L45" s="369">
        <v>0</v>
      </c>
      <c r="M45" s="369">
        <v>0</v>
      </c>
      <c r="N45" s="369">
        <v>0</v>
      </c>
      <c r="O45" s="371">
        <v>0</v>
      </c>
      <c r="P45" s="171">
        <v>300</v>
      </c>
      <c r="Q45" s="385">
        <v>0</v>
      </c>
      <c r="R45" s="369">
        <v>0</v>
      </c>
      <c r="S45" s="369">
        <v>0</v>
      </c>
      <c r="T45" s="369">
        <v>0</v>
      </c>
      <c r="U45" s="387">
        <v>0</v>
      </c>
      <c r="V45" s="371">
        <v>0</v>
      </c>
      <c r="W45" s="137">
        <v>0</v>
      </c>
      <c r="X45" s="171">
        <v>0</v>
      </c>
    </row>
    <row r="46" spans="1:24" ht="24" customHeight="1">
      <c r="A46" s="496"/>
      <c r="B46" s="504"/>
      <c r="C46" s="172" t="s">
        <v>176</v>
      </c>
      <c r="D46" s="368">
        <v>0</v>
      </c>
      <c r="E46" s="369">
        <v>0</v>
      </c>
      <c r="F46" s="369">
        <v>0</v>
      </c>
      <c r="G46" s="369">
        <v>0</v>
      </c>
      <c r="H46" s="369">
        <v>0</v>
      </c>
      <c r="I46" s="370">
        <v>0</v>
      </c>
      <c r="J46" s="369">
        <v>0</v>
      </c>
      <c r="K46" s="369">
        <v>0</v>
      </c>
      <c r="L46" s="369">
        <v>0</v>
      </c>
      <c r="M46" s="369">
        <v>0</v>
      </c>
      <c r="N46" s="369">
        <v>0</v>
      </c>
      <c r="O46" s="371">
        <v>0</v>
      </c>
      <c r="P46" s="171">
        <v>0</v>
      </c>
      <c r="Q46" s="368">
        <v>0</v>
      </c>
      <c r="R46" s="369">
        <v>0</v>
      </c>
      <c r="S46" s="369">
        <v>0</v>
      </c>
      <c r="T46" s="369">
        <v>0</v>
      </c>
      <c r="U46" s="369">
        <v>0</v>
      </c>
      <c r="V46" s="371">
        <v>0</v>
      </c>
      <c r="W46" s="137">
        <v>0</v>
      </c>
      <c r="X46" s="171">
        <v>0</v>
      </c>
    </row>
    <row r="47" spans="1:24" ht="24" customHeight="1">
      <c r="A47" s="496"/>
      <c r="B47" s="504"/>
      <c r="C47" s="172" t="s">
        <v>171</v>
      </c>
      <c r="D47" s="368">
        <v>0</v>
      </c>
      <c r="E47" s="369">
        <v>100</v>
      </c>
      <c r="F47" s="369">
        <v>0</v>
      </c>
      <c r="G47" s="369">
        <v>0</v>
      </c>
      <c r="H47" s="369">
        <v>0</v>
      </c>
      <c r="I47" s="370">
        <v>0</v>
      </c>
      <c r="J47" s="369">
        <v>100</v>
      </c>
      <c r="K47" s="369">
        <v>0</v>
      </c>
      <c r="L47" s="369">
        <v>0</v>
      </c>
      <c r="M47" s="369">
        <v>100</v>
      </c>
      <c r="N47" s="369">
        <v>0</v>
      </c>
      <c r="O47" s="371">
        <v>0</v>
      </c>
      <c r="P47" s="171">
        <v>300</v>
      </c>
      <c r="Q47" s="368">
        <v>100</v>
      </c>
      <c r="R47" s="369">
        <v>0</v>
      </c>
      <c r="S47" s="387">
        <v>0</v>
      </c>
      <c r="T47" s="369">
        <v>0</v>
      </c>
      <c r="U47" s="369">
        <v>0</v>
      </c>
      <c r="V47" s="371">
        <v>0</v>
      </c>
      <c r="W47" s="389">
        <v>0</v>
      </c>
      <c r="X47" s="171">
        <v>100</v>
      </c>
    </row>
    <row r="48" spans="1:24" ht="24" customHeight="1">
      <c r="A48" s="496"/>
      <c r="B48" s="507" t="s">
        <v>253</v>
      </c>
      <c r="C48" s="511"/>
      <c r="D48" s="368"/>
      <c r="E48" s="369"/>
      <c r="F48" s="369"/>
      <c r="G48" s="369"/>
      <c r="H48" s="369"/>
      <c r="I48" s="370"/>
      <c r="J48" s="369"/>
      <c r="K48" s="369">
        <v>57.05</v>
      </c>
      <c r="L48" s="369"/>
      <c r="M48" s="369"/>
      <c r="N48" s="369"/>
      <c r="O48" s="371"/>
      <c r="P48" s="178">
        <v>57.05</v>
      </c>
      <c r="Q48" s="368">
        <v>0</v>
      </c>
      <c r="R48" s="369">
        <v>0</v>
      </c>
      <c r="S48" s="369">
        <v>0</v>
      </c>
      <c r="T48" s="369">
        <v>0</v>
      </c>
      <c r="U48" s="369">
        <v>0</v>
      </c>
      <c r="V48" s="371">
        <v>0</v>
      </c>
      <c r="W48" s="137">
        <v>0</v>
      </c>
      <c r="X48" s="171">
        <v>0</v>
      </c>
    </row>
    <row r="49" spans="1:24" ht="24" customHeight="1">
      <c r="A49" s="497"/>
      <c r="B49" s="505" t="s">
        <v>175</v>
      </c>
      <c r="C49" s="506"/>
      <c r="D49" s="376">
        <v>0</v>
      </c>
      <c r="E49" s="377">
        <v>0</v>
      </c>
      <c r="F49" s="377">
        <v>0</v>
      </c>
      <c r="G49" s="377">
        <v>0</v>
      </c>
      <c r="H49" s="377">
        <v>0</v>
      </c>
      <c r="I49" s="378">
        <v>0</v>
      </c>
      <c r="J49" s="377">
        <v>0</v>
      </c>
      <c r="K49" s="377">
        <v>0</v>
      </c>
      <c r="L49" s="377">
        <v>0</v>
      </c>
      <c r="M49" s="377">
        <v>0</v>
      </c>
      <c r="N49" s="377">
        <v>0</v>
      </c>
      <c r="O49" s="379">
        <v>0</v>
      </c>
      <c r="P49" s="175">
        <v>0</v>
      </c>
      <c r="Q49" s="376">
        <v>0</v>
      </c>
      <c r="R49" s="377">
        <v>0</v>
      </c>
      <c r="S49" s="377">
        <v>0</v>
      </c>
      <c r="T49" s="377">
        <v>0</v>
      </c>
      <c r="U49" s="377">
        <v>0</v>
      </c>
      <c r="V49" s="379">
        <v>0</v>
      </c>
      <c r="W49" s="406">
        <v>800</v>
      </c>
      <c r="X49" s="176">
        <v>800</v>
      </c>
    </row>
    <row r="50" spans="1:24" ht="24" customHeight="1">
      <c r="A50" s="495" t="s">
        <v>235</v>
      </c>
      <c r="B50" s="498" t="s">
        <v>174</v>
      </c>
      <c r="C50" s="499"/>
      <c r="D50" s="380">
        <v>100</v>
      </c>
      <c r="E50" s="381">
        <v>0</v>
      </c>
      <c r="F50" s="381">
        <v>0</v>
      </c>
      <c r="G50" s="381">
        <v>100</v>
      </c>
      <c r="H50" s="381">
        <v>50</v>
      </c>
      <c r="I50" s="382">
        <v>0</v>
      </c>
      <c r="J50" s="381">
        <v>100</v>
      </c>
      <c r="K50" s="381">
        <v>0</v>
      </c>
      <c r="L50" s="381">
        <v>0</v>
      </c>
      <c r="M50" s="381">
        <v>0</v>
      </c>
      <c r="N50" s="381">
        <v>0</v>
      </c>
      <c r="O50" s="383">
        <v>0</v>
      </c>
      <c r="P50" s="177">
        <v>350</v>
      </c>
      <c r="Q50" s="380">
        <v>100</v>
      </c>
      <c r="R50" s="381">
        <v>0</v>
      </c>
      <c r="S50" s="381">
        <v>0</v>
      </c>
      <c r="T50" s="381">
        <v>100</v>
      </c>
      <c r="U50" s="381">
        <v>0</v>
      </c>
      <c r="V50" s="384">
        <v>0</v>
      </c>
      <c r="W50" s="140">
        <v>100</v>
      </c>
      <c r="X50" s="177">
        <v>300</v>
      </c>
    </row>
    <row r="51" spans="1:24" ht="24" customHeight="1">
      <c r="A51" s="496"/>
      <c r="B51" s="500" t="s">
        <v>173</v>
      </c>
      <c r="C51" s="501"/>
      <c r="D51" s="368">
        <v>0</v>
      </c>
      <c r="E51" s="369">
        <v>53.984999999999999</v>
      </c>
      <c r="F51" s="369">
        <v>0</v>
      </c>
      <c r="G51" s="369">
        <v>0</v>
      </c>
      <c r="H51" s="369">
        <v>0</v>
      </c>
      <c r="I51" s="370">
        <v>0</v>
      </c>
      <c r="J51" s="369">
        <v>0</v>
      </c>
      <c r="K51" s="369">
        <v>0</v>
      </c>
      <c r="L51" s="369">
        <v>100</v>
      </c>
      <c r="M51" s="369">
        <v>0</v>
      </c>
      <c r="N51" s="369">
        <v>0</v>
      </c>
      <c r="O51" s="371">
        <v>0</v>
      </c>
      <c r="P51" s="171">
        <v>153.98500000000001</v>
      </c>
      <c r="Q51" s="368">
        <v>0</v>
      </c>
      <c r="R51" s="369">
        <v>0</v>
      </c>
      <c r="S51" s="369">
        <v>0</v>
      </c>
      <c r="T51" s="369">
        <v>0</v>
      </c>
      <c r="U51" s="369">
        <v>100</v>
      </c>
      <c r="V51" s="369">
        <v>0</v>
      </c>
      <c r="W51" s="137">
        <v>100</v>
      </c>
      <c r="X51" s="171">
        <v>200</v>
      </c>
    </row>
    <row r="52" spans="1:24" ht="24" customHeight="1">
      <c r="A52" s="496"/>
      <c r="B52" s="502" t="s">
        <v>199</v>
      </c>
      <c r="C52" s="503"/>
      <c r="D52" s="368">
        <v>0</v>
      </c>
      <c r="E52" s="369">
        <v>100</v>
      </c>
      <c r="F52" s="369">
        <v>0</v>
      </c>
      <c r="G52" s="369">
        <v>0</v>
      </c>
      <c r="H52" s="369">
        <v>100</v>
      </c>
      <c r="I52" s="370">
        <v>0</v>
      </c>
      <c r="J52" s="369">
        <v>0</v>
      </c>
      <c r="K52" s="369">
        <v>0</v>
      </c>
      <c r="L52" s="369">
        <v>100</v>
      </c>
      <c r="M52" s="369">
        <v>0</v>
      </c>
      <c r="N52" s="369">
        <v>0</v>
      </c>
      <c r="O52" s="371">
        <v>150</v>
      </c>
      <c r="P52" s="171">
        <v>450</v>
      </c>
      <c r="Q52" s="368">
        <v>0</v>
      </c>
      <c r="R52" s="369">
        <v>100</v>
      </c>
      <c r="S52" s="369">
        <v>0</v>
      </c>
      <c r="T52" s="369">
        <v>0</v>
      </c>
      <c r="U52" s="369">
        <v>0</v>
      </c>
      <c r="V52" s="371">
        <v>0</v>
      </c>
      <c r="W52" s="137">
        <v>0</v>
      </c>
      <c r="X52" s="171">
        <v>100</v>
      </c>
    </row>
    <row r="53" spans="1:24" ht="24" customHeight="1">
      <c r="A53" s="496"/>
      <c r="B53" s="504"/>
      <c r="C53" s="172" t="s">
        <v>177</v>
      </c>
      <c r="D53" s="368">
        <v>0</v>
      </c>
      <c r="E53" s="369">
        <v>0</v>
      </c>
      <c r="F53" s="369">
        <v>0</v>
      </c>
      <c r="G53" s="369">
        <v>0</v>
      </c>
      <c r="H53" s="369">
        <v>0</v>
      </c>
      <c r="I53" s="370">
        <v>0</v>
      </c>
      <c r="J53" s="369">
        <v>0</v>
      </c>
      <c r="K53" s="369">
        <v>0</v>
      </c>
      <c r="L53" s="369">
        <v>0</v>
      </c>
      <c r="M53" s="369">
        <v>0</v>
      </c>
      <c r="N53" s="369">
        <v>0</v>
      </c>
      <c r="O53" s="371">
        <v>0</v>
      </c>
      <c r="P53" s="171">
        <v>0</v>
      </c>
      <c r="Q53" s="368">
        <v>0</v>
      </c>
      <c r="R53" s="369">
        <v>0</v>
      </c>
      <c r="S53" s="369">
        <v>0</v>
      </c>
      <c r="T53" s="369">
        <v>0</v>
      </c>
      <c r="U53" s="369">
        <v>0</v>
      </c>
      <c r="V53" s="371">
        <v>0</v>
      </c>
      <c r="W53" s="137">
        <v>0</v>
      </c>
      <c r="X53" s="171">
        <v>0</v>
      </c>
    </row>
    <row r="54" spans="1:24" ht="24" customHeight="1">
      <c r="A54" s="496"/>
      <c r="B54" s="504"/>
      <c r="C54" s="172" t="s">
        <v>172</v>
      </c>
      <c r="D54" s="368">
        <v>0</v>
      </c>
      <c r="E54" s="369">
        <v>100</v>
      </c>
      <c r="F54" s="369">
        <v>0</v>
      </c>
      <c r="G54" s="369">
        <v>0</v>
      </c>
      <c r="H54" s="369">
        <v>100</v>
      </c>
      <c r="I54" s="370">
        <v>0</v>
      </c>
      <c r="J54" s="369">
        <v>0</v>
      </c>
      <c r="K54" s="369">
        <v>0</v>
      </c>
      <c r="L54" s="369">
        <v>100</v>
      </c>
      <c r="M54" s="369">
        <v>0</v>
      </c>
      <c r="N54" s="369">
        <v>0</v>
      </c>
      <c r="O54" s="371">
        <v>150</v>
      </c>
      <c r="P54" s="171">
        <v>450</v>
      </c>
      <c r="Q54" s="368">
        <v>0</v>
      </c>
      <c r="R54" s="369">
        <v>100</v>
      </c>
      <c r="S54" s="387">
        <v>0</v>
      </c>
      <c r="T54" s="369">
        <v>0</v>
      </c>
      <c r="U54" s="369">
        <v>0</v>
      </c>
      <c r="V54" s="371">
        <v>0</v>
      </c>
      <c r="W54" s="137">
        <v>0</v>
      </c>
      <c r="X54" s="171">
        <v>100</v>
      </c>
    </row>
    <row r="55" spans="1:24" ht="24" customHeight="1">
      <c r="A55" s="496"/>
      <c r="B55" s="504"/>
      <c r="C55" s="172" t="s">
        <v>176</v>
      </c>
      <c r="D55" s="368">
        <v>0</v>
      </c>
      <c r="E55" s="369">
        <v>0</v>
      </c>
      <c r="F55" s="369">
        <v>0</v>
      </c>
      <c r="G55" s="369">
        <v>0</v>
      </c>
      <c r="H55" s="369">
        <v>0</v>
      </c>
      <c r="I55" s="370">
        <v>0</v>
      </c>
      <c r="J55" s="369">
        <v>0</v>
      </c>
      <c r="K55" s="369">
        <v>0</v>
      </c>
      <c r="L55" s="369">
        <v>0</v>
      </c>
      <c r="M55" s="369">
        <v>0</v>
      </c>
      <c r="N55" s="369">
        <v>0</v>
      </c>
      <c r="O55" s="371">
        <v>0</v>
      </c>
      <c r="P55" s="171">
        <v>0</v>
      </c>
      <c r="Q55" s="368">
        <v>0</v>
      </c>
      <c r="R55" s="369">
        <v>0</v>
      </c>
      <c r="S55" s="369">
        <v>0</v>
      </c>
      <c r="T55" s="369">
        <v>0</v>
      </c>
      <c r="U55" s="369">
        <v>0</v>
      </c>
      <c r="V55" s="371">
        <v>0</v>
      </c>
      <c r="W55" s="137">
        <v>0</v>
      </c>
      <c r="X55" s="171">
        <v>0</v>
      </c>
    </row>
    <row r="56" spans="1:24" ht="24" customHeight="1">
      <c r="A56" s="496"/>
      <c r="B56" s="504"/>
      <c r="C56" s="172" t="s">
        <v>171</v>
      </c>
      <c r="D56" s="368">
        <v>0</v>
      </c>
      <c r="E56" s="369">
        <v>0</v>
      </c>
      <c r="F56" s="369">
        <v>0</v>
      </c>
      <c r="G56" s="369">
        <v>0</v>
      </c>
      <c r="H56" s="369">
        <v>0</v>
      </c>
      <c r="I56" s="370">
        <v>0</v>
      </c>
      <c r="J56" s="369">
        <v>0</v>
      </c>
      <c r="K56" s="369">
        <v>0</v>
      </c>
      <c r="L56" s="369">
        <v>0</v>
      </c>
      <c r="M56" s="369">
        <v>0</v>
      </c>
      <c r="N56" s="369">
        <v>0</v>
      </c>
      <c r="O56" s="371">
        <v>0</v>
      </c>
      <c r="P56" s="171">
        <v>0</v>
      </c>
      <c r="Q56" s="368">
        <v>0</v>
      </c>
      <c r="R56" s="369">
        <v>0</v>
      </c>
      <c r="S56" s="369">
        <v>0</v>
      </c>
      <c r="T56" s="369">
        <v>0</v>
      </c>
      <c r="U56" s="369">
        <v>0</v>
      </c>
      <c r="V56" s="371">
        <v>0</v>
      </c>
      <c r="W56" s="137">
        <v>0</v>
      </c>
      <c r="X56" s="171">
        <v>0</v>
      </c>
    </row>
    <row r="57" spans="1:24" ht="24" customHeight="1">
      <c r="A57" s="496"/>
      <c r="B57" s="507" t="s">
        <v>253</v>
      </c>
      <c r="C57" s="511"/>
      <c r="D57" s="368">
        <v>0</v>
      </c>
      <c r="E57" s="369">
        <v>0</v>
      </c>
      <c r="F57" s="369">
        <v>0</v>
      </c>
      <c r="G57" s="369">
        <v>0</v>
      </c>
      <c r="H57" s="369">
        <v>0</v>
      </c>
      <c r="I57" s="370">
        <v>0</v>
      </c>
      <c r="J57" s="369">
        <v>0</v>
      </c>
      <c r="K57" s="369">
        <v>0</v>
      </c>
      <c r="L57" s="369">
        <v>0</v>
      </c>
      <c r="M57" s="369">
        <v>0</v>
      </c>
      <c r="N57" s="369">
        <v>0</v>
      </c>
      <c r="O57" s="371">
        <v>0</v>
      </c>
      <c r="P57" s="178">
        <v>0</v>
      </c>
      <c r="Q57" s="368">
        <v>0</v>
      </c>
      <c r="R57" s="388">
        <v>0</v>
      </c>
      <c r="S57" s="369">
        <v>0</v>
      </c>
      <c r="T57" s="369">
        <v>0</v>
      </c>
      <c r="U57" s="369">
        <v>0</v>
      </c>
      <c r="V57" s="371">
        <v>0</v>
      </c>
      <c r="W57" s="265">
        <v>0</v>
      </c>
      <c r="X57" s="178">
        <v>0</v>
      </c>
    </row>
    <row r="58" spans="1:24" ht="24" customHeight="1">
      <c r="A58" s="497"/>
      <c r="B58" s="505" t="s">
        <v>175</v>
      </c>
      <c r="C58" s="506"/>
      <c r="D58" s="376">
        <v>0</v>
      </c>
      <c r="E58" s="377">
        <v>0</v>
      </c>
      <c r="F58" s="377">
        <v>0</v>
      </c>
      <c r="G58" s="377">
        <v>0</v>
      </c>
      <c r="H58" s="377">
        <v>0</v>
      </c>
      <c r="I58" s="378">
        <v>0</v>
      </c>
      <c r="J58" s="377">
        <v>0</v>
      </c>
      <c r="K58" s="377">
        <v>0</v>
      </c>
      <c r="L58" s="377">
        <v>0</v>
      </c>
      <c r="M58" s="377">
        <v>0</v>
      </c>
      <c r="N58" s="377">
        <v>0</v>
      </c>
      <c r="O58" s="379">
        <v>0</v>
      </c>
      <c r="P58" s="175">
        <v>0</v>
      </c>
      <c r="Q58" s="376">
        <v>0</v>
      </c>
      <c r="R58" s="377">
        <v>0</v>
      </c>
      <c r="S58" s="377">
        <v>0</v>
      </c>
      <c r="T58" s="377">
        <v>0</v>
      </c>
      <c r="U58" s="377">
        <v>0</v>
      </c>
      <c r="V58" s="379">
        <v>0</v>
      </c>
      <c r="W58" s="139">
        <v>350</v>
      </c>
      <c r="X58" s="176">
        <v>350</v>
      </c>
    </row>
    <row r="59" spans="1:24" ht="24" customHeight="1">
      <c r="A59" s="495" t="s">
        <v>236</v>
      </c>
      <c r="B59" s="498" t="s">
        <v>174</v>
      </c>
      <c r="C59" s="499"/>
      <c r="D59" s="380">
        <v>0</v>
      </c>
      <c r="E59" s="381">
        <v>0</v>
      </c>
      <c r="F59" s="381">
        <v>0</v>
      </c>
      <c r="G59" s="381">
        <v>0</v>
      </c>
      <c r="H59" s="381">
        <v>0</v>
      </c>
      <c r="I59" s="382">
        <v>0</v>
      </c>
      <c r="J59" s="381">
        <v>0</v>
      </c>
      <c r="K59" s="381">
        <v>0</v>
      </c>
      <c r="L59" s="381">
        <v>0</v>
      </c>
      <c r="M59" s="381">
        <v>0</v>
      </c>
      <c r="N59" s="381">
        <v>0</v>
      </c>
      <c r="O59" s="383">
        <v>0</v>
      </c>
      <c r="P59" s="177">
        <v>0</v>
      </c>
      <c r="Q59" s="380">
        <v>0</v>
      </c>
      <c r="R59" s="381">
        <v>0</v>
      </c>
      <c r="S59" s="381">
        <v>0</v>
      </c>
      <c r="T59" s="381">
        <v>0</v>
      </c>
      <c r="U59" s="381">
        <v>0</v>
      </c>
      <c r="V59" s="384">
        <v>0</v>
      </c>
      <c r="W59" s="140">
        <v>0</v>
      </c>
      <c r="X59" s="177">
        <v>0</v>
      </c>
    </row>
    <row r="60" spans="1:24" ht="24" customHeight="1">
      <c r="A60" s="496"/>
      <c r="B60" s="500" t="s">
        <v>173</v>
      </c>
      <c r="C60" s="501"/>
      <c r="D60" s="368">
        <v>0</v>
      </c>
      <c r="E60" s="369">
        <v>0</v>
      </c>
      <c r="F60" s="369">
        <v>0</v>
      </c>
      <c r="G60" s="369">
        <v>0</v>
      </c>
      <c r="H60" s="369">
        <v>0</v>
      </c>
      <c r="I60" s="370">
        <v>0</v>
      </c>
      <c r="J60" s="369">
        <v>200</v>
      </c>
      <c r="K60" s="369">
        <v>0</v>
      </c>
      <c r="L60" s="369">
        <v>0</v>
      </c>
      <c r="M60" s="369">
        <v>0</v>
      </c>
      <c r="N60" s="369">
        <v>0</v>
      </c>
      <c r="O60" s="371">
        <v>0</v>
      </c>
      <c r="P60" s="171">
        <v>200</v>
      </c>
      <c r="Q60" s="368">
        <v>0</v>
      </c>
      <c r="R60" s="369">
        <v>0</v>
      </c>
      <c r="S60" s="369">
        <v>0</v>
      </c>
      <c r="T60" s="369">
        <v>0</v>
      </c>
      <c r="U60" s="369">
        <v>0</v>
      </c>
      <c r="V60" s="369">
        <v>0</v>
      </c>
      <c r="W60" s="137">
        <v>100</v>
      </c>
      <c r="X60" s="171">
        <v>100</v>
      </c>
    </row>
    <row r="61" spans="1:24" ht="24" customHeight="1">
      <c r="A61" s="496"/>
      <c r="B61" s="502" t="s">
        <v>199</v>
      </c>
      <c r="C61" s="503"/>
      <c r="D61" s="368">
        <v>0</v>
      </c>
      <c r="E61" s="369">
        <v>0</v>
      </c>
      <c r="F61" s="369">
        <v>0</v>
      </c>
      <c r="G61" s="369">
        <v>0</v>
      </c>
      <c r="H61" s="369">
        <v>0</v>
      </c>
      <c r="I61" s="370">
        <v>0</v>
      </c>
      <c r="J61" s="369">
        <v>0</v>
      </c>
      <c r="K61" s="369">
        <v>0</v>
      </c>
      <c r="L61" s="369">
        <v>0</v>
      </c>
      <c r="M61" s="369">
        <v>0</v>
      </c>
      <c r="N61" s="369">
        <v>0</v>
      </c>
      <c r="O61" s="371">
        <v>0</v>
      </c>
      <c r="P61" s="171">
        <v>0</v>
      </c>
      <c r="Q61" s="368">
        <v>0</v>
      </c>
      <c r="R61" s="369">
        <v>0</v>
      </c>
      <c r="S61" s="369">
        <v>0</v>
      </c>
      <c r="T61" s="369">
        <v>0</v>
      </c>
      <c r="U61" s="369">
        <v>0</v>
      </c>
      <c r="V61" s="371">
        <v>0</v>
      </c>
      <c r="W61" s="137">
        <v>0</v>
      </c>
      <c r="X61" s="171">
        <v>0</v>
      </c>
    </row>
    <row r="62" spans="1:24" ht="24" customHeight="1">
      <c r="A62" s="496"/>
      <c r="B62" s="504"/>
      <c r="C62" s="172" t="s">
        <v>177</v>
      </c>
      <c r="D62" s="368">
        <v>0</v>
      </c>
      <c r="E62" s="369">
        <v>0</v>
      </c>
      <c r="F62" s="369">
        <v>0</v>
      </c>
      <c r="G62" s="369">
        <v>0</v>
      </c>
      <c r="H62" s="369">
        <v>0</v>
      </c>
      <c r="I62" s="370">
        <v>0</v>
      </c>
      <c r="J62" s="369">
        <v>0</v>
      </c>
      <c r="K62" s="369">
        <v>0</v>
      </c>
      <c r="L62" s="369">
        <v>0</v>
      </c>
      <c r="M62" s="369">
        <v>0</v>
      </c>
      <c r="N62" s="369">
        <v>0</v>
      </c>
      <c r="O62" s="371">
        <v>0</v>
      </c>
      <c r="P62" s="171">
        <v>0</v>
      </c>
      <c r="Q62" s="368">
        <v>0</v>
      </c>
      <c r="R62" s="369">
        <v>0</v>
      </c>
      <c r="S62" s="369">
        <v>0</v>
      </c>
      <c r="T62" s="369">
        <v>0</v>
      </c>
      <c r="U62" s="369">
        <v>0</v>
      </c>
      <c r="V62" s="371">
        <v>0</v>
      </c>
      <c r="W62" s="137">
        <v>0</v>
      </c>
      <c r="X62" s="171">
        <v>0</v>
      </c>
    </row>
    <row r="63" spans="1:24" ht="24" customHeight="1">
      <c r="A63" s="496"/>
      <c r="B63" s="504"/>
      <c r="C63" s="172" t="s">
        <v>172</v>
      </c>
      <c r="D63" s="368">
        <v>0</v>
      </c>
      <c r="E63" s="369">
        <v>0</v>
      </c>
      <c r="F63" s="369">
        <v>0</v>
      </c>
      <c r="G63" s="369">
        <v>0</v>
      </c>
      <c r="H63" s="369">
        <v>0</v>
      </c>
      <c r="I63" s="370">
        <v>0</v>
      </c>
      <c r="J63" s="369">
        <v>0</v>
      </c>
      <c r="K63" s="369">
        <v>0</v>
      </c>
      <c r="L63" s="369">
        <v>0</v>
      </c>
      <c r="M63" s="369">
        <v>0</v>
      </c>
      <c r="N63" s="369">
        <v>0</v>
      </c>
      <c r="O63" s="371">
        <v>0</v>
      </c>
      <c r="P63" s="171">
        <v>0</v>
      </c>
      <c r="Q63" s="368">
        <v>0</v>
      </c>
      <c r="R63" s="369">
        <v>0</v>
      </c>
      <c r="S63" s="369">
        <v>0</v>
      </c>
      <c r="T63" s="369">
        <v>0</v>
      </c>
      <c r="U63" s="369">
        <v>0</v>
      </c>
      <c r="V63" s="371">
        <v>0</v>
      </c>
      <c r="W63" s="137">
        <v>0</v>
      </c>
      <c r="X63" s="171">
        <v>0</v>
      </c>
    </row>
    <row r="64" spans="1:24" ht="24" customHeight="1">
      <c r="A64" s="496"/>
      <c r="B64" s="504"/>
      <c r="C64" s="172" t="s">
        <v>176</v>
      </c>
      <c r="D64" s="368">
        <v>0</v>
      </c>
      <c r="E64" s="369">
        <v>0</v>
      </c>
      <c r="F64" s="369">
        <v>0</v>
      </c>
      <c r="G64" s="369">
        <v>0</v>
      </c>
      <c r="H64" s="369">
        <v>0</v>
      </c>
      <c r="I64" s="370">
        <v>0</v>
      </c>
      <c r="J64" s="369">
        <v>0</v>
      </c>
      <c r="K64" s="369">
        <v>0</v>
      </c>
      <c r="L64" s="369">
        <v>0</v>
      </c>
      <c r="M64" s="369">
        <v>0</v>
      </c>
      <c r="N64" s="369">
        <v>0</v>
      </c>
      <c r="O64" s="371">
        <v>0</v>
      </c>
      <c r="P64" s="171">
        <v>0</v>
      </c>
      <c r="Q64" s="368">
        <v>0</v>
      </c>
      <c r="R64" s="369">
        <v>0</v>
      </c>
      <c r="S64" s="369">
        <v>0</v>
      </c>
      <c r="T64" s="369">
        <v>0</v>
      </c>
      <c r="U64" s="369">
        <v>0</v>
      </c>
      <c r="V64" s="371">
        <v>0</v>
      </c>
      <c r="W64" s="137">
        <v>0</v>
      </c>
      <c r="X64" s="171">
        <v>0</v>
      </c>
    </row>
    <row r="65" spans="1:24" ht="24" customHeight="1">
      <c r="A65" s="496"/>
      <c r="B65" s="504"/>
      <c r="C65" s="172" t="s">
        <v>171</v>
      </c>
      <c r="D65" s="368">
        <v>0</v>
      </c>
      <c r="E65" s="369">
        <v>0</v>
      </c>
      <c r="F65" s="369">
        <v>0</v>
      </c>
      <c r="G65" s="369">
        <v>0</v>
      </c>
      <c r="H65" s="369">
        <v>0</v>
      </c>
      <c r="I65" s="370">
        <v>0</v>
      </c>
      <c r="J65" s="369">
        <v>0</v>
      </c>
      <c r="K65" s="369">
        <v>0</v>
      </c>
      <c r="L65" s="369">
        <v>0</v>
      </c>
      <c r="M65" s="369">
        <v>0</v>
      </c>
      <c r="N65" s="369">
        <v>0</v>
      </c>
      <c r="O65" s="371">
        <v>0</v>
      </c>
      <c r="P65" s="171">
        <v>0</v>
      </c>
      <c r="Q65" s="368">
        <v>0</v>
      </c>
      <c r="R65" s="369">
        <v>0</v>
      </c>
      <c r="S65" s="369">
        <v>0</v>
      </c>
      <c r="T65" s="369">
        <v>0</v>
      </c>
      <c r="U65" s="369">
        <v>0</v>
      </c>
      <c r="V65" s="371">
        <v>0</v>
      </c>
      <c r="W65" s="137">
        <v>0</v>
      </c>
      <c r="X65" s="171">
        <v>0</v>
      </c>
    </row>
    <row r="66" spans="1:24" ht="24" customHeight="1">
      <c r="A66" s="496"/>
      <c r="B66" s="500" t="s">
        <v>198</v>
      </c>
      <c r="C66" s="501"/>
      <c r="D66" s="368">
        <v>0</v>
      </c>
      <c r="E66" s="369">
        <v>0</v>
      </c>
      <c r="F66" s="369">
        <v>0</v>
      </c>
      <c r="G66" s="369">
        <v>0</v>
      </c>
      <c r="H66" s="369">
        <v>0</v>
      </c>
      <c r="I66" s="370">
        <v>0</v>
      </c>
      <c r="J66" s="369">
        <v>0</v>
      </c>
      <c r="K66" s="369">
        <v>0</v>
      </c>
      <c r="L66" s="369">
        <v>0</v>
      </c>
      <c r="M66" s="369">
        <v>0</v>
      </c>
      <c r="N66" s="369">
        <v>0</v>
      </c>
      <c r="O66" s="371">
        <v>0</v>
      </c>
      <c r="P66" s="171">
        <v>0</v>
      </c>
      <c r="Q66" s="368">
        <v>0</v>
      </c>
      <c r="R66" s="369">
        <v>0</v>
      </c>
      <c r="S66" s="369">
        <v>0</v>
      </c>
      <c r="T66" s="369">
        <v>0</v>
      </c>
      <c r="U66" s="369">
        <v>0</v>
      </c>
      <c r="V66" s="371">
        <v>0</v>
      </c>
      <c r="W66" s="137">
        <v>0</v>
      </c>
      <c r="X66" s="171">
        <v>0</v>
      </c>
    </row>
    <row r="67" spans="1:24" ht="24" customHeight="1">
      <c r="A67" s="496"/>
      <c r="B67" s="502" t="s">
        <v>175</v>
      </c>
      <c r="C67" s="503"/>
      <c r="D67" s="395">
        <v>0</v>
      </c>
      <c r="E67" s="396">
        <v>0</v>
      </c>
      <c r="F67" s="396">
        <v>0</v>
      </c>
      <c r="G67" s="396">
        <v>0</v>
      </c>
      <c r="H67" s="396">
        <v>0</v>
      </c>
      <c r="I67" s="397">
        <v>0</v>
      </c>
      <c r="J67" s="396">
        <v>0</v>
      </c>
      <c r="K67" s="396">
        <v>0</v>
      </c>
      <c r="L67" s="396">
        <v>0</v>
      </c>
      <c r="M67" s="396">
        <v>0</v>
      </c>
      <c r="N67" s="396">
        <v>0</v>
      </c>
      <c r="O67" s="398">
        <v>0</v>
      </c>
      <c r="P67" s="183">
        <v>0</v>
      </c>
      <c r="Q67" s="395">
        <v>0</v>
      </c>
      <c r="R67" s="396">
        <v>0</v>
      </c>
      <c r="S67" s="396">
        <v>0</v>
      </c>
      <c r="T67" s="396">
        <v>0</v>
      </c>
      <c r="U67" s="396">
        <v>0</v>
      </c>
      <c r="V67" s="398">
        <v>0</v>
      </c>
      <c r="W67" s="141">
        <v>0</v>
      </c>
      <c r="X67" s="184">
        <v>0</v>
      </c>
    </row>
    <row r="68" spans="1:24" ht="24" customHeight="1">
      <c r="A68" s="495" t="s">
        <v>237</v>
      </c>
      <c r="B68" s="498" t="s">
        <v>174</v>
      </c>
      <c r="C68" s="499"/>
      <c r="D68" s="380">
        <v>0</v>
      </c>
      <c r="E68" s="381">
        <v>0</v>
      </c>
      <c r="F68" s="381">
        <v>0</v>
      </c>
      <c r="G68" s="381">
        <v>0</v>
      </c>
      <c r="H68" s="381">
        <v>0</v>
      </c>
      <c r="I68" s="382">
        <v>0</v>
      </c>
      <c r="J68" s="381">
        <v>0</v>
      </c>
      <c r="K68" s="381">
        <v>0</v>
      </c>
      <c r="L68" s="381">
        <v>0</v>
      </c>
      <c r="M68" s="381">
        <v>0</v>
      </c>
      <c r="N68" s="381">
        <v>0</v>
      </c>
      <c r="O68" s="383">
        <v>0</v>
      </c>
      <c r="P68" s="177">
        <v>0</v>
      </c>
      <c r="Q68" s="380">
        <v>0</v>
      </c>
      <c r="R68" s="381">
        <v>0</v>
      </c>
      <c r="S68" s="381">
        <v>0</v>
      </c>
      <c r="T68" s="381">
        <v>0</v>
      </c>
      <c r="U68" s="381">
        <v>0</v>
      </c>
      <c r="V68" s="384">
        <v>0</v>
      </c>
      <c r="W68" s="140">
        <v>0</v>
      </c>
      <c r="X68" s="177">
        <v>0</v>
      </c>
    </row>
    <row r="69" spans="1:24" ht="24" customHeight="1">
      <c r="A69" s="496"/>
      <c r="B69" s="500" t="s">
        <v>173</v>
      </c>
      <c r="C69" s="501"/>
      <c r="D69" s="368">
        <v>0</v>
      </c>
      <c r="E69" s="369">
        <v>0</v>
      </c>
      <c r="F69" s="369">
        <v>0</v>
      </c>
      <c r="G69" s="369">
        <v>0</v>
      </c>
      <c r="H69" s="369">
        <v>0</v>
      </c>
      <c r="I69" s="370">
        <v>0</v>
      </c>
      <c r="J69" s="369">
        <v>0</v>
      </c>
      <c r="K69" s="369">
        <v>0</v>
      </c>
      <c r="L69" s="369">
        <v>100</v>
      </c>
      <c r="M69" s="369">
        <v>0</v>
      </c>
      <c r="N69" s="369">
        <v>0</v>
      </c>
      <c r="O69" s="371">
        <v>0</v>
      </c>
      <c r="P69" s="171">
        <v>100</v>
      </c>
      <c r="Q69" s="368">
        <v>0</v>
      </c>
      <c r="R69" s="369">
        <v>0</v>
      </c>
      <c r="S69" s="369">
        <v>0</v>
      </c>
      <c r="T69" s="369">
        <v>0</v>
      </c>
      <c r="U69" s="369">
        <v>0</v>
      </c>
      <c r="V69" s="369">
        <v>0</v>
      </c>
      <c r="W69" s="137">
        <v>100</v>
      </c>
      <c r="X69" s="171">
        <v>100</v>
      </c>
    </row>
    <row r="70" spans="1:24" ht="24" customHeight="1">
      <c r="A70" s="496"/>
      <c r="B70" s="502" t="s">
        <v>199</v>
      </c>
      <c r="C70" s="503"/>
      <c r="D70" s="368">
        <v>0</v>
      </c>
      <c r="E70" s="369">
        <v>0</v>
      </c>
      <c r="F70" s="369">
        <v>0</v>
      </c>
      <c r="G70" s="369">
        <v>0</v>
      </c>
      <c r="H70" s="369">
        <v>0</v>
      </c>
      <c r="I70" s="370">
        <v>0</v>
      </c>
      <c r="J70" s="369">
        <v>0</v>
      </c>
      <c r="K70" s="369">
        <v>0</v>
      </c>
      <c r="L70" s="369">
        <v>0</v>
      </c>
      <c r="M70" s="369">
        <v>0</v>
      </c>
      <c r="N70" s="369">
        <v>0</v>
      </c>
      <c r="O70" s="371">
        <v>0</v>
      </c>
      <c r="P70" s="171">
        <v>0</v>
      </c>
      <c r="Q70" s="368">
        <v>0</v>
      </c>
      <c r="R70" s="369">
        <v>0</v>
      </c>
      <c r="S70" s="369">
        <v>0</v>
      </c>
      <c r="T70" s="369">
        <v>0</v>
      </c>
      <c r="U70" s="369">
        <v>0</v>
      </c>
      <c r="V70" s="371">
        <v>0</v>
      </c>
      <c r="W70" s="137">
        <v>0</v>
      </c>
      <c r="X70" s="171">
        <v>0</v>
      </c>
    </row>
    <row r="71" spans="1:24" ht="24" customHeight="1">
      <c r="A71" s="496"/>
      <c r="B71" s="504"/>
      <c r="C71" s="172" t="s">
        <v>177</v>
      </c>
      <c r="D71" s="368">
        <v>0</v>
      </c>
      <c r="E71" s="369">
        <v>0</v>
      </c>
      <c r="F71" s="369">
        <v>0</v>
      </c>
      <c r="G71" s="369">
        <v>0</v>
      </c>
      <c r="H71" s="369">
        <v>0</v>
      </c>
      <c r="I71" s="370">
        <v>0</v>
      </c>
      <c r="J71" s="369">
        <v>0</v>
      </c>
      <c r="K71" s="369">
        <v>0</v>
      </c>
      <c r="L71" s="369">
        <v>0</v>
      </c>
      <c r="M71" s="369">
        <v>0</v>
      </c>
      <c r="N71" s="369">
        <v>0</v>
      </c>
      <c r="O71" s="371">
        <v>0</v>
      </c>
      <c r="P71" s="171">
        <v>0</v>
      </c>
      <c r="Q71" s="368">
        <v>0</v>
      </c>
      <c r="R71" s="369">
        <v>0</v>
      </c>
      <c r="S71" s="369">
        <v>0</v>
      </c>
      <c r="T71" s="369">
        <v>0</v>
      </c>
      <c r="U71" s="369">
        <v>0</v>
      </c>
      <c r="V71" s="371">
        <v>0</v>
      </c>
      <c r="W71" s="137">
        <v>0</v>
      </c>
      <c r="X71" s="171">
        <v>0</v>
      </c>
    </row>
    <row r="72" spans="1:24" ht="24" customHeight="1">
      <c r="A72" s="496"/>
      <c r="B72" s="504"/>
      <c r="C72" s="172" t="s">
        <v>172</v>
      </c>
      <c r="D72" s="368">
        <v>0</v>
      </c>
      <c r="E72" s="369">
        <v>0</v>
      </c>
      <c r="F72" s="369">
        <v>0</v>
      </c>
      <c r="G72" s="369">
        <v>0</v>
      </c>
      <c r="H72" s="369">
        <v>0</v>
      </c>
      <c r="I72" s="370">
        <v>0</v>
      </c>
      <c r="J72" s="369">
        <v>0</v>
      </c>
      <c r="K72" s="369">
        <v>0</v>
      </c>
      <c r="L72" s="369">
        <v>0</v>
      </c>
      <c r="M72" s="369">
        <v>0</v>
      </c>
      <c r="N72" s="369">
        <v>0</v>
      </c>
      <c r="O72" s="371">
        <v>0</v>
      </c>
      <c r="P72" s="171">
        <v>0</v>
      </c>
      <c r="Q72" s="368">
        <v>0</v>
      </c>
      <c r="R72" s="369">
        <v>0</v>
      </c>
      <c r="S72" s="369">
        <v>0</v>
      </c>
      <c r="T72" s="369">
        <v>0</v>
      </c>
      <c r="U72" s="369">
        <v>0</v>
      </c>
      <c r="V72" s="371">
        <v>0</v>
      </c>
      <c r="W72" s="137">
        <v>0</v>
      </c>
      <c r="X72" s="171">
        <v>0</v>
      </c>
    </row>
    <row r="73" spans="1:24" ht="24" customHeight="1">
      <c r="A73" s="496"/>
      <c r="B73" s="504"/>
      <c r="C73" s="172" t="s">
        <v>176</v>
      </c>
      <c r="D73" s="368">
        <v>0</v>
      </c>
      <c r="E73" s="369">
        <v>0</v>
      </c>
      <c r="F73" s="369">
        <v>0</v>
      </c>
      <c r="G73" s="369">
        <v>0</v>
      </c>
      <c r="H73" s="369">
        <v>0</v>
      </c>
      <c r="I73" s="370">
        <v>0</v>
      </c>
      <c r="J73" s="369">
        <v>0</v>
      </c>
      <c r="K73" s="369">
        <v>0</v>
      </c>
      <c r="L73" s="369">
        <v>0</v>
      </c>
      <c r="M73" s="369">
        <v>0</v>
      </c>
      <c r="N73" s="369">
        <v>0</v>
      </c>
      <c r="O73" s="371">
        <v>0</v>
      </c>
      <c r="P73" s="171">
        <v>0</v>
      </c>
      <c r="Q73" s="368">
        <v>0</v>
      </c>
      <c r="R73" s="369">
        <v>0</v>
      </c>
      <c r="S73" s="369">
        <v>0</v>
      </c>
      <c r="T73" s="369">
        <v>0</v>
      </c>
      <c r="U73" s="369">
        <v>0</v>
      </c>
      <c r="V73" s="371">
        <v>0</v>
      </c>
      <c r="W73" s="137">
        <v>0</v>
      </c>
      <c r="X73" s="171">
        <v>0</v>
      </c>
    </row>
    <row r="74" spans="1:24" ht="24" customHeight="1">
      <c r="A74" s="496"/>
      <c r="B74" s="504"/>
      <c r="C74" s="172" t="s">
        <v>171</v>
      </c>
      <c r="D74" s="368">
        <v>0</v>
      </c>
      <c r="E74" s="369">
        <v>0</v>
      </c>
      <c r="F74" s="369">
        <v>0</v>
      </c>
      <c r="G74" s="369">
        <v>0</v>
      </c>
      <c r="H74" s="369">
        <v>0</v>
      </c>
      <c r="I74" s="370">
        <v>0</v>
      </c>
      <c r="J74" s="369">
        <v>0</v>
      </c>
      <c r="K74" s="369">
        <v>0</v>
      </c>
      <c r="L74" s="369">
        <v>0</v>
      </c>
      <c r="M74" s="369">
        <v>0</v>
      </c>
      <c r="N74" s="369">
        <v>0</v>
      </c>
      <c r="O74" s="371">
        <v>0</v>
      </c>
      <c r="P74" s="171">
        <v>0</v>
      </c>
      <c r="Q74" s="368">
        <v>0</v>
      </c>
      <c r="R74" s="369">
        <v>0</v>
      </c>
      <c r="S74" s="369">
        <v>0</v>
      </c>
      <c r="T74" s="369">
        <v>0</v>
      </c>
      <c r="U74" s="369">
        <v>0</v>
      </c>
      <c r="V74" s="371">
        <v>0</v>
      </c>
      <c r="W74" s="137">
        <v>0</v>
      </c>
      <c r="X74" s="171">
        <v>0</v>
      </c>
    </row>
    <row r="75" spans="1:24" ht="24" customHeight="1">
      <c r="A75" s="496"/>
      <c r="B75" s="500" t="s">
        <v>198</v>
      </c>
      <c r="C75" s="501"/>
      <c r="D75" s="368">
        <v>0</v>
      </c>
      <c r="E75" s="369">
        <v>0</v>
      </c>
      <c r="F75" s="369">
        <v>0</v>
      </c>
      <c r="G75" s="369">
        <v>0</v>
      </c>
      <c r="H75" s="369">
        <v>0</v>
      </c>
      <c r="I75" s="370">
        <v>0</v>
      </c>
      <c r="J75" s="369">
        <v>0</v>
      </c>
      <c r="K75" s="369">
        <v>0</v>
      </c>
      <c r="L75" s="369">
        <v>0</v>
      </c>
      <c r="M75" s="369">
        <v>0</v>
      </c>
      <c r="N75" s="369">
        <v>0</v>
      </c>
      <c r="O75" s="371">
        <v>0</v>
      </c>
      <c r="P75" s="171">
        <v>0</v>
      </c>
      <c r="Q75" s="368">
        <v>0</v>
      </c>
      <c r="R75" s="369">
        <v>0</v>
      </c>
      <c r="S75" s="369">
        <v>0</v>
      </c>
      <c r="T75" s="369">
        <v>0</v>
      </c>
      <c r="U75" s="369">
        <v>0</v>
      </c>
      <c r="V75" s="371">
        <v>0</v>
      </c>
      <c r="W75" s="137">
        <v>0</v>
      </c>
      <c r="X75" s="171">
        <v>0</v>
      </c>
    </row>
    <row r="76" spans="1:24" ht="24" customHeight="1">
      <c r="A76" s="497"/>
      <c r="B76" s="505" t="s">
        <v>175</v>
      </c>
      <c r="C76" s="506"/>
      <c r="D76" s="376">
        <v>0</v>
      </c>
      <c r="E76" s="377">
        <v>0</v>
      </c>
      <c r="F76" s="377">
        <v>0</v>
      </c>
      <c r="G76" s="377">
        <v>0</v>
      </c>
      <c r="H76" s="377">
        <v>0</v>
      </c>
      <c r="I76" s="378">
        <v>0</v>
      </c>
      <c r="J76" s="377">
        <v>0</v>
      </c>
      <c r="K76" s="377">
        <v>0</v>
      </c>
      <c r="L76" s="377">
        <v>0</v>
      </c>
      <c r="M76" s="377">
        <v>0</v>
      </c>
      <c r="N76" s="377">
        <v>0</v>
      </c>
      <c r="O76" s="379">
        <v>0</v>
      </c>
      <c r="P76" s="175">
        <v>0</v>
      </c>
      <c r="Q76" s="376">
        <v>0</v>
      </c>
      <c r="R76" s="377">
        <v>0</v>
      </c>
      <c r="S76" s="377">
        <v>0</v>
      </c>
      <c r="T76" s="377">
        <v>0</v>
      </c>
      <c r="U76" s="377">
        <v>0</v>
      </c>
      <c r="V76" s="379">
        <v>0</v>
      </c>
      <c r="W76" s="139">
        <v>0</v>
      </c>
      <c r="X76" s="176">
        <v>0</v>
      </c>
    </row>
    <row r="77" spans="1:24" ht="24" customHeight="1">
      <c r="A77" s="496" t="s">
        <v>238</v>
      </c>
      <c r="B77" s="509" t="s">
        <v>174</v>
      </c>
      <c r="C77" s="510"/>
      <c r="D77" s="390">
        <v>0</v>
      </c>
      <c r="E77" s="391">
        <v>0</v>
      </c>
      <c r="F77" s="391">
        <v>0</v>
      </c>
      <c r="G77" s="391">
        <v>0</v>
      </c>
      <c r="H77" s="391">
        <v>0</v>
      </c>
      <c r="I77" s="392">
        <v>0</v>
      </c>
      <c r="J77" s="391">
        <v>0</v>
      </c>
      <c r="K77" s="391">
        <v>0</v>
      </c>
      <c r="L77" s="391">
        <v>0</v>
      </c>
      <c r="M77" s="391">
        <v>0</v>
      </c>
      <c r="N77" s="391">
        <v>0</v>
      </c>
      <c r="O77" s="393">
        <v>0</v>
      </c>
      <c r="P77" s="179">
        <v>0</v>
      </c>
      <c r="Q77" s="390">
        <v>0</v>
      </c>
      <c r="R77" s="391">
        <v>0</v>
      </c>
      <c r="S77" s="391">
        <v>0</v>
      </c>
      <c r="T77" s="391">
        <v>0</v>
      </c>
      <c r="U77" s="391">
        <v>0</v>
      </c>
      <c r="V77" s="394">
        <v>0</v>
      </c>
      <c r="W77" s="138">
        <v>0</v>
      </c>
      <c r="X77" s="179">
        <v>0</v>
      </c>
    </row>
    <row r="78" spans="1:24" ht="24" customHeight="1">
      <c r="A78" s="496"/>
      <c r="B78" s="500" t="s">
        <v>173</v>
      </c>
      <c r="C78" s="501"/>
      <c r="D78" s="368">
        <v>0</v>
      </c>
      <c r="E78" s="369">
        <v>0</v>
      </c>
      <c r="F78" s="369">
        <v>0</v>
      </c>
      <c r="G78" s="369">
        <v>0</v>
      </c>
      <c r="H78" s="369">
        <v>0</v>
      </c>
      <c r="I78" s="370">
        <v>0</v>
      </c>
      <c r="J78" s="369">
        <v>0</v>
      </c>
      <c r="K78" s="369">
        <v>200</v>
      </c>
      <c r="L78" s="369">
        <v>0</v>
      </c>
      <c r="M78" s="369">
        <v>0</v>
      </c>
      <c r="N78" s="369">
        <v>0</v>
      </c>
      <c r="O78" s="371">
        <v>0</v>
      </c>
      <c r="P78" s="171">
        <v>200</v>
      </c>
      <c r="Q78" s="368">
        <v>0</v>
      </c>
      <c r="R78" s="369">
        <v>0</v>
      </c>
      <c r="S78" s="369">
        <v>0</v>
      </c>
      <c r="T78" s="369">
        <v>0</v>
      </c>
      <c r="U78" s="369">
        <v>0</v>
      </c>
      <c r="V78" s="369">
        <v>0</v>
      </c>
      <c r="W78" s="137">
        <v>200</v>
      </c>
      <c r="X78" s="171">
        <v>200</v>
      </c>
    </row>
    <row r="79" spans="1:24" ht="24" customHeight="1">
      <c r="A79" s="496"/>
      <c r="B79" s="502" t="s">
        <v>199</v>
      </c>
      <c r="C79" s="503"/>
      <c r="D79" s="368">
        <v>0</v>
      </c>
      <c r="E79" s="369">
        <v>0</v>
      </c>
      <c r="F79" s="369">
        <v>0</v>
      </c>
      <c r="G79" s="369">
        <v>0</v>
      </c>
      <c r="H79" s="369">
        <v>0</v>
      </c>
      <c r="I79" s="370">
        <v>0</v>
      </c>
      <c r="J79" s="369">
        <v>0</v>
      </c>
      <c r="K79" s="369">
        <v>0</v>
      </c>
      <c r="L79" s="369">
        <v>0</v>
      </c>
      <c r="M79" s="369">
        <v>0</v>
      </c>
      <c r="N79" s="369">
        <v>0</v>
      </c>
      <c r="O79" s="371">
        <v>0</v>
      </c>
      <c r="P79" s="171">
        <v>0</v>
      </c>
      <c r="Q79" s="368">
        <v>0</v>
      </c>
      <c r="R79" s="369">
        <v>0</v>
      </c>
      <c r="S79" s="369">
        <v>0</v>
      </c>
      <c r="T79" s="369">
        <v>0</v>
      </c>
      <c r="U79" s="369">
        <v>0</v>
      </c>
      <c r="V79" s="371">
        <v>0</v>
      </c>
      <c r="W79" s="137">
        <v>0</v>
      </c>
      <c r="X79" s="171">
        <v>0</v>
      </c>
    </row>
    <row r="80" spans="1:24" ht="24" customHeight="1">
      <c r="A80" s="496"/>
      <c r="B80" s="504"/>
      <c r="C80" s="172" t="s">
        <v>177</v>
      </c>
      <c r="D80" s="368">
        <v>0</v>
      </c>
      <c r="E80" s="369">
        <v>0</v>
      </c>
      <c r="F80" s="369">
        <v>0</v>
      </c>
      <c r="G80" s="369">
        <v>0</v>
      </c>
      <c r="H80" s="369">
        <v>0</v>
      </c>
      <c r="I80" s="370">
        <v>0</v>
      </c>
      <c r="J80" s="369">
        <v>0</v>
      </c>
      <c r="K80" s="369">
        <v>0</v>
      </c>
      <c r="L80" s="369">
        <v>0</v>
      </c>
      <c r="M80" s="369">
        <v>0</v>
      </c>
      <c r="N80" s="369">
        <v>0</v>
      </c>
      <c r="O80" s="371">
        <v>0</v>
      </c>
      <c r="P80" s="171">
        <v>0</v>
      </c>
      <c r="Q80" s="368">
        <v>0</v>
      </c>
      <c r="R80" s="369">
        <v>0</v>
      </c>
      <c r="S80" s="369">
        <v>0</v>
      </c>
      <c r="T80" s="369">
        <v>0</v>
      </c>
      <c r="U80" s="369">
        <v>0</v>
      </c>
      <c r="V80" s="371">
        <v>0</v>
      </c>
      <c r="W80" s="137">
        <v>0</v>
      </c>
      <c r="X80" s="171">
        <v>0</v>
      </c>
    </row>
    <row r="81" spans="1:24" ht="24" customHeight="1">
      <c r="A81" s="496"/>
      <c r="B81" s="504"/>
      <c r="C81" s="172" t="s">
        <v>172</v>
      </c>
      <c r="D81" s="368">
        <v>0</v>
      </c>
      <c r="E81" s="369">
        <v>0</v>
      </c>
      <c r="F81" s="369">
        <v>0</v>
      </c>
      <c r="G81" s="369">
        <v>0</v>
      </c>
      <c r="H81" s="369">
        <v>0</v>
      </c>
      <c r="I81" s="370">
        <v>0</v>
      </c>
      <c r="J81" s="369">
        <v>0</v>
      </c>
      <c r="K81" s="369">
        <v>0</v>
      </c>
      <c r="L81" s="369">
        <v>0</v>
      </c>
      <c r="M81" s="369">
        <v>0</v>
      </c>
      <c r="N81" s="369">
        <v>0</v>
      </c>
      <c r="O81" s="371">
        <v>0</v>
      </c>
      <c r="P81" s="171">
        <v>0</v>
      </c>
      <c r="Q81" s="368">
        <v>0</v>
      </c>
      <c r="R81" s="369">
        <v>0</v>
      </c>
      <c r="S81" s="369">
        <v>0</v>
      </c>
      <c r="T81" s="369">
        <v>0</v>
      </c>
      <c r="U81" s="369">
        <v>0</v>
      </c>
      <c r="V81" s="371">
        <v>0</v>
      </c>
      <c r="W81" s="137">
        <v>0</v>
      </c>
      <c r="X81" s="171">
        <v>0</v>
      </c>
    </row>
    <row r="82" spans="1:24" ht="24" customHeight="1">
      <c r="A82" s="496"/>
      <c r="B82" s="504"/>
      <c r="C82" s="172" t="s">
        <v>176</v>
      </c>
      <c r="D82" s="368">
        <v>0</v>
      </c>
      <c r="E82" s="369">
        <v>0</v>
      </c>
      <c r="F82" s="369">
        <v>0</v>
      </c>
      <c r="G82" s="369">
        <v>0</v>
      </c>
      <c r="H82" s="369">
        <v>0</v>
      </c>
      <c r="I82" s="370">
        <v>0</v>
      </c>
      <c r="J82" s="369">
        <v>0</v>
      </c>
      <c r="K82" s="369">
        <v>0</v>
      </c>
      <c r="L82" s="369">
        <v>0</v>
      </c>
      <c r="M82" s="369">
        <v>0</v>
      </c>
      <c r="N82" s="369">
        <v>0</v>
      </c>
      <c r="O82" s="371">
        <v>0</v>
      </c>
      <c r="P82" s="171">
        <v>0</v>
      </c>
      <c r="Q82" s="368">
        <v>0</v>
      </c>
      <c r="R82" s="369">
        <v>0</v>
      </c>
      <c r="S82" s="369">
        <v>0</v>
      </c>
      <c r="T82" s="369">
        <v>0</v>
      </c>
      <c r="U82" s="369">
        <v>0</v>
      </c>
      <c r="V82" s="371">
        <v>0</v>
      </c>
      <c r="W82" s="137">
        <v>0</v>
      </c>
      <c r="X82" s="171">
        <v>0</v>
      </c>
    </row>
    <row r="83" spans="1:24" ht="24" customHeight="1">
      <c r="A83" s="496"/>
      <c r="B83" s="504"/>
      <c r="C83" s="172" t="s">
        <v>171</v>
      </c>
      <c r="D83" s="368">
        <v>0</v>
      </c>
      <c r="E83" s="369">
        <v>0</v>
      </c>
      <c r="F83" s="369">
        <v>0</v>
      </c>
      <c r="G83" s="369">
        <v>0</v>
      </c>
      <c r="H83" s="369">
        <v>0</v>
      </c>
      <c r="I83" s="370">
        <v>0</v>
      </c>
      <c r="J83" s="369">
        <v>0</v>
      </c>
      <c r="K83" s="369">
        <v>0</v>
      </c>
      <c r="L83" s="369">
        <v>0</v>
      </c>
      <c r="M83" s="369">
        <v>0</v>
      </c>
      <c r="N83" s="369">
        <v>0</v>
      </c>
      <c r="O83" s="371">
        <v>0</v>
      </c>
      <c r="P83" s="171">
        <v>0</v>
      </c>
      <c r="Q83" s="368">
        <v>0</v>
      </c>
      <c r="R83" s="369">
        <v>0</v>
      </c>
      <c r="S83" s="369">
        <v>0</v>
      </c>
      <c r="T83" s="369">
        <v>0</v>
      </c>
      <c r="U83" s="369">
        <v>0</v>
      </c>
      <c r="V83" s="371">
        <v>0</v>
      </c>
      <c r="W83" s="137">
        <v>0</v>
      </c>
      <c r="X83" s="171">
        <v>0</v>
      </c>
    </row>
    <row r="84" spans="1:24" ht="24" customHeight="1">
      <c r="A84" s="496"/>
      <c r="B84" s="500" t="s">
        <v>198</v>
      </c>
      <c r="C84" s="501"/>
      <c r="D84" s="368">
        <v>0</v>
      </c>
      <c r="E84" s="369">
        <v>0</v>
      </c>
      <c r="F84" s="369">
        <v>0</v>
      </c>
      <c r="G84" s="369">
        <v>0</v>
      </c>
      <c r="H84" s="369">
        <v>0</v>
      </c>
      <c r="I84" s="370">
        <v>0</v>
      </c>
      <c r="J84" s="369">
        <v>0</v>
      </c>
      <c r="K84" s="369">
        <v>0</v>
      </c>
      <c r="L84" s="369">
        <v>0</v>
      </c>
      <c r="M84" s="369">
        <v>0</v>
      </c>
      <c r="N84" s="369">
        <v>0</v>
      </c>
      <c r="O84" s="371">
        <v>0</v>
      </c>
      <c r="P84" s="171">
        <v>0</v>
      </c>
      <c r="Q84" s="368">
        <v>0</v>
      </c>
      <c r="R84" s="369">
        <v>0</v>
      </c>
      <c r="S84" s="369">
        <v>0</v>
      </c>
      <c r="T84" s="369">
        <v>0</v>
      </c>
      <c r="U84" s="369">
        <v>0</v>
      </c>
      <c r="V84" s="371">
        <v>0</v>
      </c>
      <c r="W84" s="137">
        <v>0</v>
      </c>
      <c r="X84" s="171">
        <v>0</v>
      </c>
    </row>
    <row r="85" spans="1:24" ht="24" customHeight="1">
      <c r="A85" s="496"/>
      <c r="B85" s="502" t="s">
        <v>175</v>
      </c>
      <c r="C85" s="503"/>
      <c r="D85" s="395">
        <v>0</v>
      </c>
      <c r="E85" s="396">
        <v>0</v>
      </c>
      <c r="F85" s="396">
        <v>0</v>
      </c>
      <c r="G85" s="396">
        <v>0</v>
      </c>
      <c r="H85" s="396">
        <v>0</v>
      </c>
      <c r="I85" s="397">
        <v>0</v>
      </c>
      <c r="J85" s="396">
        <v>0</v>
      </c>
      <c r="K85" s="396">
        <v>0</v>
      </c>
      <c r="L85" s="396">
        <v>0</v>
      </c>
      <c r="M85" s="396">
        <v>0</v>
      </c>
      <c r="N85" s="396">
        <v>0</v>
      </c>
      <c r="O85" s="398">
        <v>0</v>
      </c>
      <c r="P85" s="183">
        <v>0</v>
      </c>
      <c r="Q85" s="395">
        <v>0</v>
      </c>
      <c r="R85" s="396">
        <v>0</v>
      </c>
      <c r="S85" s="396">
        <v>0</v>
      </c>
      <c r="T85" s="396">
        <v>0</v>
      </c>
      <c r="U85" s="396">
        <v>0</v>
      </c>
      <c r="V85" s="398">
        <v>0</v>
      </c>
      <c r="W85" s="141">
        <v>0</v>
      </c>
      <c r="X85" s="184">
        <v>0</v>
      </c>
    </row>
    <row r="86" spans="1:24" ht="24" customHeight="1">
      <c r="A86" s="495" t="s">
        <v>239</v>
      </c>
      <c r="B86" s="498" t="s">
        <v>174</v>
      </c>
      <c r="C86" s="499"/>
      <c r="D86" s="380">
        <v>0</v>
      </c>
      <c r="E86" s="381">
        <v>0</v>
      </c>
      <c r="F86" s="381">
        <v>0</v>
      </c>
      <c r="G86" s="381">
        <v>0</v>
      </c>
      <c r="H86" s="381">
        <v>0</v>
      </c>
      <c r="I86" s="382">
        <v>0</v>
      </c>
      <c r="J86" s="381">
        <v>0</v>
      </c>
      <c r="K86" s="381">
        <v>0</v>
      </c>
      <c r="L86" s="381">
        <v>0</v>
      </c>
      <c r="M86" s="381">
        <v>0</v>
      </c>
      <c r="N86" s="381">
        <v>0</v>
      </c>
      <c r="O86" s="383">
        <v>0</v>
      </c>
      <c r="P86" s="177">
        <v>0</v>
      </c>
      <c r="Q86" s="380">
        <v>0</v>
      </c>
      <c r="R86" s="381">
        <v>0</v>
      </c>
      <c r="S86" s="381">
        <v>0</v>
      </c>
      <c r="T86" s="381">
        <v>0</v>
      </c>
      <c r="U86" s="381">
        <v>0</v>
      </c>
      <c r="V86" s="384">
        <v>0</v>
      </c>
      <c r="W86" s="140">
        <v>0</v>
      </c>
      <c r="X86" s="177">
        <v>0</v>
      </c>
    </row>
    <row r="87" spans="1:24" ht="24" customHeight="1">
      <c r="A87" s="496"/>
      <c r="B87" s="500" t="s">
        <v>173</v>
      </c>
      <c r="C87" s="501"/>
      <c r="D87" s="368">
        <v>0</v>
      </c>
      <c r="E87" s="369">
        <v>0</v>
      </c>
      <c r="F87" s="369">
        <v>0</v>
      </c>
      <c r="G87" s="369">
        <v>0</v>
      </c>
      <c r="H87" s="369">
        <v>0</v>
      </c>
      <c r="I87" s="370">
        <v>0</v>
      </c>
      <c r="J87" s="369">
        <v>0</v>
      </c>
      <c r="K87" s="369">
        <v>0</v>
      </c>
      <c r="L87" s="369">
        <v>0</v>
      </c>
      <c r="M87" s="369">
        <v>100</v>
      </c>
      <c r="N87" s="369">
        <v>0</v>
      </c>
      <c r="O87" s="371">
        <v>0</v>
      </c>
      <c r="P87" s="171">
        <v>100</v>
      </c>
      <c r="Q87" s="368">
        <v>0</v>
      </c>
      <c r="R87" s="369">
        <v>0</v>
      </c>
      <c r="S87" s="369">
        <v>0</v>
      </c>
      <c r="T87" s="369">
        <v>0</v>
      </c>
      <c r="U87" s="369">
        <v>0</v>
      </c>
      <c r="V87" s="369">
        <v>0</v>
      </c>
      <c r="W87" s="137">
        <v>100</v>
      </c>
      <c r="X87" s="171">
        <v>100</v>
      </c>
    </row>
    <row r="88" spans="1:24" ht="24" customHeight="1">
      <c r="A88" s="496"/>
      <c r="B88" s="502" t="s">
        <v>199</v>
      </c>
      <c r="C88" s="503"/>
      <c r="D88" s="368">
        <v>0</v>
      </c>
      <c r="E88" s="369">
        <v>0</v>
      </c>
      <c r="F88" s="369">
        <v>0</v>
      </c>
      <c r="G88" s="369">
        <v>0</v>
      </c>
      <c r="H88" s="369">
        <v>0</v>
      </c>
      <c r="I88" s="370">
        <v>0</v>
      </c>
      <c r="J88" s="369">
        <v>0</v>
      </c>
      <c r="K88" s="369">
        <v>0</v>
      </c>
      <c r="L88" s="369">
        <v>0</v>
      </c>
      <c r="M88" s="369">
        <v>0</v>
      </c>
      <c r="N88" s="369">
        <v>0</v>
      </c>
      <c r="O88" s="371">
        <v>0</v>
      </c>
      <c r="P88" s="171">
        <v>0</v>
      </c>
      <c r="Q88" s="368">
        <v>0</v>
      </c>
      <c r="R88" s="369">
        <v>0</v>
      </c>
      <c r="S88" s="369">
        <v>0</v>
      </c>
      <c r="T88" s="369">
        <v>0</v>
      </c>
      <c r="U88" s="369">
        <v>0</v>
      </c>
      <c r="V88" s="371">
        <v>0</v>
      </c>
      <c r="W88" s="137">
        <v>0</v>
      </c>
      <c r="X88" s="171">
        <v>0</v>
      </c>
    </row>
    <row r="89" spans="1:24" ht="24" customHeight="1">
      <c r="A89" s="496"/>
      <c r="B89" s="504"/>
      <c r="C89" s="172" t="s">
        <v>177</v>
      </c>
      <c r="D89" s="368">
        <v>0</v>
      </c>
      <c r="E89" s="369">
        <v>0</v>
      </c>
      <c r="F89" s="369">
        <v>0</v>
      </c>
      <c r="G89" s="369">
        <v>0</v>
      </c>
      <c r="H89" s="369">
        <v>0</v>
      </c>
      <c r="I89" s="370">
        <v>0</v>
      </c>
      <c r="J89" s="369">
        <v>0</v>
      </c>
      <c r="K89" s="369">
        <v>0</v>
      </c>
      <c r="L89" s="369">
        <v>0</v>
      </c>
      <c r="M89" s="369">
        <v>0</v>
      </c>
      <c r="N89" s="369">
        <v>0</v>
      </c>
      <c r="O89" s="371">
        <v>0</v>
      </c>
      <c r="P89" s="171">
        <v>0</v>
      </c>
      <c r="Q89" s="368">
        <v>0</v>
      </c>
      <c r="R89" s="369">
        <v>0</v>
      </c>
      <c r="S89" s="369">
        <v>0</v>
      </c>
      <c r="T89" s="369">
        <v>0</v>
      </c>
      <c r="U89" s="369">
        <v>0</v>
      </c>
      <c r="V89" s="371">
        <v>0</v>
      </c>
      <c r="W89" s="137">
        <v>0</v>
      </c>
      <c r="X89" s="171">
        <v>0</v>
      </c>
    </row>
    <row r="90" spans="1:24" ht="24" customHeight="1">
      <c r="A90" s="496"/>
      <c r="B90" s="504"/>
      <c r="C90" s="172" t="s">
        <v>172</v>
      </c>
      <c r="D90" s="368">
        <v>0</v>
      </c>
      <c r="E90" s="369">
        <v>0</v>
      </c>
      <c r="F90" s="369">
        <v>0</v>
      </c>
      <c r="G90" s="369">
        <v>0</v>
      </c>
      <c r="H90" s="369">
        <v>0</v>
      </c>
      <c r="I90" s="370">
        <v>0</v>
      </c>
      <c r="J90" s="369">
        <v>0</v>
      </c>
      <c r="K90" s="369">
        <v>0</v>
      </c>
      <c r="L90" s="369">
        <v>0</v>
      </c>
      <c r="M90" s="369">
        <v>0</v>
      </c>
      <c r="N90" s="369">
        <v>0</v>
      </c>
      <c r="O90" s="371">
        <v>0</v>
      </c>
      <c r="P90" s="171">
        <v>0</v>
      </c>
      <c r="Q90" s="368">
        <v>0</v>
      </c>
      <c r="R90" s="369">
        <v>0</v>
      </c>
      <c r="S90" s="369">
        <v>0</v>
      </c>
      <c r="T90" s="369">
        <v>0</v>
      </c>
      <c r="U90" s="369">
        <v>0</v>
      </c>
      <c r="V90" s="371">
        <v>0</v>
      </c>
      <c r="W90" s="137">
        <v>0</v>
      </c>
      <c r="X90" s="171">
        <v>0</v>
      </c>
    </row>
    <row r="91" spans="1:24" ht="24" customHeight="1">
      <c r="A91" s="496"/>
      <c r="B91" s="504"/>
      <c r="C91" s="172" t="s">
        <v>176</v>
      </c>
      <c r="D91" s="368">
        <v>0</v>
      </c>
      <c r="E91" s="369">
        <v>0</v>
      </c>
      <c r="F91" s="369">
        <v>0</v>
      </c>
      <c r="G91" s="369">
        <v>0</v>
      </c>
      <c r="H91" s="369">
        <v>0</v>
      </c>
      <c r="I91" s="370">
        <v>0</v>
      </c>
      <c r="J91" s="369">
        <v>0</v>
      </c>
      <c r="K91" s="369">
        <v>0</v>
      </c>
      <c r="L91" s="369">
        <v>0</v>
      </c>
      <c r="M91" s="369">
        <v>0</v>
      </c>
      <c r="N91" s="369">
        <v>0</v>
      </c>
      <c r="O91" s="371">
        <v>0</v>
      </c>
      <c r="P91" s="171">
        <v>0</v>
      </c>
      <c r="Q91" s="368">
        <v>0</v>
      </c>
      <c r="R91" s="369">
        <v>0</v>
      </c>
      <c r="S91" s="369">
        <v>0</v>
      </c>
      <c r="T91" s="369">
        <v>0</v>
      </c>
      <c r="U91" s="369">
        <v>0</v>
      </c>
      <c r="V91" s="371">
        <v>0</v>
      </c>
      <c r="W91" s="137">
        <v>0</v>
      </c>
      <c r="X91" s="171">
        <v>0</v>
      </c>
    </row>
    <row r="92" spans="1:24" ht="24" customHeight="1">
      <c r="A92" s="496"/>
      <c r="B92" s="504"/>
      <c r="C92" s="172" t="s">
        <v>171</v>
      </c>
      <c r="D92" s="368">
        <v>0</v>
      </c>
      <c r="E92" s="369">
        <v>0</v>
      </c>
      <c r="F92" s="369">
        <v>0</v>
      </c>
      <c r="G92" s="369">
        <v>0</v>
      </c>
      <c r="H92" s="369">
        <v>0</v>
      </c>
      <c r="I92" s="370">
        <v>0</v>
      </c>
      <c r="J92" s="369">
        <v>0</v>
      </c>
      <c r="K92" s="369">
        <v>0</v>
      </c>
      <c r="L92" s="369">
        <v>0</v>
      </c>
      <c r="M92" s="369">
        <v>0</v>
      </c>
      <c r="N92" s="369">
        <v>0</v>
      </c>
      <c r="O92" s="371">
        <v>0</v>
      </c>
      <c r="P92" s="171">
        <v>0</v>
      </c>
      <c r="Q92" s="368">
        <v>0</v>
      </c>
      <c r="R92" s="369">
        <v>0</v>
      </c>
      <c r="S92" s="369">
        <v>0</v>
      </c>
      <c r="T92" s="369">
        <v>0</v>
      </c>
      <c r="U92" s="369">
        <v>0</v>
      </c>
      <c r="V92" s="371">
        <v>0</v>
      </c>
      <c r="W92" s="137">
        <v>0</v>
      </c>
      <c r="X92" s="171">
        <v>0</v>
      </c>
    </row>
    <row r="93" spans="1:24" ht="24" customHeight="1">
      <c r="A93" s="496"/>
      <c r="B93" s="500" t="s">
        <v>198</v>
      </c>
      <c r="C93" s="501"/>
      <c r="D93" s="368">
        <v>0</v>
      </c>
      <c r="E93" s="369">
        <v>0</v>
      </c>
      <c r="F93" s="369">
        <v>0</v>
      </c>
      <c r="G93" s="369">
        <v>0</v>
      </c>
      <c r="H93" s="369">
        <v>0</v>
      </c>
      <c r="I93" s="370">
        <v>0</v>
      </c>
      <c r="J93" s="369">
        <v>0</v>
      </c>
      <c r="K93" s="369">
        <v>0</v>
      </c>
      <c r="L93" s="369">
        <v>0</v>
      </c>
      <c r="M93" s="369">
        <v>0</v>
      </c>
      <c r="N93" s="369">
        <v>0</v>
      </c>
      <c r="O93" s="371">
        <v>0</v>
      </c>
      <c r="P93" s="171">
        <v>0</v>
      </c>
      <c r="Q93" s="368">
        <v>0</v>
      </c>
      <c r="R93" s="369">
        <v>0</v>
      </c>
      <c r="S93" s="369">
        <v>0</v>
      </c>
      <c r="T93" s="369">
        <v>0</v>
      </c>
      <c r="U93" s="369">
        <v>0</v>
      </c>
      <c r="V93" s="371">
        <v>0</v>
      </c>
      <c r="W93" s="137">
        <v>0</v>
      </c>
      <c r="X93" s="171">
        <v>0</v>
      </c>
    </row>
    <row r="94" spans="1:24" ht="24" customHeight="1">
      <c r="A94" s="497"/>
      <c r="B94" s="505" t="s">
        <v>175</v>
      </c>
      <c r="C94" s="506"/>
      <c r="D94" s="376">
        <v>0</v>
      </c>
      <c r="E94" s="377">
        <v>0</v>
      </c>
      <c r="F94" s="377">
        <v>0</v>
      </c>
      <c r="G94" s="377">
        <v>0</v>
      </c>
      <c r="H94" s="377">
        <v>0</v>
      </c>
      <c r="I94" s="378">
        <v>0</v>
      </c>
      <c r="J94" s="377">
        <v>0</v>
      </c>
      <c r="K94" s="377">
        <v>0</v>
      </c>
      <c r="L94" s="377">
        <v>0</v>
      </c>
      <c r="M94" s="377">
        <v>0</v>
      </c>
      <c r="N94" s="377">
        <v>0</v>
      </c>
      <c r="O94" s="379">
        <v>0</v>
      </c>
      <c r="P94" s="175">
        <v>0</v>
      </c>
      <c r="Q94" s="376">
        <v>0</v>
      </c>
      <c r="R94" s="377">
        <v>0</v>
      </c>
      <c r="S94" s="377">
        <v>0</v>
      </c>
      <c r="T94" s="377">
        <v>0</v>
      </c>
      <c r="U94" s="377">
        <v>0</v>
      </c>
      <c r="V94" s="379">
        <v>0</v>
      </c>
      <c r="W94" s="139">
        <v>0</v>
      </c>
      <c r="X94" s="176">
        <v>0</v>
      </c>
    </row>
    <row r="95" spans="1:24" ht="24" customHeight="1">
      <c r="A95" s="496" t="s">
        <v>240</v>
      </c>
      <c r="B95" s="509" t="s">
        <v>174</v>
      </c>
      <c r="C95" s="510"/>
      <c r="D95" s="390">
        <v>0</v>
      </c>
      <c r="E95" s="391">
        <v>0</v>
      </c>
      <c r="F95" s="391">
        <v>0</v>
      </c>
      <c r="G95" s="391">
        <v>0</v>
      </c>
      <c r="H95" s="391">
        <v>0</v>
      </c>
      <c r="I95" s="392">
        <v>0</v>
      </c>
      <c r="J95" s="391">
        <v>0</v>
      </c>
      <c r="K95" s="391">
        <v>0</v>
      </c>
      <c r="L95" s="391">
        <v>300</v>
      </c>
      <c r="M95" s="391">
        <v>0</v>
      </c>
      <c r="N95" s="391">
        <v>0</v>
      </c>
      <c r="O95" s="393">
        <v>0</v>
      </c>
      <c r="P95" s="179">
        <v>300</v>
      </c>
      <c r="Q95" s="390">
        <v>0</v>
      </c>
      <c r="R95" s="391">
        <v>0</v>
      </c>
      <c r="S95" s="391">
        <v>0</v>
      </c>
      <c r="T95" s="391">
        <v>0</v>
      </c>
      <c r="U95" s="391">
        <v>0</v>
      </c>
      <c r="V95" s="394">
        <v>0</v>
      </c>
      <c r="W95" s="138">
        <v>100</v>
      </c>
      <c r="X95" s="179">
        <v>100</v>
      </c>
    </row>
    <row r="96" spans="1:24" ht="24" customHeight="1">
      <c r="A96" s="496"/>
      <c r="B96" s="500" t="s">
        <v>173</v>
      </c>
      <c r="C96" s="501"/>
      <c r="D96" s="368">
        <v>0</v>
      </c>
      <c r="E96" s="369">
        <v>0</v>
      </c>
      <c r="F96" s="369">
        <v>250</v>
      </c>
      <c r="G96" s="369">
        <v>0</v>
      </c>
      <c r="H96" s="369">
        <v>0</v>
      </c>
      <c r="I96" s="370">
        <v>200</v>
      </c>
      <c r="J96" s="369">
        <v>0</v>
      </c>
      <c r="K96" s="369">
        <v>0</v>
      </c>
      <c r="L96" s="369">
        <v>100</v>
      </c>
      <c r="M96" s="369">
        <v>0</v>
      </c>
      <c r="N96" s="369">
        <v>0</v>
      </c>
      <c r="O96" s="371">
        <v>150</v>
      </c>
      <c r="P96" s="171">
        <v>700</v>
      </c>
      <c r="Q96" s="368">
        <v>0</v>
      </c>
      <c r="R96" s="369">
        <v>0</v>
      </c>
      <c r="S96" s="369">
        <v>150</v>
      </c>
      <c r="T96" s="369">
        <v>0</v>
      </c>
      <c r="U96" s="369">
        <v>0</v>
      </c>
      <c r="V96" s="369">
        <v>160</v>
      </c>
      <c r="W96" s="137">
        <v>250</v>
      </c>
      <c r="X96" s="171">
        <v>560</v>
      </c>
    </row>
    <row r="97" spans="1:24" ht="24" customHeight="1">
      <c r="A97" s="496"/>
      <c r="B97" s="502" t="s">
        <v>199</v>
      </c>
      <c r="C97" s="503"/>
      <c r="D97" s="368">
        <v>0</v>
      </c>
      <c r="E97" s="369">
        <v>200</v>
      </c>
      <c r="F97" s="369">
        <v>0</v>
      </c>
      <c r="G97" s="369">
        <v>0</v>
      </c>
      <c r="H97" s="369">
        <v>200</v>
      </c>
      <c r="I97" s="370">
        <v>0</v>
      </c>
      <c r="J97" s="369">
        <v>0</v>
      </c>
      <c r="K97" s="369">
        <v>200</v>
      </c>
      <c r="L97" s="369">
        <v>0</v>
      </c>
      <c r="M97" s="369">
        <v>0</v>
      </c>
      <c r="N97" s="369">
        <v>0</v>
      </c>
      <c r="O97" s="371">
        <v>0</v>
      </c>
      <c r="P97" s="171">
        <v>600</v>
      </c>
      <c r="Q97" s="368">
        <v>0</v>
      </c>
      <c r="R97" s="369">
        <v>100</v>
      </c>
      <c r="S97" s="369">
        <v>0</v>
      </c>
      <c r="T97" s="369">
        <v>0</v>
      </c>
      <c r="U97" s="369">
        <v>0</v>
      </c>
      <c r="V97" s="371">
        <v>0</v>
      </c>
      <c r="W97" s="137">
        <v>0</v>
      </c>
      <c r="X97" s="171">
        <v>100</v>
      </c>
    </row>
    <row r="98" spans="1:24" ht="24" customHeight="1">
      <c r="A98" s="496"/>
      <c r="B98" s="504"/>
      <c r="C98" s="172" t="s">
        <v>177</v>
      </c>
      <c r="D98" s="368">
        <v>0</v>
      </c>
      <c r="E98" s="369">
        <v>0</v>
      </c>
      <c r="F98" s="369">
        <v>0</v>
      </c>
      <c r="G98" s="369">
        <v>0</v>
      </c>
      <c r="H98" s="369">
        <v>0</v>
      </c>
      <c r="I98" s="370">
        <v>0</v>
      </c>
      <c r="J98" s="369">
        <v>0</v>
      </c>
      <c r="K98" s="369">
        <v>0</v>
      </c>
      <c r="L98" s="369">
        <v>0</v>
      </c>
      <c r="M98" s="369">
        <v>0</v>
      </c>
      <c r="N98" s="369">
        <v>0</v>
      </c>
      <c r="O98" s="371">
        <v>0</v>
      </c>
      <c r="P98" s="171">
        <v>0</v>
      </c>
      <c r="Q98" s="368">
        <v>0</v>
      </c>
      <c r="R98" s="369">
        <v>0</v>
      </c>
      <c r="S98" s="369">
        <v>0</v>
      </c>
      <c r="T98" s="369">
        <v>0</v>
      </c>
      <c r="U98" s="369">
        <v>0</v>
      </c>
      <c r="V98" s="371">
        <v>0</v>
      </c>
      <c r="W98" s="137">
        <v>0</v>
      </c>
      <c r="X98" s="171">
        <v>0</v>
      </c>
    </row>
    <row r="99" spans="1:24" ht="24" customHeight="1">
      <c r="A99" s="496"/>
      <c r="B99" s="504"/>
      <c r="C99" s="172" t="s">
        <v>172</v>
      </c>
      <c r="D99" s="368">
        <v>0</v>
      </c>
      <c r="E99" s="369">
        <v>200</v>
      </c>
      <c r="F99" s="369">
        <v>0</v>
      </c>
      <c r="G99" s="369">
        <v>0</v>
      </c>
      <c r="H99" s="369">
        <v>200</v>
      </c>
      <c r="I99" s="370">
        <v>0</v>
      </c>
      <c r="J99" s="369">
        <v>0</v>
      </c>
      <c r="K99" s="369">
        <v>0</v>
      </c>
      <c r="L99" s="369">
        <v>0</v>
      </c>
      <c r="M99" s="369">
        <v>0</v>
      </c>
      <c r="N99" s="369">
        <v>0</v>
      </c>
      <c r="O99" s="371">
        <v>0</v>
      </c>
      <c r="P99" s="171">
        <v>400</v>
      </c>
      <c r="Q99" s="368">
        <v>0</v>
      </c>
      <c r="R99" s="369">
        <v>100</v>
      </c>
      <c r="S99" s="369">
        <v>0</v>
      </c>
      <c r="T99" s="369">
        <v>0</v>
      </c>
      <c r="U99" s="369">
        <v>0</v>
      </c>
      <c r="V99" s="371">
        <v>0</v>
      </c>
      <c r="W99" s="137">
        <v>0</v>
      </c>
      <c r="X99" s="171">
        <v>100</v>
      </c>
    </row>
    <row r="100" spans="1:24" ht="24" customHeight="1">
      <c r="A100" s="496"/>
      <c r="B100" s="504"/>
      <c r="C100" s="172" t="s">
        <v>176</v>
      </c>
      <c r="D100" s="368">
        <v>0</v>
      </c>
      <c r="E100" s="369">
        <v>0</v>
      </c>
      <c r="F100" s="369">
        <v>0</v>
      </c>
      <c r="G100" s="369">
        <v>0</v>
      </c>
      <c r="H100" s="369">
        <v>0</v>
      </c>
      <c r="I100" s="370">
        <v>0</v>
      </c>
      <c r="J100" s="369">
        <v>0</v>
      </c>
      <c r="K100" s="369">
        <v>0</v>
      </c>
      <c r="L100" s="369">
        <v>0</v>
      </c>
      <c r="M100" s="369">
        <v>0</v>
      </c>
      <c r="N100" s="369">
        <v>0</v>
      </c>
      <c r="O100" s="371">
        <v>0</v>
      </c>
      <c r="P100" s="171">
        <v>0</v>
      </c>
      <c r="Q100" s="368">
        <v>0</v>
      </c>
      <c r="R100" s="369">
        <v>0</v>
      </c>
      <c r="S100" s="369">
        <v>0</v>
      </c>
      <c r="T100" s="369">
        <v>0</v>
      </c>
      <c r="U100" s="369">
        <v>0</v>
      </c>
      <c r="V100" s="371">
        <v>0</v>
      </c>
      <c r="W100" s="137">
        <v>0</v>
      </c>
      <c r="X100" s="171">
        <v>0</v>
      </c>
    </row>
    <row r="101" spans="1:24" ht="24" customHeight="1">
      <c r="A101" s="496"/>
      <c r="B101" s="504"/>
      <c r="C101" s="172" t="s">
        <v>171</v>
      </c>
      <c r="D101" s="368">
        <v>0</v>
      </c>
      <c r="E101" s="369">
        <v>0</v>
      </c>
      <c r="F101" s="369">
        <v>0</v>
      </c>
      <c r="G101" s="369">
        <v>0</v>
      </c>
      <c r="H101" s="369">
        <v>0</v>
      </c>
      <c r="I101" s="370">
        <v>0</v>
      </c>
      <c r="J101" s="369">
        <v>0</v>
      </c>
      <c r="K101" s="369">
        <v>200</v>
      </c>
      <c r="L101" s="369">
        <v>0</v>
      </c>
      <c r="M101" s="369">
        <v>0</v>
      </c>
      <c r="N101" s="369">
        <v>0</v>
      </c>
      <c r="O101" s="371">
        <v>0</v>
      </c>
      <c r="P101" s="171">
        <v>200</v>
      </c>
      <c r="Q101" s="368">
        <v>0</v>
      </c>
      <c r="R101" s="369">
        <v>0</v>
      </c>
      <c r="S101" s="369">
        <v>0</v>
      </c>
      <c r="T101" s="369">
        <v>0</v>
      </c>
      <c r="U101" s="369">
        <v>0</v>
      </c>
      <c r="V101" s="371">
        <v>0</v>
      </c>
      <c r="W101" s="137">
        <v>0</v>
      </c>
      <c r="X101" s="171">
        <v>0</v>
      </c>
    </row>
    <row r="102" spans="1:24" ht="24" customHeight="1">
      <c r="A102" s="496"/>
      <c r="B102" s="500" t="s">
        <v>198</v>
      </c>
      <c r="C102" s="501"/>
      <c r="D102" s="368">
        <v>0</v>
      </c>
      <c r="E102" s="369">
        <v>0</v>
      </c>
      <c r="F102" s="369">
        <v>0</v>
      </c>
      <c r="G102" s="369">
        <v>0</v>
      </c>
      <c r="H102" s="369">
        <v>0</v>
      </c>
      <c r="I102" s="370">
        <v>0</v>
      </c>
      <c r="J102" s="369">
        <v>0</v>
      </c>
      <c r="K102" s="369">
        <v>0</v>
      </c>
      <c r="L102" s="369">
        <v>0</v>
      </c>
      <c r="M102" s="369">
        <v>0</v>
      </c>
      <c r="N102" s="369">
        <v>0</v>
      </c>
      <c r="O102" s="371">
        <v>0</v>
      </c>
      <c r="P102" s="171">
        <v>0</v>
      </c>
      <c r="Q102" s="368">
        <v>0</v>
      </c>
      <c r="R102" s="369">
        <v>0</v>
      </c>
      <c r="S102" s="369">
        <v>0</v>
      </c>
      <c r="T102" s="369">
        <v>0</v>
      </c>
      <c r="U102" s="369">
        <v>0</v>
      </c>
      <c r="V102" s="371">
        <v>0</v>
      </c>
      <c r="W102" s="137">
        <v>0</v>
      </c>
      <c r="X102" s="171">
        <v>0</v>
      </c>
    </row>
    <row r="103" spans="1:24" ht="24" customHeight="1">
      <c r="A103" s="496"/>
      <c r="B103" s="502" t="s">
        <v>175</v>
      </c>
      <c r="C103" s="503"/>
      <c r="D103" s="395">
        <v>0</v>
      </c>
      <c r="E103" s="396">
        <v>0</v>
      </c>
      <c r="F103" s="396">
        <v>0</v>
      </c>
      <c r="G103" s="396">
        <v>0</v>
      </c>
      <c r="H103" s="396">
        <v>0</v>
      </c>
      <c r="I103" s="397">
        <v>0</v>
      </c>
      <c r="J103" s="396">
        <v>0</v>
      </c>
      <c r="K103" s="396">
        <v>0</v>
      </c>
      <c r="L103" s="396">
        <v>0</v>
      </c>
      <c r="M103" s="396">
        <v>0</v>
      </c>
      <c r="N103" s="396">
        <v>0</v>
      </c>
      <c r="O103" s="398">
        <v>0</v>
      </c>
      <c r="P103" s="183"/>
      <c r="Q103" s="395">
        <v>0</v>
      </c>
      <c r="R103" s="396">
        <v>0</v>
      </c>
      <c r="S103" s="396">
        <v>0</v>
      </c>
      <c r="T103" s="396">
        <v>0</v>
      </c>
      <c r="U103" s="396">
        <v>0</v>
      </c>
      <c r="V103" s="398">
        <v>0</v>
      </c>
      <c r="W103" s="141">
        <v>540</v>
      </c>
      <c r="X103" s="184">
        <v>540</v>
      </c>
    </row>
    <row r="104" spans="1:24" ht="24" customHeight="1">
      <c r="A104" s="495" t="s">
        <v>241</v>
      </c>
      <c r="B104" s="498" t="s">
        <v>174</v>
      </c>
      <c r="C104" s="499"/>
      <c r="D104" s="380">
        <v>0</v>
      </c>
      <c r="E104" s="381">
        <v>0</v>
      </c>
      <c r="F104" s="381">
        <v>0</v>
      </c>
      <c r="G104" s="381">
        <v>150</v>
      </c>
      <c r="H104" s="381">
        <v>0</v>
      </c>
      <c r="I104" s="382">
        <v>0</v>
      </c>
      <c r="J104" s="381">
        <v>0</v>
      </c>
      <c r="K104" s="381">
        <v>0</v>
      </c>
      <c r="L104" s="381">
        <v>150</v>
      </c>
      <c r="M104" s="381">
        <v>0</v>
      </c>
      <c r="N104" s="381">
        <v>0</v>
      </c>
      <c r="O104" s="383">
        <v>100</v>
      </c>
      <c r="P104" s="177">
        <v>500</v>
      </c>
      <c r="Q104" s="380">
        <v>0</v>
      </c>
      <c r="R104" s="381">
        <v>150</v>
      </c>
      <c r="S104" s="381">
        <v>0</v>
      </c>
      <c r="T104" s="381">
        <v>0</v>
      </c>
      <c r="U104" s="381">
        <v>0</v>
      </c>
      <c r="V104" s="384">
        <v>150</v>
      </c>
      <c r="W104" s="140">
        <v>200</v>
      </c>
      <c r="X104" s="177">
        <v>500</v>
      </c>
    </row>
    <row r="105" spans="1:24" ht="24" customHeight="1">
      <c r="A105" s="496"/>
      <c r="B105" s="500" t="s">
        <v>173</v>
      </c>
      <c r="C105" s="501"/>
      <c r="D105" s="368">
        <v>0</v>
      </c>
      <c r="E105" s="369">
        <v>0</v>
      </c>
      <c r="F105" s="369">
        <v>0</v>
      </c>
      <c r="G105" s="369">
        <v>0</v>
      </c>
      <c r="H105" s="369">
        <v>100</v>
      </c>
      <c r="I105" s="370">
        <v>100</v>
      </c>
      <c r="J105" s="369">
        <v>150</v>
      </c>
      <c r="K105" s="369">
        <v>0</v>
      </c>
      <c r="L105" s="369">
        <v>0</v>
      </c>
      <c r="M105" s="369">
        <v>100</v>
      </c>
      <c r="N105" s="369">
        <v>0</v>
      </c>
      <c r="O105" s="371">
        <v>0</v>
      </c>
      <c r="P105" s="171">
        <v>450</v>
      </c>
      <c r="Q105" s="368">
        <v>0</v>
      </c>
      <c r="R105" s="369">
        <v>0</v>
      </c>
      <c r="S105" s="369">
        <v>0</v>
      </c>
      <c r="T105" s="369">
        <v>0</v>
      </c>
      <c r="U105" s="369">
        <v>0</v>
      </c>
      <c r="V105" s="369">
        <v>0</v>
      </c>
      <c r="W105" s="137">
        <v>100</v>
      </c>
      <c r="X105" s="171">
        <v>100</v>
      </c>
    </row>
    <row r="106" spans="1:24" ht="24" customHeight="1">
      <c r="A106" s="496"/>
      <c r="B106" s="502" t="s">
        <v>199</v>
      </c>
      <c r="C106" s="503"/>
      <c r="D106" s="368">
        <v>0</v>
      </c>
      <c r="E106" s="369">
        <v>0</v>
      </c>
      <c r="F106" s="369">
        <v>0</v>
      </c>
      <c r="G106" s="369">
        <v>0</v>
      </c>
      <c r="H106" s="369">
        <v>0</v>
      </c>
      <c r="I106" s="370">
        <v>0</v>
      </c>
      <c r="J106" s="369">
        <v>0</v>
      </c>
      <c r="K106" s="369">
        <v>100</v>
      </c>
      <c r="L106" s="369">
        <v>100</v>
      </c>
      <c r="M106" s="369">
        <v>0</v>
      </c>
      <c r="N106" s="369">
        <v>0</v>
      </c>
      <c r="O106" s="371">
        <v>0</v>
      </c>
      <c r="P106" s="171">
        <v>200</v>
      </c>
      <c r="Q106" s="368">
        <v>0</v>
      </c>
      <c r="R106" s="369">
        <v>0</v>
      </c>
      <c r="S106" s="369">
        <v>0</v>
      </c>
      <c r="T106" s="369">
        <v>0</v>
      </c>
      <c r="U106" s="369">
        <v>0</v>
      </c>
      <c r="V106" s="371">
        <v>0</v>
      </c>
      <c r="W106" s="137">
        <v>0</v>
      </c>
      <c r="X106" s="171">
        <v>0</v>
      </c>
    </row>
    <row r="107" spans="1:24" ht="24" customHeight="1">
      <c r="A107" s="496"/>
      <c r="B107" s="504"/>
      <c r="C107" s="172" t="s">
        <v>177</v>
      </c>
      <c r="D107" s="368">
        <v>0</v>
      </c>
      <c r="E107" s="369">
        <v>0</v>
      </c>
      <c r="F107" s="369">
        <v>0</v>
      </c>
      <c r="G107" s="369">
        <v>0</v>
      </c>
      <c r="H107" s="369">
        <v>0</v>
      </c>
      <c r="I107" s="370">
        <v>0</v>
      </c>
      <c r="J107" s="369">
        <v>0</v>
      </c>
      <c r="K107" s="369">
        <v>0</v>
      </c>
      <c r="L107" s="369">
        <v>0</v>
      </c>
      <c r="M107" s="369">
        <v>0</v>
      </c>
      <c r="N107" s="369">
        <v>0</v>
      </c>
      <c r="O107" s="371">
        <v>0</v>
      </c>
      <c r="P107" s="171">
        <v>0</v>
      </c>
      <c r="Q107" s="368">
        <v>0</v>
      </c>
      <c r="R107" s="369">
        <v>0</v>
      </c>
      <c r="S107" s="369">
        <v>0</v>
      </c>
      <c r="T107" s="369">
        <v>0</v>
      </c>
      <c r="U107" s="369">
        <v>0</v>
      </c>
      <c r="V107" s="371">
        <v>0</v>
      </c>
      <c r="W107" s="137">
        <v>0</v>
      </c>
      <c r="X107" s="171">
        <v>0</v>
      </c>
    </row>
    <row r="108" spans="1:24" ht="24" customHeight="1">
      <c r="A108" s="496"/>
      <c r="B108" s="504"/>
      <c r="C108" s="172" t="s">
        <v>172</v>
      </c>
      <c r="D108" s="368">
        <v>0</v>
      </c>
      <c r="E108" s="369">
        <v>0</v>
      </c>
      <c r="F108" s="369">
        <v>0</v>
      </c>
      <c r="G108" s="369">
        <v>0</v>
      </c>
      <c r="H108" s="369">
        <v>0</v>
      </c>
      <c r="I108" s="370">
        <v>0</v>
      </c>
      <c r="J108" s="369">
        <v>0</v>
      </c>
      <c r="K108" s="369">
        <v>0</v>
      </c>
      <c r="L108" s="369">
        <v>100</v>
      </c>
      <c r="M108" s="369">
        <v>0</v>
      </c>
      <c r="N108" s="370">
        <v>0</v>
      </c>
      <c r="O108" s="389">
        <v>0</v>
      </c>
      <c r="P108" s="171">
        <v>100</v>
      </c>
      <c r="Q108" s="368">
        <v>0</v>
      </c>
      <c r="R108" s="369">
        <v>0</v>
      </c>
      <c r="S108" s="369">
        <v>0</v>
      </c>
      <c r="T108" s="369">
        <v>0</v>
      </c>
      <c r="U108" s="369">
        <v>0</v>
      </c>
      <c r="V108" s="371">
        <v>0</v>
      </c>
      <c r="W108" s="137">
        <v>0</v>
      </c>
      <c r="X108" s="171">
        <v>0</v>
      </c>
    </row>
    <row r="109" spans="1:24" ht="24" customHeight="1">
      <c r="A109" s="496"/>
      <c r="B109" s="504"/>
      <c r="C109" s="172" t="s">
        <v>176</v>
      </c>
      <c r="D109" s="368">
        <v>0</v>
      </c>
      <c r="E109" s="369">
        <v>0</v>
      </c>
      <c r="F109" s="369">
        <v>0</v>
      </c>
      <c r="G109" s="369">
        <v>0</v>
      </c>
      <c r="H109" s="369">
        <v>0</v>
      </c>
      <c r="I109" s="370">
        <v>0</v>
      </c>
      <c r="J109" s="369">
        <v>0</v>
      </c>
      <c r="K109" s="369">
        <v>0</v>
      </c>
      <c r="L109" s="369">
        <v>0</v>
      </c>
      <c r="M109" s="369">
        <v>0</v>
      </c>
      <c r="N109" s="369">
        <v>0</v>
      </c>
      <c r="O109" s="371">
        <v>0</v>
      </c>
      <c r="P109" s="171">
        <v>0</v>
      </c>
      <c r="Q109" s="368">
        <v>0</v>
      </c>
      <c r="R109" s="369">
        <v>0</v>
      </c>
      <c r="S109" s="369">
        <v>0</v>
      </c>
      <c r="T109" s="369">
        <v>0</v>
      </c>
      <c r="U109" s="369">
        <v>0</v>
      </c>
      <c r="V109" s="371">
        <v>0</v>
      </c>
      <c r="W109" s="137">
        <v>0</v>
      </c>
      <c r="X109" s="171">
        <v>0</v>
      </c>
    </row>
    <row r="110" spans="1:24" ht="24" customHeight="1">
      <c r="A110" s="496"/>
      <c r="B110" s="504"/>
      <c r="C110" s="172" t="s">
        <v>171</v>
      </c>
      <c r="D110" s="368">
        <v>0</v>
      </c>
      <c r="E110" s="369">
        <v>0</v>
      </c>
      <c r="F110" s="369">
        <v>0</v>
      </c>
      <c r="G110" s="369">
        <v>0</v>
      </c>
      <c r="H110" s="369">
        <v>0</v>
      </c>
      <c r="I110" s="369">
        <v>0</v>
      </c>
      <c r="J110" s="369">
        <v>0</v>
      </c>
      <c r="K110" s="369">
        <v>100</v>
      </c>
      <c r="L110" s="369">
        <v>0</v>
      </c>
      <c r="M110" s="369">
        <v>0</v>
      </c>
      <c r="N110" s="369">
        <v>0</v>
      </c>
      <c r="O110" s="371">
        <v>0</v>
      </c>
      <c r="P110" s="171">
        <v>100</v>
      </c>
      <c r="Q110" s="368">
        <v>0</v>
      </c>
      <c r="R110" s="369">
        <v>0</v>
      </c>
      <c r="S110" s="369">
        <v>0</v>
      </c>
      <c r="T110" s="369">
        <v>0</v>
      </c>
      <c r="U110" s="369">
        <v>0</v>
      </c>
      <c r="V110" s="369">
        <v>0</v>
      </c>
      <c r="W110" s="137">
        <v>0</v>
      </c>
      <c r="X110" s="171">
        <v>0</v>
      </c>
    </row>
    <row r="111" spans="1:24" ht="24" customHeight="1">
      <c r="A111" s="496"/>
      <c r="B111" s="500" t="s">
        <v>198</v>
      </c>
      <c r="C111" s="501"/>
      <c r="D111" s="368">
        <v>0</v>
      </c>
      <c r="E111" s="369">
        <v>0</v>
      </c>
      <c r="F111" s="369">
        <v>0</v>
      </c>
      <c r="G111" s="369">
        <v>0</v>
      </c>
      <c r="H111" s="369">
        <v>0</v>
      </c>
      <c r="I111" s="370">
        <v>0</v>
      </c>
      <c r="J111" s="369">
        <v>0</v>
      </c>
      <c r="K111" s="369">
        <v>0</v>
      </c>
      <c r="L111" s="369">
        <v>0</v>
      </c>
      <c r="M111" s="369">
        <v>0</v>
      </c>
      <c r="N111" s="369">
        <v>0</v>
      </c>
      <c r="O111" s="371">
        <v>0</v>
      </c>
      <c r="P111" s="171">
        <v>0</v>
      </c>
      <c r="Q111" s="368">
        <v>0</v>
      </c>
      <c r="R111" s="369">
        <v>0</v>
      </c>
      <c r="S111" s="369">
        <v>0</v>
      </c>
      <c r="T111" s="369">
        <v>0</v>
      </c>
      <c r="U111" s="369">
        <v>0</v>
      </c>
      <c r="V111" s="371">
        <v>0</v>
      </c>
      <c r="W111" s="137">
        <v>0</v>
      </c>
      <c r="X111" s="171">
        <v>0</v>
      </c>
    </row>
    <row r="112" spans="1:24" ht="24" customHeight="1">
      <c r="A112" s="497"/>
      <c r="B112" s="505" t="s">
        <v>175</v>
      </c>
      <c r="C112" s="506"/>
      <c r="D112" s="376">
        <v>0</v>
      </c>
      <c r="E112" s="377">
        <v>0</v>
      </c>
      <c r="F112" s="377">
        <v>0</v>
      </c>
      <c r="G112" s="377">
        <v>0</v>
      </c>
      <c r="H112" s="377">
        <v>0</v>
      </c>
      <c r="I112" s="378">
        <v>0</v>
      </c>
      <c r="J112" s="377">
        <v>0</v>
      </c>
      <c r="K112" s="377">
        <v>0</v>
      </c>
      <c r="L112" s="377">
        <v>0</v>
      </c>
      <c r="M112" s="377">
        <v>0</v>
      </c>
      <c r="N112" s="377">
        <v>0</v>
      </c>
      <c r="O112" s="379">
        <v>0</v>
      </c>
      <c r="P112" s="175">
        <v>0</v>
      </c>
      <c r="Q112" s="376">
        <v>0</v>
      </c>
      <c r="R112" s="377">
        <v>0</v>
      </c>
      <c r="S112" s="377">
        <v>0</v>
      </c>
      <c r="T112" s="377">
        <v>0</v>
      </c>
      <c r="U112" s="377">
        <v>0</v>
      </c>
      <c r="V112" s="379">
        <v>0</v>
      </c>
      <c r="W112" s="139">
        <v>450</v>
      </c>
      <c r="X112" s="176">
        <v>450</v>
      </c>
    </row>
    <row r="113" spans="1:24" ht="24" customHeight="1">
      <c r="A113" s="495" t="s">
        <v>242</v>
      </c>
      <c r="B113" s="498" t="s">
        <v>174</v>
      </c>
      <c r="C113" s="499"/>
      <c r="D113" s="380">
        <v>0</v>
      </c>
      <c r="E113" s="381">
        <v>200</v>
      </c>
      <c r="F113" s="381">
        <v>0</v>
      </c>
      <c r="G113" s="381">
        <v>0</v>
      </c>
      <c r="H113" s="381">
        <v>0</v>
      </c>
      <c r="I113" s="382">
        <v>0</v>
      </c>
      <c r="J113" s="381">
        <v>0</v>
      </c>
      <c r="K113" s="381">
        <v>200</v>
      </c>
      <c r="L113" s="381">
        <v>0</v>
      </c>
      <c r="M113" s="381">
        <v>0</v>
      </c>
      <c r="N113" s="381">
        <v>0</v>
      </c>
      <c r="O113" s="383">
        <v>0</v>
      </c>
      <c r="P113" s="177">
        <v>400</v>
      </c>
      <c r="Q113" s="380">
        <v>0</v>
      </c>
      <c r="R113" s="381">
        <v>100</v>
      </c>
      <c r="S113" s="381">
        <v>0</v>
      </c>
      <c r="T113" s="381">
        <v>0</v>
      </c>
      <c r="U113" s="381">
        <v>0</v>
      </c>
      <c r="V113" s="384">
        <v>0</v>
      </c>
      <c r="W113" s="140">
        <v>100</v>
      </c>
      <c r="X113" s="177">
        <v>200</v>
      </c>
    </row>
    <row r="114" spans="1:24" ht="24" customHeight="1">
      <c r="A114" s="496"/>
      <c r="B114" s="500" t="s">
        <v>173</v>
      </c>
      <c r="C114" s="501"/>
      <c r="D114" s="368">
        <v>0</v>
      </c>
      <c r="E114" s="369">
        <v>200</v>
      </c>
      <c r="F114" s="369">
        <v>0</v>
      </c>
      <c r="G114" s="369">
        <v>0</v>
      </c>
      <c r="H114" s="369">
        <v>0</v>
      </c>
      <c r="I114" s="370">
        <v>0</v>
      </c>
      <c r="J114" s="369">
        <v>0</v>
      </c>
      <c r="K114" s="369">
        <v>200</v>
      </c>
      <c r="L114" s="369">
        <v>0</v>
      </c>
      <c r="M114" s="369">
        <v>0</v>
      </c>
      <c r="N114" s="369">
        <v>0</v>
      </c>
      <c r="O114" s="371">
        <v>0</v>
      </c>
      <c r="P114" s="171">
        <v>400</v>
      </c>
      <c r="Q114" s="368">
        <v>0</v>
      </c>
      <c r="R114" s="369">
        <v>200</v>
      </c>
      <c r="S114" s="369">
        <v>0</v>
      </c>
      <c r="T114" s="369">
        <v>0</v>
      </c>
      <c r="U114" s="369">
        <v>0</v>
      </c>
      <c r="V114" s="369">
        <v>0</v>
      </c>
      <c r="W114" s="137">
        <v>100</v>
      </c>
      <c r="X114" s="171">
        <v>300</v>
      </c>
    </row>
    <row r="115" spans="1:24" ht="24" customHeight="1">
      <c r="A115" s="496"/>
      <c r="B115" s="502" t="s">
        <v>199</v>
      </c>
      <c r="C115" s="503"/>
      <c r="D115" s="368">
        <v>150</v>
      </c>
      <c r="E115" s="369">
        <v>0</v>
      </c>
      <c r="F115" s="369">
        <v>0</v>
      </c>
      <c r="G115" s="369">
        <v>0</v>
      </c>
      <c r="H115" s="369">
        <v>0</v>
      </c>
      <c r="I115" s="370">
        <v>300</v>
      </c>
      <c r="J115" s="369">
        <v>0</v>
      </c>
      <c r="K115" s="369">
        <v>0</v>
      </c>
      <c r="L115" s="369">
        <v>0</v>
      </c>
      <c r="M115" s="369">
        <v>0</v>
      </c>
      <c r="N115" s="369">
        <v>0</v>
      </c>
      <c r="O115" s="371">
        <v>0</v>
      </c>
      <c r="P115" s="171">
        <v>450</v>
      </c>
      <c r="Q115" s="368">
        <v>100</v>
      </c>
      <c r="R115" s="369">
        <v>0</v>
      </c>
      <c r="S115" s="369">
        <v>0</v>
      </c>
      <c r="T115" s="369">
        <v>0</v>
      </c>
      <c r="U115" s="369">
        <v>0</v>
      </c>
      <c r="V115" s="371">
        <v>200</v>
      </c>
      <c r="W115" s="137">
        <v>0</v>
      </c>
      <c r="X115" s="171">
        <v>300</v>
      </c>
    </row>
    <row r="116" spans="1:24" ht="24" customHeight="1">
      <c r="A116" s="496"/>
      <c r="B116" s="504"/>
      <c r="C116" s="172" t="s">
        <v>177</v>
      </c>
      <c r="D116" s="368">
        <v>0</v>
      </c>
      <c r="E116" s="369">
        <v>0</v>
      </c>
      <c r="F116" s="369">
        <v>0</v>
      </c>
      <c r="G116" s="369">
        <v>0</v>
      </c>
      <c r="H116" s="369">
        <v>0</v>
      </c>
      <c r="I116" s="370">
        <v>0</v>
      </c>
      <c r="J116" s="369">
        <v>0</v>
      </c>
      <c r="K116" s="369">
        <v>0</v>
      </c>
      <c r="L116" s="369">
        <v>0</v>
      </c>
      <c r="M116" s="369">
        <v>0</v>
      </c>
      <c r="N116" s="369">
        <v>0</v>
      </c>
      <c r="O116" s="371">
        <v>0</v>
      </c>
      <c r="P116" s="171">
        <v>0</v>
      </c>
      <c r="Q116" s="368">
        <v>0</v>
      </c>
      <c r="R116" s="369">
        <v>0</v>
      </c>
      <c r="S116" s="369">
        <v>0</v>
      </c>
      <c r="T116" s="369">
        <v>0</v>
      </c>
      <c r="U116" s="369">
        <v>0</v>
      </c>
      <c r="V116" s="371">
        <v>0</v>
      </c>
      <c r="W116" s="137">
        <v>0</v>
      </c>
      <c r="X116" s="171">
        <v>0</v>
      </c>
    </row>
    <row r="117" spans="1:24" ht="24" customHeight="1">
      <c r="A117" s="496"/>
      <c r="B117" s="504"/>
      <c r="C117" s="172" t="s">
        <v>172</v>
      </c>
      <c r="D117" s="368">
        <v>0</v>
      </c>
      <c r="E117" s="369">
        <v>0</v>
      </c>
      <c r="F117" s="369">
        <v>0</v>
      </c>
      <c r="G117" s="369">
        <v>0</v>
      </c>
      <c r="H117" s="369">
        <v>0</v>
      </c>
      <c r="I117" s="369">
        <v>150</v>
      </c>
      <c r="J117" s="369">
        <v>0</v>
      </c>
      <c r="K117" s="369">
        <v>0</v>
      </c>
      <c r="L117" s="369">
        <v>0</v>
      </c>
      <c r="M117" s="369">
        <v>0</v>
      </c>
      <c r="N117" s="369">
        <v>0</v>
      </c>
      <c r="O117" s="371">
        <v>0</v>
      </c>
      <c r="P117" s="171">
        <v>150</v>
      </c>
      <c r="Q117" s="368">
        <v>0</v>
      </c>
      <c r="R117" s="369">
        <v>0</v>
      </c>
      <c r="S117" s="369">
        <v>0</v>
      </c>
      <c r="T117" s="369">
        <v>0</v>
      </c>
      <c r="U117" s="369">
        <v>0</v>
      </c>
      <c r="V117" s="369">
        <v>100</v>
      </c>
      <c r="W117" s="137">
        <v>0</v>
      </c>
      <c r="X117" s="171">
        <v>100</v>
      </c>
    </row>
    <row r="118" spans="1:24" ht="24" customHeight="1">
      <c r="A118" s="496"/>
      <c r="B118" s="504"/>
      <c r="C118" s="172" t="s">
        <v>176</v>
      </c>
      <c r="D118" s="368">
        <v>0</v>
      </c>
      <c r="E118" s="369">
        <v>0</v>
      </c>
      <c r="F118" s="369">
        <v>0</v>
      </c>
      <c r="G118" s="369">
        <v>0</v>
      </c>
      <c r="H118" s="369">
        <v>0</v>
      </c>
      <c r="I118" s="370">
        <v>0</v>
      </c>
      <c r="J118" s="369">
        <v>0</v>
      </c>
      <c r="K118" s="369">
        <v>0</v>
      </c>
      <c r="L118" s="369">
        <v>0</v>
      </c>
      <c r="M118" s="369">
        <v>0</v>
      </c>
      <c r="N118" s="369">
        <v>0</v>
      </c>
      <c r="O118" s="371">
        <v>0</v>
      </c>
      <c r="P118" s="171">
        <v>0</v>
      </c>
      <c r="Q118" s="368">
        <v>0</v>
      </c>
      <c r="R118" s="369">
        <v>0</v>
      </c>
      <c r="S118" s="369">
        <v>0</v>
      </c>
      <c r="T118" s="369">
        <v>0</v>
      </c>
      <c r="U118" s="369">
        <v>0</v>
      </c>
      <c r="V118" s="371">
        <v>0</v>
      </c>
      <c r="W118" s="137">
        <v>0</v>
      </c>
      <c r="X118" s="171">
        <v>0</v>
      </c>
    </row>
    <row r="119" spans="1:24" ht="24" customHeight="1">
      <c r="A119" s="496"/>
      <c r="B119" s="504"/>
      <c r="C119" s="172" t="s">
        <v>171</v>
      </c>
      <c r="D119" s="369">
        <v>150</v>
      </c>
      <c r="E119" s="369">
        <v>0</v>
      </c>
      <c r="F119" s="369">
        <v>0</v>
      </c>
      <c r="G119" s="369">
        <v>0</v>
      </c>
      <c r="H119" s="370">
        <v>0</v>
      </c>
      <c r="I119" s="369">
        <v>150</v>
      </c>
      <c r="J119" s="369">
        <v>0</v>
      </c>
      <c r="K119" s="369">
        <v>0</v>
      </c>
      <c r="L119" s="369">
        <v>0</v>
      </c>
      <c r="M119" s="369">
        <v>0</v>
      </c>
      <c r="N119" s="369">
        <v>0</v>
      </c>
      <c r="O119" s="371">
        <v>0</v>
      </c>
      <c r="P119" s="171">
        <v>300</v>
      </c>
      <c r="Q119" s="369">
        <v>100</v>
      </c>
      <c r="R119" s="369">
        <v>0</v>
      </c>
      <c r="S119" s="369">
        <v>0</v>
      </c>
      <c r="T119" s="369">
        <v>0</v>
      </c>
      <c r="U119" s="369">
        <v>0</v>
      </c>
      <c r="V119" s="371">
        <v>100</v>
      </c>
      <c r="W119" s="137">
        <v>0</v>
      </c>
      <c r="X119" s="171">
        <v>200</v>
      </c>
    </row>
    <row r="120" spans="1:24" ht="24" customHeight="1">
      <c r="A120" s="496"/>
      <c r="B120" s="500" t="s">
        <v>198</v>
      </c>
      <c r="C120" s="501"/>
      <c r="D120" s="368">
        <v>0</v>
      </c>
      <c r="E120" s="369">
        <v>0</v>
      </c>
      <c r="F120" s="369">
        <v>0</v>
      </c>
      <c r="G120" s="369">
        <v>0</v>
      </c>
      <c r="H120" s="369">
        <v>0</v>
      </c>
      <c r="I120" s="370">
        <v>0</v>
      </c>
      <c r="J120" s="369">
        <v>0</v>
      </c>
      <c r="K120" s="369">
        <v>0</v>
      </c>
      <c r="L120" s="369">
        <v>0</v>
      </c>
      <c r="M120" s="369">
        <v>0</v>
      </c>
      <c r="N120" s="369">
        <v>0</v>
      </c>
      <c r="O120" s="371">
        <v>0</v>
      </c>
      <c r="P120" s="171">
        <v>0</v>
      </c>
      <c r="Q120" s="368">
        <v>0</v>
      </c>
      <c r="R120" s="369">
        <v>0</v>
      </c>
      <c r="S120" s="369">
        <v>0</v>
      </c>
      <c r="T120" s="369">
        <v>0</v>
      </c>
      <c r="U120" s="369">
        <v>0</v>
      </c>
      <c r="V120" s="371">
        <v>0</v>
      </c>
      <c r="W120" s="137">
        <v>0</v>
      </c>
      <c r="X120" s="171">
        <v>0</v>
      </c>
    </row>
    <row r="121" spans="1:24" ht="24" customHeight="1">
      <c r="A121" s="496"/>
      <c r="B121" s="502" t="s">
        <v>175</v>
      </c>
      <c r="C121" s="503"/>
      <c r="D121" s="395">
        <v>0</v>
      </c>
      <c r="E121" s="396">
        <v>0</v>
      </c>
      <c r="F121" s="396">
        <v>0</v>
      </c>
      <c r="G121" s="396">
        <v>0</v>
      </c>
      <c r="H121" s="396">
        <v>0</v>
      </c>
      <c r="I121" s="397">
        <v>0</v>
      </c>
      <c r="J121" s="396">
        <v>0</v>
      </c>
      <c r="K121" s="396">
        <v>0</v>
      </c>
      <c r="L121" s="396">
        <v>0</v>
      </c>
      <c r="M121" s="396">
        <v>0</v>
      </c>
      <c r="N121" s="396">
        <v>0</v>
      </c>
      <c r="O121" s="398">
        <v>0</v>
      </c>
      <c r="P121" s="399"/>
      <c r="Q121" s="395">
        <v>0</v>
      </c>
      <c r="R121" s="396">
        <v>0</v>
      </c>
      <c r="S121" s="396">
        <v>0</v>
      </c>
      <c r="T121" s="396">
        <v>0</v>
      </c>
      <c r="U121" s="396">
        <v>0</v>
      </c>
      <c r="V121" s="398">
        <v>0</v>
      </c>
      <c r="W121" s="141">
        <v>1250</v>
      </c>
      <c r="X121" s="184">
        <v>1250</v>
      </c>
    </row>
    <row r="122" spans="1:24" ht="24" customHeight="1">
      <c r="A122" s="495" t="s">
        <v>243</v>
      </c>
      <c r="B122" s="498" t="s">
        <v>174</v>
      </c>
      <c r="C122" s="499"/>
      <c r="D122" s="380">
        <v>0</v>
      </c>
      <c r="E122" s="381">
        <v>0</v>
      </c>
      <c r="F122" s="381">
        <v>0</v>
      </c>
      <c r="G122" s="381">
        <v>0</v>
      </c>
      <c r="H122" s="381">
        <v>0</v>
      </c>
      <c r="I122" s="382">
        <v>0</v>
      </c>
      <c r="J122" s="381">
        <v>0</v>
      </c>
      <c r="K122" s="381">
        <v>0</v>
      </c>
      <c r="L122" s="381">
        <v>0</v>
      </c>
      <c r="M122" s="381">
        <v>0</v>
      </c>
      <c r="N122" s="381">
        <v>0</v>
      </c>
      <c r="O122" s="383">
        <v>0</v>
      </c>
      <c r="P122" s="177">
        <v>0</v>
      </c>
      <c r="Q122" s="380">
        <v>0</v>
      </c>
      <c r="R122" s="381">
        <v>0</v>
      </c>
      <c r="S122" s="381">
        <v>0</v>
      </c>
      <c r="T122" s="381">
        <v>0</v>
      </c>
      <c r="U122" s="381">
        <v>0</v>
      </c>
      <c r="V122" s="384">
        <v>0</v>
      </c>
      <c r="W122" s="140">
        <v>0</v>
      </c>
      <c r="X122" s="177">
        <v>0</v>
      </c>
    </row>
    <row r="123" spans="1:24" ht="24" customHeight="1">
      <c r="A123" s="496"/>
      <c r="B123" s="500" t="s">
        <v>173</v>
      </c>
      <c r="C123" s="501"/>
      <c r="D123" s="368">
        <v>0</v>
      </c>
      <c r="E123" s="369">
        <v>0</v>
      </c>
      <c r="F123" s="369">
        <v>0</v>
      </c>
      <c r="G123" s="369">
        <v>0</v>
      </c>
      <c r="H123" s="369">
        <v>0</v>
      </c>
      <c r="I123" s="370">
        <v>0</v>
      </c>
      <c r="J123" s="369">
        <v>0</v>
      </c>
      <c r="K123" s="369">
        <v>0</v>
      </c>
      <c r="L123" s="369">
        <v>100</v>
      </c>
      <c r="M123" s="369">
        <v>0</v>
      </c>
      <c r="N123" s="369">
        <v>0</v>
      </c>
      <c r="O123" s="371">
        <v>0</v>
      </c>
      <c r="P123" s="171">
        <v>100</v>
      </c>
      <c r="Q123" s="368">
        <v>0</v>
      </c>
      <c r="R123" s="369">
        <v>0</v>
      </c>
      <c r="S123" s="369">
        <v>0</v>
      </c>
      <c r="T123" s="369">
        <v>0</v>
      </c>
      <c r="U123" s="369">
        <v>0</v>
      </c>
      <c r="V123" s="369">
        <v>0</v>
      </c>
      <c r="W123" s="137">
        <v>100</v>
      </c>
      <c r="X123" s="171">
        <v>100</v>
      </c>
    </row>
    <row r="124" spans="1:24" ht="24" customHeight="1">
      <c r="A124" s="496"/>
      <c r="B124" s="502" t="s">
        <v>199</v>
      </c>
      <c r="C124" s="503"/>
      <c r="D124" s="368">
        <v>0</v>
      </c>
      <c r="E124" s="369">
        <v>0</v>
      </c>
      <c r="F124" s="369">
        <v>0</v>
      </c>
      <c r="G124" s="369">
        <v>0</v>
      </c>
      <c r="H124" s="369">
        <v>0</v>
      </c>
      <c r="I124" s="370">
        <v>0</v>
      </c>
      <c r="J124" s="369">
        <v>0</v>
      </c>
      <c r="K124" s="369">
        <v>200</v>
      </c>
      <c r="L124" s="369">
        <v>0</v>
      </c>
      <c r="M124" s="369">
        <v>0</v>
      </c>
      <c r="N124" s="369">
        <v>0</v>
      </c>
      <c r="O124" s="371">
        <v>0</v>
      </c>
      <c r="P124" s="171">
        <v>200</v>
      </c>
      <c r="Q124" s="368">
        <v>0</v>
      </c>
      <c r="R124" s="369">
        <v>0</v>
      </c>
      <c r="S124" s="369">
        <v>0</v>
      </c>
      <c r="T124" s="369">
        <v>0</v>
      </c>
      <c r="U124" s="369">
        <v>0</v>
      </c>
      <c r="V124" s="371">
        <v>0</v>
      </c>
      <c r="W124" s="137">
        <v>200</v>
      </c>
      <c r="X124" s="171">
        <v>200</v>
      </c>
    </row>
    <row r="125" spans="1:24" ht="24" customHeight="1">
      <c r="A125" s="496"/>
      <c r="B125" s="504"/>
      <c r="C125" s="172" t="s">
        <v>177</v>
      </c>
      <c r="D125" s="368">
        <v>0</v>
      </c>
      <c r="E125" s="369">
        <v>0</v>
      </c>
      <c r="F125" s="369">
        <v>0</v>
      </c>
      <c r="G125" s="369">
        <v>0</v>
      </c>
      <c r="H125" s="369">
        <v>0</v>
      </c>
      <c r="I125" s="370">
        <v>0</v>
      </c>
      <c r="J125" s="369">
        <v>0</v>
      </c>
      <c r="K125" s="369">
        <v>0</v>
      </c>
      <c r="L125" s="369">
        <v>0</v>
      </c>
      <c r="M125" s="369">
        <v>0</v>
      </c>
      <c r="N125" s="369">
        <v>0</v>
      </c>
      <c r="O125" s="371">
        <v>0</v>
      </c>
      <c r="P125" s="171">
        <v>0</v>
      </c>
      <c r="Q125" s="368">
        <v>0</v>
      </c>
      <c r="R125" s="369">
        <v>0</v>
      </c>
      <c r="S125" s="369">
        <v>0</v>
      </c>
      <c r="T125" s="369">
        <v>0</v>
      </c>
      <c r="U125" s="369">
        <v>0</v>
      </c>
      <c r="V125" s="371">
        <v>0</v>
      </c>
      <c r="W125" s="137">
        <v>0</v>
      </c>
      <c r="X125" s="171">
        <v>0</v>
      </c>
    </row>
    <row r="126" spans="1:24" ht="24" customHeight="1">
      <c r="A126" s="496"/>
      <c r="B126" s="504"/>
      <c r="C126" s="172" t="s">
        <v>172</v>
      </c>
      <c r="D126" s="368">
        <v>0</v>
      </c>
      <c r="E126" s="369">
        <v>0</v>
      </c>
      <c r="F126" s="369">
        <v>0</v>
      </c>
      <c r="G126" s="369">
        <v>0</v>
      </c>
      <c r="H126" s="369">
        <v>0</v>
      </c>
      <c r="I126" s="370">
        <v>0</v>
      </c>
      <c r="J126" s="369">
        <v>0</v>
      </c>
      <c r="K126" s="369">
        <v>100</v>
      </c>
      <c r="L126" s="369">
        <v>0</v>
      </c>
      <c r="M126" s="369">
        <v>0</v>
      </c>
      <c r="N126" s="369">
        <v>0</v>
      </c>
      <c r="O126" s="371">
        <v>0</v>
      </c>
      <c r="P126" s="171">
        <v>100</v>
      </c>
      <c r="Q126" s="368">
        <v>0</v>
      </c>
      <c r="R126" s="369">
        <v>0</v>
      </c>
      <c r="S126" s="369">
        <v>0</v>
      </c>
      <c r="T126" s="369">
        <v>0</v>
      </c>
      <c r="U126" s="369">
        <v>0</v>
      </c>
      <c r="V126" s="371">
        <v>0</v>
      </c>
      <c r="W126" s="369">
        <v>100</v>
      </c>
      <c r="X126" s="171">
        <v>100</v>
      </c>
    </row>
    <row r="127" spans="1:24" ht="24" customHeight="1">
      <c r="A127" s="496"/>
      <c r="B127" s="504"/>
      <c r="C127" s="172" t="s">
        <v>176</v>
      </c>
      <c r="D127" s="368">
        <v>0</v>
      </c>
      <c r="E127" s="369">
        <v>0</v>
      </c>
      <c r="F127" s="369">
        <v>0</v>
      </c>
      <c r="G127" s="369">
        <v>0</v>
      </c>
      <c r="H127" s="369">
        <v>0</v>
      </c>
      <c r="I127" s="370">
        <v>0</v>
      </c>
      <c r="J127" s="369">
        <v>0</v>
      </c>
      <c r="K127" s="369">
        <v>0</v>
      </c>
      <c r="L127" s="369">
        <v>0</v>
      </c>
      <c r="M127" s="369">
        <v>0</v>
      </c>
      <c r="N127" s="369">
        <v>0</v>
      </c>
      <c r="O127" s="371">
        <v>0</v>
      </c>
      <c r="P127" s="171">
        <v>0</v>
      </c>
      <c r="Q127" s="368">
        <v>0</v>
      </c>
      <c r="R127" s="369">
        <v>0</v>
      </c>
      <c r="S127" s="369">
        <v>0</v>
      </c>
      <c r="T127" s="369">
        <v>0</v>
      </c>
      <c r="U127" s="369">
        <v>0</v>
      </c>
      <c r="V127" s="371">
        <v>0</v>
      </c>
      <c r="W127" s="137">
        <v>0</v>
      </c>
      <c r="X127" s="171">
        <v>0</v>
      </c>
    </row>
    <row r="128" spans="1:24" ht="24" customHeight="1">
      <c r="A128" s="496"/>
      <c r="B128" s="504"/>
      <c r="C128" s="172" t="s">
        <v>171</v>
      </c>
      <c r="D128" s="368">
        <v>0</v>
      </c>
      <c r="E128" s="369">
        <v>0</v>
      </c>
      <c r="F128" s="369">
        <v>0</v>
      </c>
      <c r="G128" s="369">
        <v>0</v>
      </c>
      <c r="H128" s="369">
        <v>0</v>
      </c>
      <c r="I128" s="370">
        <v>0</v>
      </c>
      <c r="J128" s="369">
        <v>0</v>
      </c>
      <c r="K128" s="369">
        <v>100</v>
      </c>
      <c r="L128" s="369">
        <v>0</v>
      </c>
      <c r="M128" s="369">
        <v>0</v>
      </c>
      <c r="N128" s="369">
        <v>0</v>
      </c>
      <c r="O128" s="371">
        <v>0</v>
      </c>
      <c r="P128" s="171">
        <v>100</v>
      </c>
      <c r="Q128" s="368">
        <v>0</v>
      </c>
      <c r="R128" s="369">
        <v>0</v>
      </c>
      <c r="S128" s="369">
        <v>0</v>
      </c>
      <c r="T128" s="369">
        <v>0</v>
      </c>
      <c r="U128" s="369">
        <v>0</v>
      </c>
      <c r="V128" s="371">
        <v>0</v>
      </c>
      <c r="W128" s="369">
        <v>100</v>
      </c>
      <c r="X128" s="171">
        <v>100</v>
      </c>
    </row>
    <row r="129" spans="1:24" ht="24" customHeight="1">
      <c r="A129" s="496"/>
      <c r="B129" s="500" t="s">
        <v>198</v>
      </c>
      <c r="C129" s="501"/>
      <c r="D129" s="368">
        <v>0</v>
      </c>
      <c r="E129" s="369">
        <v>0</v>
      </c>
      <c r="F129" s="369">
        <v>0</v>
      </c>
      <c r="G129" s="369">
        <v>0</v>
      </c>
      <c r="H129" s="369">
        <v>0</v>
      </c>
      <c r="I129" s="370">
        <v>0</v>
      </c>
      <c r="J129" s="369">
        <v>0</v>
      </c>
      <c r="K129" s="369">
        <v>0</v>
      </c>
      <c r="L129" s="369">
        <v>0</v>
      </c>
      <c r="M129" s="369">
        <v>0</v>
      </c>
      <c r="N129" s="369">
        <v>0</v>
      </c>
      <c r="O129" s="371">
        <v>0</v>
      </c>
      <c r="P129" s="171">
        <v>0</v>
      </c>
      <c r="Q129" s="368">
        <v>0</v>
      </c>
      <c r="R129" s="369">
        <v>0</v>
      </c>
      <c r="S129" s="369">
        <v>0</v>
      </c>
      <c r="T129" s="369">
        <v>0</v>
      </c>
      <c r="U129" s="369">
        <v>0</v>
      </c>
      <c r="V129" s="371">
        <v>0</v>
      </c>
      <c r="W129" s="137">
        <v>0</v>
      </c>
      <c r="X129" s="171">
        <v>0</v>
      </c>
    </row>
    <row r="130" spans="1:24" ht="24" customHeight="1">
      <c r="A130" s="497"/>
      <c r="B130" s="505" t="s">
        <v>175</v>
      </c>
      <c r="C130" s="506"/>
      <c r="D130" s="376">
        <v>0</v>
      </c>
      <c r="E130" s="377">
        <v>0</v>
      </c>
      <c r="F130" s="377">
        <v>0</v>
      </c>
      <c r="G130" s="377">
        <v>0</v>
      </c>
      <c r="H130" s="377">
        <v>0</v>
      </c>
      <c r="I130" s="378">
        <v>0</v>
      </c>
      <c r="J130" s="377">
        <v>0</v>
      </c>
      <c r="K130" s="377">
        <v>0</v>
      </c>
      <c r="L130" s="377">
        <v>0</v>
      </c>
      <c r="M130" s="377">
        <v>0</v>
      </c>
      <c r="N130" s="377">
        <v>0</v>
      </c>
      <c r="O130" s="379">
        <v>0</v>
      </c>
      <c r="P130" s="175">
        <v>0</v>
      </c>
      <c r="Q130" s="376">
        <v>0</v>
      </c>
      <c r="R130" s="377">
        <v>0</v>
      </c>
      <c r="S130" s="377">
        <v>0</v>
      </c>
      <c r="T130" s="377">
        <v>0</v>
      </c>
      <c r="U130" s="377">
        <v>0</v>
      </c>
      <c r="V130" s="379">
        <v>0</v>
      </c>
      <c r="W130" s="139">
        <v>0</v>
      </c>
      <c r="X130" s="176">
        <v>0</v>
      </c>
    </row>
    <row r="131" spans="1:24" ht="24" customHeight="1">
      <c r="A131" s="496" t="s">
        <v>244</v>
      </c>
      <c r="B131" s="509" t="s">
        <v>174</v>
      </c>
      <c r="C131" s="510"/>
      <c r="D131" s="390">
        <v>350</v>
      </c>
      <c r="E131" s="391">
        <v>0</v>
      </c>
      <c r="F131" s="391">
        <v>0</v>
      </c>
      <c r="G131" s="391">
        <v>0</v>
      </c>
      <c r="H131" s="391">
        <v>0</v>
      </c>
      <c r="I131" s="392">
        <v>0</v>
      </c>
      <c r="J131" s="391">
        <v>500</v>
      </c>
      <c r="K131" s="391">
        <v>0</v>
      </c>
      <c r="L131" s="391">
        <v>0</v>
      </c>
      <c r="M131" s="391">
        <v>0</v>
      </c>
      <c r="N131" s="391">
        <v>0</v>
      </c>
      <c r="O131" s="393">
        <v>0</v>
      </c>
      <c r="P131" s="179">
        <v>850</v>
      </c>
      <c r="Q131" s="390">
        <v>0</v>
      </c>
      <c r="R131" s="391">
        <v>0</v>
      </c>
      <c r="S131" s="391">
        <v>0</v>
      </c>
      <c r="T131" s="391">
        <v>0</v>
      </c>
      <c r="U131" s="391">
        <v>0</v>
      </c>
      <c r="V131" s="394">
        <v>300</v>
      </c>
      <c r="W131" s="138">
        <v>0</v>
      </c>
      <c r="X131" s="179">
        <v>300</v>
      </c>
    </row>
    <row r="132" spans="1:24" ht="24" customHeight="1">
      <c r="A132" s="496"/>
      <c r="B132" s="500" t="s">
        <v>173</v>
      </c>
      <c r="C132" s="501"/>
      <c r="D132" s="368">
        <v>0</v>
      </c>
      <c r="E132" s="369">
        <v>0</v>
      </c>
      <c r="F132" s="369">
        <v>0</v>
      </c>
      <c r="G132" s="369">
        <v>0</v>
      </c>
      <c r="H132" s="369">
        <v>0</v>
      </c>
      <c r="I132" s="370">
        <v>0</v>
      </c>
      <c r="J132" s="369">
        <v>0</v>
      </c>
      <c r="K132" s="369">
        <v>0</v>
      </c>
      <c r="L132" s="369">
        <v>0</v>
      </c>
      <c r="M132" s="369">
        <v>0</v>
      </c>
      <c r="N132" s="369">
        <v>0</v>
      </c>
      <c r="O132" s="371">
        <v>0</v>
      </c>
      <c r="P132" s="171">
        <v>0</v>
      </c>
      <c r="Q132" s="368">
        <v>0</v>
      </c>
      <c r="R132" s="369">
        <v>0</v>
      </c>
      <c r="S132" s="369">
        <v>0</v>
      </c>
      <c r="T132" s="369">
        <v>0</v>
      </c>
      <c r="U132" s="369">
        <v>0</v>
      </c>
      <c r="V132" s="369">
        <v>0</v>
      </c>
      <c r="W132" s="137">
        <v>0</v>
      </c>
      <c r="X132" s="171">
        <v>0</v>
      </c>
    </row>
    <row r="133" spans="1:24" ht="24" customHeight="1">
      <c r="A133" s="496"/>
      <c r="B133" s="502" t="s">
        <v>199</v>
      </c>
      <c r="C133" s="503"/>
      <c r="D133" s="368">
        <v>250</v>
      </c>
      <c r="E133" s="369">
        <v>0</v>
      </c>
      <c r="F133" s="369">
        <v>0</v>
      </c>
      <c r="G133" s="369">
        <v>0</v>
      </c>
      <c r="H133" s="369">
        <v>0</v>
      </c>
      <c r="I133" s="370">
        <v>100</v>
      </c>
      <c r="J133" s="369">
        <v>0</v>
      </c>
      <c r="K133" s="369">
        <v>0</v>
      </c>
      <c r="L133" s="369">
        <v>0</v>
      </c>
      <c r="M133" s="369">
        <v>0</v>
      </c>
      <c r="N133" s="369">
        <v>0</v>
      </c>
      <c r="O133" s="371">
        <v>0</v>
      </c>
      <c r="P133" s="171">
        <v>350</v>
      </c>
      <c r="Q133" s="368">
        <v>0</v>
      </c>
      <c r="R133" s="369">
        <v>0</v>
      </c>
      <c r="S133" s="369">
        <v>0</v>
      </c>
      <c r="T133" s="369">
        <v>0</v>
      </c>
      <c r="U133" s="369">
        <v>0</v>
      </c>
      <c r="V133" s="371">
        <v>0</v>
      </c>
      <c r="W133" s="137">
        <v>0</v>
      </c>
      <c r="X133" s="171">
        <v>0</v>
      </c>
    </row>
    <row r="134" spans="1:24" ht="24" customHeight="1">
      <c r="A134" s="496"/>
      <c r="B134" s="504"/>
      <c r="C134" s="172" t="s">
        <v>177</v>
      </c>
      <c r="D134" s="368">
        <v>0</v>
      </c>
      <c r="E134" s="369">
        <v>0</v>
      </c>
      <c r="F134" s="369">
        <v>0</v>
      </c>
      <c r="G134" s="369">
        <v>0</v>
      </c>
      <c r="H134" s="369">
        <v>0</v>
      </c>
      <c r="I134" s="370">
        <v>0</v>
      </c>
      <c r="J134" s="369">
        <v>0</v>
      </c>
      <c r="K134" s="369">
        <v>0</v>
      </c>
      <c r="L134" s="369">
        <v>0</v>
      </c>
      <c r="M134" s="369">
        <v>0</v>
      </c>
      <c r="N134" s="369">
        <v>0</v>
      </c>
      <c r="O134" s="371">
        <v>0</v>
      </c>
      <c r="P134" s="171">
        <v>0</v>
      </c>
      <c r="Q134" s="368">
        <v>0</v>
      </c>
      <c r="R134" s="369">
        <v>0</v>
      </c>
      <c r="S134" s="369">
        <v>0</v>
      </c>
      <c r="T134" s="369">
        <v>0</v>
      </c>
      <c r="U134" s="369">
        <v>0</v>
      </c>
      <c r="V134" s="371">
        <v>0</v>
      </c>
      <c r="W134" s="137">
        <v>0</v>
      </c>
      <c r="X134" s="171">
        <v>0</v>
      </c>
    </row>
    <row r="135" spans="1:24" ht="24" customHeight="1">
      <c r="A135" s="496"/>
      <c r="B135" s="504"/>
      <c r="C135" s="172" t="s">
        <v>172</v>
      </c>
      <c r="D135" s="368">
        <v>0</v>
      </c>
      <c r="E135" s="369">
        <v>0</v>
      </c>
      <c r="F135" s="369">
        <v>0</v>
      </c>
      <c r="G135" s="369">
        <v>0</v>
      </c>
      <c r="H135" s="369">
        <v>0</v>
      </c>
      <c r="I135" s="370">
        <v>0</v>
      </c>
      <c r="J135" s="369">
        <v>0</v>
      </c>
      <c r="K135" s="369">
        <v>0</v>
      </c>
      <c r="L135" s="369">
        <v>0</v>
      </c>
      <c r="M135" s="369">
        <v>0</v>
      </c>
      <c r="N135" s="369">
        <v>0</v>
      </c>
      <c r="O135" s="371">
        <v>0</v>
      </c>
      <c r="P135" s="171">
        <v>0</v>
      </c>
      <c r="Q135" s="368">
        <v>0</v>
      </c>
      <c r="R135" s="369">
        <v>0</v>
      </c>
      <c r="S135" s="369">
        <v>0</v>
      </c>
      <c r="T135" s="369">
        <v>0</v>
      </c>
      <c r="U135" s="369">
        <v>0</v>
      </c>
      <c r="V135" s="371">
        <v>0</v>
      </c>
      <c r="W135" s="137">
        <v>200</v>
      </c>
      <c r="X135" s="171">
        <v>200</v>
      </c>
    </row>
    <row r="136" spans="1:24" ht="24" customHeight="1">
      <c r="A136" s="496"/>
      <c r="B136" s="504"/>
      <c r="C136" s="172" t="s">
        <v>176</v>
      </c>
      <c r="D136" s="368">
        <v>0</v>
      </c>
      <c r="E136" s="369">
        <v>0</v>
      </c>
      <c r="F136" s="369">
        <v>0</v>
      </c>
      <c r="G136" s="369">
        <v>0</v>
      </c>
      <c r="H136" s="369">
        <v>0</v>
      </c>
      <c r="I136" s="370">
        <v>0</v>
      </c>
      <c r="J136" s="369">
        <v>0</v>
      </c>
      <c r="K136" s="369">
        <v>0</v>
      </c>
      <c r="L136" s="369">
        <v>0</v>
      </c>
      <c r="M136" s="369">
        <v>0</v>
      </c>
      <c r="N136" s="369">
        <v>0</v>
      </c>
      <c r="O136" s="371">
        <v>0</v>
      </c>
      <c r="P136" s="171">
        <v>0</v>
      </c>
      <c r="Q136" s="368">
        <v>0</v>
      </c>
      <c r="R136" s="369">
        <v>0</v>
      </c>
      <c r="S136" s="369">
        <v>0</v>
      </c>
      <c r="T136" s="369">
        <v>0</v>
      </c>
      <c r="U136" s="369">
        <v>0</v>
      </c>
      <c r="V136" s="371">
        <v>0</v>
      </c>
      <c r="W136" s="137">
        <v>0</v>
      </c>
      <c r="X136" s="171">
        <v>0</v>
      </c>
    </row>
    <row r="137" spans="1:24" ht="24" customHeight="1">
      <c r="A137" s="496"/>
      <c r="B137" s="504"/>
      <c r="C137" s="172" t="s">
        <v>171</v>
      </c>
      <c r="D137" s="368">
        <v>250</v>
      </c>
      <c r="E137" s="369">
        <v>0</v>
      </c>
      <c r="F137" s="369">
        <v>0</v>
      </c>
      <c r="G137" s="369">
        <v>0</v>
      </c>
      <c r="H137" s="369">
        <v>0</v>
      </c>
      <c r="I137" s="370">
        <v>100</v>
      </c>
      <c r="J137" s="369">
        <v>0</v>
      </c>
      <c r="K137" s="369">
        <v>0</v>
      </c>
      <c r="L137" s="369">
        <v>0</v>
      </c>
      <c r="M137" s="369">
        <v>0</v>
      </c>
      <c r="N137" s="369">
        <v>0</v>
      </c>
      <c r="O137" s="371">
        <v>0</v>
      </c>
      <c r="P137" s="171">
        <v>350</v>
      </c>
      <c r="Q137" s="368">
        <v>0</v>
      </c>
      <c r="R137" s="369">
        <v>0</v>
      </c>
      <c r="S137" s="369">
        <v>0</v>
      </c>
      <c r="T137" s="369">
        <v>0</v>
      </c>
      <c r="U137" s="369">
        <v>0</v>
      </c>
      <c r="V137" s="371">
        <v>0</v>
      </c>
      <c r="W137" s="137">
        <v>0</v>
      </c>
      <c r="X137" s="171">
        <v>0</v>
      </c>
    </row>
    <row r="138" spans="1:24" ht="24" customHeight="1">
      <c r="A138" s="496"/>
      <c r="B138" s="507" t="s">
        <v>253</v>
      </c>
      <c r="C138" s="511"/>
      <c r="D138" s="368">
        <v>88.6</v>
      </c>
      <c r="E138" s="369"/>
      <c r="F138" s="369"/>
      <c r="G138" s="388"/>
      <c r="H138" s="388"/>
      <c r="I138" s="370"/>
      <c r="J138" s="369"/>
      <c r="K138" s="369"/>
      <c r="L138" s="369"/>
      <c r="M138" s="369"/>
      <c r="N138" s="369"/>
      <c r="O138" s="371"/>
      <c r="P138" s="178">
        <v>88.6</v>
      </c>
      <c r="Q138" s="368">
        <v>0</v>
      </c>
      <c r="R138" s="369">
        <v>0</v>
      </c>
      <c r="S138" s="369">
        <v>0</v>
      </c>
      <c r="T138" s="369">
        <v>0</v>
      </c>
      <c r="U138" s="369">
        <v>0</v>
      </c>
      <c r="V138" s="371">
        <v>0</v>
      </c>
      <c r="W138" s="137">
        <v>0</v>
      </c>
      <c r="X138" s="178">
        <v>0</v>
      </c>
    </row>
    <row r="139" spans="1:24" ht="24" customHeight="1">
      <c r="A139" s="496"/>
      <c r="B139" s="502" t="s">
        <v>175</v>
      </c>
      <c r="C139" s="503"/>
      <c r="D139" s="395">
        <v>0</v>
      </c>
      <c r="E139" s="396">
        <v>0</v>
      </c>
      <c r="F139" s="396">
        <v>0</v>
      </c>
      <c r="G139" s="396">
        <v>0</v>
      </c>
      <c r="H139" s="396">
        <v>0</v>
      </c>
      <c r="I139" s="397">
        <v>0</v>
      </c>
      <c r="J139" s="396">
        <v>0</v>
      </c>
      <c r="K139" s="396">
        <v>0</v>
      </c>
      <c r="L139" s="396">
        <v>0</v>
      </c>
      <c r="M139" s="396">
        <v>0</v>
      </c>
      <c r="N139" s="396">
        <v>0</v>
      </c>
      <c r="O139" s="398">
        <v>0</v>
      </c>
      <c r="P139" s="183"/>
      <c r="Q139" s="395">
        <v>0</v>
      </c>
      <c r="R139" s="396">
        <v>0</v>
      </c>
      <c r="S139" s="396">
        <v>0</v>
      </c>
      <c r="T139" s="396">
        <v>0</v>
      </c>
      <c r="U139" s="396">
        <v>0</v>
      </c>
      <c r="V139" s="398">
        <v>0</v>
      </c>
      <c r="W139" s="141">
        <v>500</v>
      </c>
      <c r="X139" s="184">
        <v>500</v>
      </c>
    </row>
    <row r="140" spans="1:24" ht="24" customHeight="1">
      <c r="A140" s="495" t="s">
        <v>245</v>
      </c>
      <c r="B140" s="498" t="s">
        <v>174</v>
      </c>
      <c r="C140" s="499"/>
      <c r="D140" s="380">
        <v>0</v>
      </c>
      <c r="E140" s="381">
        <v>0</v>
      </c>
      <c r="F140" s="381">
        <v>0</v>
      </c>
      <c r="G140" s="381">
        <v>0</v>
      </c>
      <c r="H140" s="381">
        <v>0</v>
      </c>
      <c r="I140" s="382">
        <v>0</v>
      </c>
      <c r="J140" s="381">
        <v>0</v>
      </c>
      <c r="K140" s="381">
        <v>0</v>
      </c>
      <c r="L140" s="381">
        <v>0</v>
      </c>
      <c r="M140" s="381">
        <v>0</v>
      </c>
      <c r="N140" s="381">
        <v>0</v>
      </c>
      <c r="O140" s="383">
        <v>0</v>
      </c>
      <c r="P140" s="177">
        <v>0</v>
      </c>
      <c r="Q140" s="380">
        <v>0</v>
      </c>
      <c r="R140" s="381">
        <v>0</v>
      </c>
      <c r="S140" s="381">
        <v>0</v>
      </c>
      <c r="T140" s="381">
        <v>0</v>
      </c>
      <c r="U140" s="381">
        <v>0</v>
      </c>
      <c r="V140" s="384">
        <v>0</v>
      </c>
      <c r="W140" s="140">
        <v>0</v>
      </c>
      <c r="X140" s="177">
        <v>0</v>
      </c>
    </row>
    <row r="141" spans="1:24" ht="24" customHeight="1">
      <c r="A141" s="496"/>
      <c r="B141" s="500" t="s">
        <v>173</v>
      </c>
      <c r="C141" s="501"/>
      <c r="D141" s="368">
        <v>0</v>
      </c>
      <c r="E141" s="369">
        <v>0</v>
      </c>
      <c r="F141" s="369">
        <v>0</v>
      </c>
      <c r="G141" s="369">
        <v>0</v>
      </c>
      <c r="H141" s="369">
        <v>0</v>
      </c>
      <c r="I141" s="370">
        <v>0</v>
      </c>
      <c r="J141" s="369">
        <v>0</v>
      </c>
      <c r="K141" s="369">
        <v>0</v>
      </c>
      <c r="L141" s="369">
        <v>0</v>
      </c>
      <c r="M141" s="369">
        <v>100</v>
      </c>
      <c r="N141" s="369">
        <v>0</v>
      </c>
      <c r="O141" s="371">
        <v>0</v>
      </c>
      <c r="P141" s="171">
        <v>100</v>
      </c>
      <c r="Q141" s="368">
        <v>0</v>
      </c>
      <c r="R141" s="369">
        <v>0</v>
      </c>
      <c r="S141" s="369">
        <v>0</v>
      </c>
      <c r="T141" s="369">
        <v>0</v>
      </c>
      <c r="U141" s="369">
        <v>0</v>
      </c>
      <c r="V141" s="369">
        <v>0</v>
      </c>
      <c r="W141" s="137">
        <v>100</v>
      </c>
      <c r="X141" s="171">
        <v>100</v>
      </c>
    </row>
    <row r="142" spans="1:24" ht="24" customHeight="1">
      <c r="A142" s="496"/>
      <c r="B142" s="502" t="s">
        <v>199</v>
      </c>
      <c r="C142" s="503"/>
      <c r="D142" s="368">
        <v>0</v>
      </c>
      <c r="E142" s="369">
        <v>0</v>
      </c>
      <c r="F142" s="369">
        <v>0</v>
      </c>
      <c r="G142" s="369">
        <v>0</v>
      </c>
      <c r="H142" s="369">
        <v>0</v>
      </c>
      <c r="I142" s="370">
        <v>0</v>
      </c>
      <c r="J142" s="369">
        <v>0</v>
      </c>
      <c r="K142" s="369">
        <v>0</v>
      </c>
      <c r="L142" s="369">
        <v>0</v>
      </c>
      <c r="M142" s="369">
        <v>0</v>
      </c>
      <c r="N142" s="369">
        <v>0</v>
      </c>
      <c r="O142" s="371">
        <v>0</v>
      </c>
      <c r="P142" s="171">
        <v>0</v>
      </c>
      <c r="Q142" s="368">
        <v>0</v>
      </c>
      <c r="R142" s="369">
        <v>0</v>
      </c>
      <c r="S142" s="369">
        <v>0</v>
      </c>
      <c r="T142" s="369">
        <v>0</v>
      </c>
      <c r="U142" s="369">
        <v>0</v>
      </c>
      <c r="V142" s="371">
        <v>0</v>
      </c>
      <c r="W142" s="137">
        <v>0</v>
      </c>
      <c r="X142" s="171">
        <v>0</v>
      </c>
    </row>
    <row r="143" spans="1:24" ht="24" customHeight="1">
      <c r="A143" s="496"/>
      <c r="B143" s="504"/>
      <c r="C143" s="172" t="s">
        <v>177</v>
      </c>
      <c r="D143" s="368">
        <v>0</v>
      </c>
      <c r="E143" s="369">
        <v>0</v>
      </c>
      <c r="F143" s="369">
        <v>0</v>
      </c>
      <c r="G143" s="369">
        <v>0</v>
      </c>
      <c r="H143" s="369">
        <v>0</v>
      </c>
      <c r="I143" s="370">
        <v>0</v>
      </c>
      <c r="J143" s="369">
        <v>0</v>
      </c>
      <c r="K143" s="369">
        <v>0</v>
      </c>
      <c r="L143" s="369">
        <v>0</v>
      </c>
      <c r="M143" s="369">
        <v>0</v>
      </c>
      <c r="N143" s="369">
        <v>0</v>
      </c>
      <c r="O143" s="371">
        <v>0</v>
      </c>
      <c r="P143" s="171">
        <v>0</v>
      </c>
      <c r="Q143" s="368">
        <v>0</v>
      </c>
      <c r="R143" s="369">
        <v>0</v>
      </c>
      <c r="S143" s="369">
        <v>0</v>
      </c>
      <c r="T143" s="369">
        <v>0</v>
      </c>
      <c r="U143" s="369">
        <v>0</v>
      </c>
      <c r="V143" s="371">
        <v>0</v>
      </c>
      <c r="W143" s="137">
        <v>0</v>
      </c>
      <c r="X143" s="171">
        <v>0</v>
      </c>
    </row>
    <row r="144" spans="1:24" ht="24" customHeight="1">
      <c r="A144" s="496"/>
      <c r="B144" s="504"/>
      <c r="C144" s="172" t="s">
        <v>172</v>
      </c>
      <c r="D144" s="368">
        <v>0</v>
      </c>
      <c r="E144" s="369">
        <v>0</v>
      </c>
      <c r="F144" s="369">
        <v>0</v>
      </c>
      <c r="G144" s="369">
        <v>0</v>
      </c>
      <c r="H144" s="369">
        <v>0</v>
      </c>
      <c r="I144" s="370">
        <v>0</v>
      </c>
      <c r="J144" s="369">
        <v>0</v>
      </c>
      <c r="K144" s="369">
        <v>0</v>
      </c>
      <c r="L144" s="369">
        <v>0</v>
      </c>
      <c r="M144" s="369">
        <v>0</v>
      </c>
      <c r="N144" s="369">
        <v>0</v>
      </c>
      <c r="O144" s="371">
        <v>0</v>
      </c>
      <c r="P144" s="171">
        <v>0</v>
      </c>
      <c r="Q144" s="368">
        <v>0</v>
      </c>
      <c r="R144" s="369">
        <v>0</v>
      </c>
      <c r="S144" s="369">
        <v>0</v>
      </c>
      <c r="T144" s="369">
        <v>0</v>
      </c>
      <c r="U144" s="369">
        <v>0</v>
      </c>
      <c r="V144" s="371">
        <v>0</v>
      </c>
      <c r="W144" s="137">
        <v>0</v>
      </c>
      <c r="X144" s="171">
        <v>0</v>
      </c>
    </row>
    <row r="145" spans="1:24" ht="24" customHeight="1">
      <c r="A145" s="496"/>
      <c r="B145" s="504"/>
      <c r="C145" s="172" t="s">
        <v>176</v>
      </c>
      <c r="D145" s="368">
        <v>0</v>
      </c>
      <c r="E145" s="369">
        <v>0</v>
      </c>
      <c r="F145" s="369">
        <v>0</v>
      </c>
      <c r="G145" s="369">
        <v>0</v>
      </c>
      <c r="H145" s="369">
        <v>0</v>
      </c>
      <c r="I145" s="370">
        <v>0</v>
      </c>
      <c r="J145" s="369">
        <v>0</v>
      </c>
      <c r="K145" s="369">
        <v>0</v>
      </c>
      <c r="L145" s="369">
        <v>0</v>
      </c>
      <c r="M145" s="369">
        <v>0</v>
      </c>
      <c r="N145" s="369">
        <v>0</v>
      </c>
      <c r="O145" s="371">
        <v>0</v>
      </c>
      <c r="P145" s="171">
        <v>0</v>
      </c>
      <c r="Q145" s="368">
        <v>0</v>
      </c>
      <c r="R145" s="369">
        <v>0</v>
      </c>
      <c r="S145" s="369">
        <v>0</v>
      </c>
      <c r="T145" s="369">
        <v>0</v>
      </c>
      <c r="U145" s="369">
        <v>0</v>
      </c>
      <c r="V145" s="371">
        <v>0</v>
      </c>
      <c r="W145" s="137">
        <v>0</v>
      </c>
      <c r="X145" s="171">
        <v>0</v>
      </c>
    </row>
    <row r="146" spans="1:24" ht="24" customHeight="1">
      <c r="A146" s="496"/>
      <c r="B146" s="504"/>
      <c r="C146" s="172" t="s">
        <v>171</v>
      </c>
      <c r="D146" s="368">
        <v>0</v>
      </c>
      <c r="E146" s="369">
        <v>0</v>
      </c>
      <c r="F146" s="369">
        <v>0</v>
      </c>
      <c r="G146" s="369">
        <v>0</v>
      </c>
      <c r="H146" s="369">
        <v>0</v>
      </c>
      <c r="I146" s="370">
        <v>0</v>
      </c>
      <c r="J146" s="369">
        <v>0</v>
      </c>
      <c r="K146" s="369">
        <v>0</v>
      </c>
      <c r="L146" s="369">
        <v>0</v>
      </c>
      <c r="M146" s="369">
        <v>0</v>
      </c>
      <c r="N146" s="369">
        <v>0</v>
      </c>
      <c r="O146" s="371">
        <v>0</v>
      </c>
      <c r="P146" s="171">
        <v>0</v>
      </c>
      <c r="Q146" s="368">
        <v>0</v>
      </c>
      <c r="R146" s="369">
        <v>0</v>
      </c>
      <c r="S146" s="369">
        <v>0</v>
      </c>
      <c r="T146" s="369">
        <v>0</v>
      </c>
      <c r="U146" s="369">
        <v>0</v>
      </c>
      <c r="V146" s="371">
        <v>0</v>
      </c>
      <c r="W146" s="137">
        <v>0</v>
      </c>
      <c r="X146" s="171">
        <v>0</v>
      </c>
    </row>
    <row r="147" spans="1:24" ht="24" customHeight="1">
      <c r="A147" s="496"/>
      <c r="B147" s="500" t="s">
        <v>198</v>
      </c>
      <c r="C147" s="501"/>
      <c r="D147" s="368">
        <v>0</v>
      </c>
      <c r="E147" s="369">
        <v>0</v>
      </c>
      <c r="F147" s="369">
        <v>0</v>
      </c>
      <c r="G147" s="369">
        <v>0</v>
      </c>
      <c r="H147" s="369">
        <v>0</v>
      </c>
      <c r="I147" s="370">
        <v>0</v>
      </c>
      <c r="J147" s="369">
        <v>0</v>
      </c>
      <c r="K147" s="369">
        <v>0</v>
      </c>
      <c r="L147" s="369">
        <v>0</v>
      </c>
      <c r="M147" s="369">
        <v>0</v>
      </c>
      <c r="N147" s="369">
        <v>0</v>
      </c>
      <c r="O147" s="371">
        <v>0</v>
      </c>
      <c r="P147" s="171">
        <v>0</v>
      </c>
      <c r="Q147" s="368">
        <v>0</v>
      </c>
      <c r="R147" s="369">
        <v>0</v>
      </c>
      <c r="S147" s="369">
        <v>0</v>
      </c>
      <c r="T147" s="369">
        <v>0</v>
      </c>
      <c r="U147" s="369">
        <v>0</v>
      </c>
      <c r="V147" s="371">
        <v>0</v>
      </c>
      <c r="W147" s="137">
        <v>0</v>
      </c>
      <c r="X147" s="171">
        <v>0</v>
      </c>
    </row>
    <row r="148" spans="1:24" ht="24" customHeight="1">
      <c r="A148" s="497"/>
      <c r="B148" s="505" t="s">
        <v>175</v>
      </c>
      <c r="C148" s="506"/>
      <c r="D148" s="376">
        <v>0</v>
      </c>
      <c r="E148" s="377">
        <v>0</v>
      </c>
      <c r="F148" s="377">
        <v>0</v>
      </c>
      <c r="G148" s="377">
        <v>0</v>
      </c>
      <c r="H148" s="377">
        <v>0</v>
      </c>
      <c r="I148" s="378">
        <v>0</v>
      </c>
      <c r="J148" s="377">
        <v>0</v>
      </c>
      <c r="K148" s="377">
        <v>0</v>
      </c>
      <c r="L148" s="377">
        <v>0</v>
      </c>
      <c r="M148" s="377">
        <v>0</v>
      </c>
      <c r="N148" s="377">
        <v>0</v>
      </c>
      <c r="O148" s="379">
        <v>0</v>
      </c>
      <c r="P148" s="175">
        <v>0</v>
      </c>
      <c r="Q148" s="376">
        <v>0</v>
      </c>
      <c r="R148" s="377">
        <v>0</v>
      </c>
      <c r="S148" s="377">
        <v>0</v>
      </c>
      <c r="T148" s="377">
        <v>0</v>
      </c>
      <c r="U148" s="377">
        <v>0</v>
      </c>
      <c r="V148" s="379">
        <v>0</v>
      </c>
      <c r="W148" s="139">
        <v>0</v>
      </c>
      <c r="X148" s="176">
        <v>0</v>
      </c>
    </row>
    <row r="149" spans="1:24" ht="24" customHeight="1">
      <c r="A149" s="496" t="s">
        <v>246</v>
      </c>
      <c r="B149" s="509" t="s">
        <v>174</v>
      </c>
      <c r="C149" s="510"/>
      <c r="D149" s="390">
        <v>0</v>
      </c>
      <c r="E149" s="391">
        <v>0</v>
      </c>
      <c r="F149" s="391">
        <v>100</v>
      </c>
      <c r="G149" s="391">
        <v>0</v>
      </c>
      <c r="H149" s="391">
        <v>0</v>
      </c>
      <c r="I149" s="392">
        <v>0</v>
      </c>
      <c r="J149" s="391">
        <v>100</v>
      </c>
      <c r="K149" s="391">
        <v>0</v>
      </c>
      <c r="L149" s="391">
        <v>0</v>
      </c>
      <c r="M149" s="391">
        <v>0</v>
      </c>
      <c r="N149" s="391">
        <v>0</v>
      </c>
      <c r="O149" s="393">
        <v>0</v>
      </c>
      <c r="P149" s="179">
        <v>200</v>
      </c>
      <c r="Q149" s="390">
        <v>0</v>
      </c>
      <c r="R149" s="391">
        <v>0</v>
      </c>
      <c r="S149" s="391">
        <v>100</v>
      </c>
      <c r="T149" s="391">
        <v>0</v>
      </c>
      <c r="U149" s="391">
        <v>0</v>
      </c>
      <c r="V149" s="394">
        <v>0</v>
      </c>
      <c r="W149" s="138">
        <v>100</v>
      </c>
      <c r="X149" s="179">
        <v>200</v>
      </c>
    </row>
    <row r="150" spans="1:24" ht="24" customHeight="1">
      <c r="A150" s="496"/>
      <c r="B150" s="500" t="s">
        <v>173</v>
      </c>
      <c r="C150" s="501"/>
      <c r="D150" s="368">
        <v>0</v>
      </c>
      <c r="E150" s="369">
        <v>0</v>
      </c>
      <c r="F150" s="369">
        <v>0</v>
      </c>
      <c r="G150" s="369">
        <v>0</v>
      </c>
      <c r="H150" s="369">
        <v>0</v>
      </c>
      <c r="I150" s="370">
        <v>0</v>
      </c>
      <c r="J150" s="369">
        <v>0</v>
      </c>
      <c r="K150" s="369">
        <v>0</v>
      </c>
      <c r="L150" s="369">
        <v>100</v>
      </c>
      <c r="M150" s="369">
        <v>0</v>
      </c>
      <c r="N150" s="369">
        <v>100</v>
      </c>
      <c r="O150" s="371">
        <v>0</v>
      </c>
      <c r="P150" s="171">
        <v>200</v>
      </c>
      <c r="Q150" s="368">
        <v>0</v>
      </c>
      <c r="R150" s="369">
        <v>0</v>
      </c>
      <c r="S150" s="369">
        <v>0</v>
      </c>
      <c r="T150" s="369">
        <v>0</v>
      </c>
      <c r="U150" s="369">
        <v>0</v>
      </c>
      <c r="V150" s="369">
        <v>0</v>
      </c>
      <c r="W150" s="137">
        <v>200</v>
      </c>
      <c r="X150" s="171">
        <v>200</v>
      </c>
    </row>
    <row r="151" spans="1:24" ht="24" customHeight="1">
      <c r="A151" s="496"/>
      <c r="B151" s="502" t="s">
        <v>199</v>
      </c>
      <c r="C151" s="503"/>
      <c r="D151" s="368">
        <v>0</v>
      </c>
      <c r="E151" s="369">
        <v>0</v>
      </c>
      <c r="F151" s="369">
        <v>0</v>
      </c>
      <c r="G151" s="369">
        <v>0</v>
      </c>
      <c r="H151" s="369">
        <v>100</v>
      </c>
      <c r="I151" s="370">
        <v>0</v>
      </c>
      <c r="J151" s="369">
        <v>0</v>
      </c>
      <c r="K151" s="369">
        <v>100</v>
      </c>
      <c r="L151" s="369">
        <v>0</v>
      </c>
      <c r="M151" s="369">
        <v>0</v>
      </c>
      <c r="N151" s="369">
        <v>0</v>
      </c>
      <c r="O151" s="371">
        <v>0</v>
      </c>
      <c r="P151" s="171">
        <v>200</v>
      </c>
      <c r="Q151" s="368">
        <v>0</v>
      </c>
      <c r="R151" s="369">
        <v>0</v>
      </c>
      <c r="S151" s="369">
        <v>0</v>
      </c>
      <c r="T151" s="369">
        <v>0</v>
      </c>
      <c r="U151" s="369">
        <v>100</v>
      </c>
      <c r="V151" s="371">
        <v>0</v>
      </c>
      <c r="W151" s="137">
        <v>100</v>
      </c>
      <c r="X151" s="171">
        <v>200</v>
      </c>
    </row>
    <row r="152" spans="1:24" ht="24" customHeight="1">
      <c r="A152" s="496"/>
      <c r="B152" s="504"/>
      <c r="C152" s="172" t="s">
        <v>177</v>
      </c>
      <c r="D152" s="368">
        <v>0</v>
      </c>
      <c r="E152" s="369">
        <v>0</v>
      </c>
      <c r="F152" s="369">
        <v>0</v>
      </c>
      <c r="G152" s="369">
        <v>0</v>
      </c>
      <c r="H152" s="369">
        <v>0</v>
      </c>
      <c r="I152" s="370">
        <v>0</v>
      </c>
      <c r="J152" s="369">
        <v>0</v>
      </c>
      <c r="K152" s="369">
        <v>0</v>
      </c>
      <c r="L152" s="369">
        <v>0</v>
      </c>
      <c r="M152" s="369">
        <v>0</v>
      </c>
      <c r="N152" s="369">
        <v>0</v>
      </c>
      <c r="O152" s="371">
        <v>0</v>
      </c>
      <c r="P152" s="171">
        <v>0</v>
      </c>
      <c r="Q152" s="368">
        <v>0</v>
      </c>
      <c r="R152" s="369">
        <v>0</v>
      </c>
      <c r="S152" s="369">
        <v>0</v>
      </c>
      <c r="T152" s="369">
        <v>0</v>
      </c>
      <c r="U152" s="369">
        <v>0</v>
      </c>
      <c r="V152" s="371">
        <v>0</v>
      </c>
      <c r="W152" s="137">
        <v>0</v>
      </c>
      <c r="X152" s="171">
        <v>0</v>
      </c>
    </row>
    <row r="153" spans="1:24" ht="24" customHeight="1">
      <c r="A153" s="496"/>
      <c r="B153" s="504"/>
      <c r="C153" s="172" t="s">
        <v>172</v>
      </c>
      <c r="D153" s="368">
        <v>0</v>
      </c>
      <c r="E153" s="369">
        <v>0</v>
      </c>
      <c r="F153" s="369">
        <v>0</v>
      </c>
      <c r="G153" s="369">
        <v>0</v>
      </c>
      <c r="H153" s="369">
        <v>100</v>
      </c>
      <c r="I153" s="370">
        <v>0</v>
      </c>
      <c r="J153" s="369">
        <v>0</v>
      </c>
      <c r="K153" s="369">
        <v>100</v>
      </c>
      <c r="L153" s="369">
        <v>0</v>
      </c>
      <c r="M153" s="369">
        <v>0</v>
      </c>
      <c r="N153" s="369">
        <v>0</v>
      </c>
      <c r="O153" s="371">
        <v>0</v>
      </c>
      <c r="P153" s="171">
        <v>200</v>
      </c>
      <c r="Q153" s="368">
        <v>0</v>
      </c>
      <c r="R153" s="369">
        <v>0</v>
      </c>
      <c r="S153" s="369">
        <v>0</v>
      </c>
      <c r="T153" s="369">
        <v>0</v>
      </c>
      <c r="U153" s="369">
        <v>100</v>
      </c>
      <c r="V153" s="371">
        <v>0</v>
      </c>
      <c r="W153" s="369">
        <v>100</v>
      </c>
      <c r="X153" s="171">
        <v>200</v>
      </c>
    </row>
    <row r="154" spans="1:24" ht="24" customHeight="1">
      <c r="A154" s="496"/>
      <c r="B154" s="504"/>
      <c r="C154" s="172" t="s">
        <v>176</v>
      </c>
      <c r="D154" s="368">
        <v>0</v>
      </c>
      <c r="E154" s="369">
        <v>0</v>
      </c>
      <c r="F154" s="369">
        <v>0</v>
      </c>
      <c r="G154" s="369">
        <v>0</v>
      </c>
      <c r="H154" s="369">
        <v>0</v>
      </c>
      <c r="I154" s="370">
        <v>0</v>
      </c>
      <c r="J154" s="369">
        <v>0</v>
      </c>
      <c r="K154" s="369">
        <v>0</v>
      </c>
      <c r="L154" s="369">
        <v>0</v>
      </c>
      <c r="M154" s="369">
        <v>0</v>
      </c>
      <c r="N154" s="369">
        <v>0</v>
      </c>
      <c r="O154" s="371">
        <v>0</v>
      </c>
      <c r="P154" s="171">
        <v>0</v>
      </c>
      <c r="Q154" s="368">
        <v>0</v>
      </c>
      <c r="R154" s="369">
        <v>0</v>
      </c>
      <c r="S154" s="369">
        <v>0</v>
      </c>
      <c r="T154" s="369">
        <v>0</v>
      </c>
      <c r="U154" s="369">
        <v>0</v>
      </c>
      <c r="V154" s="371">
        <v>0</v>
      </c>
      <c r="W154" s="137">
        <v>0</v>
      </c>
      <c r="X154" s="171">
        <v>0</v>
      </c>
    </row>
    <row r="155" spans="1:24" ht="24" customHeight="1">
      <c r="A155" s="496"/>
      <c r="B155" s="504"/>
      <c r="C155" s="172" t="s">
        <v>171</v>
      </c>
      <c r="D155" s="368">
        <v>0</v>
      </c>
      <c r="E155" s="369">
        <v>0</v>
      </c>
      <c r="F155" s="369">
        <v>0</v>
      </c>
      <c r="G155" s="369">
        <v>0</v>
      </c>
      <c r="H155" s="369">
        <v>0</v>
      </c>
      <c r="I155" s="370">
        <v>0</v>
      </c>
      <c r="J155" s="369">
        <v>0</v>
      </c>
      <c r="K155" s="369">
        <v>0</v>
      </c>
      <c r="L155" s="369">
        <v>0</v>
      </c>
      <c r="M155" s="369">
        <v>0</v>
      </c>
      <c r="N155" s="369">
        <v>0</v>
      </c>
      <c r="O155" s="371">
        <v>0</v>
      </c>
      <c r="P155" s="171">
        <v>0</v>
      </c>
      <c r="Q155" s="368">
        <v>0</v>
      </c>
      <c r="R155" s="369">
        <v>0</v>
      </c>
      <c r="S155" s="369">
        <v>0</v>
      </c>
      <c r="T155" s="369">
        <v>0</v>
      </c>
      <c r="U155" s="369">
        <v>0</v>
      </c>
      <c r="V155" s="371">
        <v>0</v>
      </c>
      <c r="W155" s="137">
        <v>0</v>
      </c>
      <c r="X155" s="171">
        <v>0</v>
      </c>
    </row>
    <row r="156" spans="1:24" ht="24" customHeight="1">
      <c r="A156" s="496"/>
      <c r="B156" s="500" t="s">
        <v>198</v>
      </c>
      <c r="C156" s="501"/>
      <c r="D156" s="368">
        <v>0</v>
      </c>
      <c r="E156" s="369">
        <v>0</v>
      </c>
      <c r="F156" s="369">
        <v>0</v>
      </c>
      <c r="G156" s="369">
        <v>0</v>
      </c>
      <c r="H156" s="369">
        <v>0</v>
      </c>
      <c r="I156" s="370">
        <v>0</v>
      </c>
      <c r="J156" s="369">
        <v>0</v>
      </c>
      <c r="K156" s="369">
        <v>0</v>
      </c>
      <c r="L156" s="369">
        <v>0</v>
      </c>
      <c r="M156" s="369">
        <v>0</v>
      </c>
      <c r="N156" s="369">
        <v>0</v>
      </c>
      <c r="O156" s="371">
        <v>0</v>
      </c>
      <c r="P156" s="171">
        <v>0</v>
      </c>
      <c r="Q156" s="368">
        <v>0</v>
      </c>
      <c r="R156" s="369">
        <v>0</v>
      </c>
      <c r="S156" s="369">
        <v>0</v>
      </c>
      <c r="T156" s="369">
        <v>0</v>
      </c>
      <c r="U156" s="369">
        <v>0</v>
      </c>
      <c r="V156" s="371">
        <v>0</v>
      </c>
      <c r="W156" s="137">
        <v>0</v>
      </c>
      <c r="X156" s="171">
        <v>0</v>
      </c>
    </row>
    <row r="157" spans="1:24" ht="24" customHeight="1">
      <c r="A157" s="496"/>
      <c r="B157" s="502" t="s">
        <v>175</v>
      </c>
      <c r="C157" s="503"/>
      <c r="D157" s="395">
        <v>0</v>
      </c>
      <c r="E157" s="396">
        <v>0</v>
      </c>
      <c r="F157" s="396">
        <v>0</v>
      </c>
      <c r="G157" s="396">
        <v>0</v>
      </c>
      <c r="H157" s="396">
        <v>0</v>
      </c>
      <c r="I157" s="397">
        <v>0</v>
      </c>
      <c r="J157" s="396">
        <v>0</v>
      </c>
      <c r="K157" s="396">
        <v>0</v>
      </c>
      <c r="L157" s="396">
        <v>0</v>
      </c>
      <c r="M157" s="396">
        <v>0</v>
      </c>
      <c r="N157" s="396">
        <v>0</v>
      </c>
      <c r="O157" s="398">
        <v>0</v>
      </c>
      <c r="P157" s="183">
        <v>0</v>
      </c>
      <c r="Q157" s="395">
        <v>0</v>
      </c>
      <c r="R157" s="396">
        <v>0</v>
      </c>
      <c r="S157" s="396">
        <v>0</v>
      </c>
      <c r="T157" s="396">
        <v>0</v>
      </c>
      <c r="U157" s="396">
        <v>0</v>
      </c>
      <c r="V157" s="398">
        <v>0</v>
      </c>
      <c r="W157" s="141">
        <v>0</v>
      </c>
      <c r="X157" s="184">
        <v>0</v>
      </c>
    </row>
    <row r="158" spans="1:24" ht="24" customHeight="1">
      <c r="A158" s="495" t="s">
        <v>247</v>
      </c>
      <c r="B158" s="498" t="s">
        <v>174</v>
      </c>
      <c r="C158" s="499"/>
      <c r="D158" s="380">
        <v>0</v>
      </c>
      <c r="E158" s="381">
        <v>0</v>
      </c>
      <c r="F158" s="381">
        <v>0</v>
      </c>
      <c r="G158" s="381">
        <v>0</v>
      </c>
      <c r="H158" s="381">
        <v>0</v>
      </c>
      <c r="I158" s="382">
        <v>100</v>
      </c>
      <c r="J158" s="381">
        <v>0</v>
      </c>
      <c r="K158" s="381">
        <v>0</v>
      </c>
      <c r="L158" s="381">
        <v>0</v>
      </c>
      <c r="M158" s="381">
        <v>0</v>
      </c>
      <c r="N158" s="381">
        <v>0</v>
      </c>
      <c r="O158" s="383">
        <v>0</v>
      </c>
      <c r="P158" s="177">
        <v>100</v>
      </c>
      <c r="Q158" s="380">
        <v>0</v>
      </c>
      <c r="R158" s="381">
        <v>0</v>
      </c>
      <c r="S158" s="381">
        <v>0</v>
      </c>
      <c r="T158" s="381">
        <v>0</v>
      </c>
      <c r="U158" s="381">
        <v>0</v>
      </c>
      <c r="V158" s="384">
        <v>100</v>
      </c>
      <c r="W158" s="140">
        <v>0</v>
      </c>
      <c r="X158" s="177">
        <v>100</v>
      </c>
    </row>
    <row r="159" spans="1:24" ht="24" customHeight="1">
      <c r="A159" s="496"/>
      <c r="B159" s="500" t="s">
        <v>173</v>
      </c>
      <c r="C159" s="501"/>
      <c r="D159" s="368">
        <v>0</v>
      </c>
      <c r="E159" s="369">
        <v>0</v>
      </c>
      <c r="F159" s="369">
        <v>0</v>
      </c>
      <c r="G159" s="369">
        <v>0</v>
      </c>
      <c r="H159" s="369">
        <v>0</v>
      </c>
      <c r="I159" s="370">
        <v>0</v>
      </c>
      <c r="J159" s="369">
        <v>100</v>
      </c>
      <c r="K159" s="369">
        <v>0</v>
      </c>
      <c r="L159" s="369">
        <v>100</v>
      </c>
      <c r="M159" s="369">
        <v>0</v>
      </c>
      <c r="N159" s="369">
        <v>0</v>
      </c>
      <c r="O159" s="371">
        <v>0</v>
      </c>
      <c r="P159" s="171">
        <v>200</v>
      </c>
      <c r="Q159" s="368">
        <v>0</v>
      </c>
      <c r="R159" s="369">
        <v>0</v>
      </c>
      <c r="S159" s="369">
        <v>0</v>
      </c>
      <c r="T159" s="369">
        <v>0</v>
      </c>
      <c r="U159" s="369">
        <v>0</v>
      </c>
      <c r="V159" s="369">
        <v>100</v>
      </c>
      <c r="W159" s="137">
        <v>100</v>
      </c>
      <c r="X159" s="171">
        <v>200</v>
      </c>
    </row>
    <row r="160" spans="1:24" ht="24" customHeight="1">
      <c r="A160" s="496"/>
      <c r="B160" s="502" t="s">
        <v>199</v>
      </c>
      <c r="C160" s="503"/>
      <c r="D160" s="368">
        <v>0</v>
      </c>
      <c r="E160" s="369">
        <v>200</v>
      </c>
      <c r="F160" s="369">
        <v>100</v>
      </c>
      <c r="G160" s="369">
        <v>0</v>
      </c>
      <c r="H160" s="369">
        <v>0</v>
      </c>
      <c r="I160" s="370">
        <v>0</v>
      </c>
      <c r="J160" s="369">
        <v>0</v>
      </c>
      <c r="K160" s="369">
        <v>0</v>
      </c>
      <c r="L160" s="369">
        <v>0</v>
      </c>
      <c r="M160" s="369">
        <v>0</v>
      </c>
      <c r="N160" s="369">
        <v>0</v>
      </c>
      <c r="O160" s="371">
        <v>0</v>
      </c>
      <c r="P160" s="171">
        <v>300</v>
      </c>
      <c r="Q160" s="368">
        <v>0</v>
      </c>
      <c r="R160" s="369">
        <v>200</v>
      </c>
      <c r="S160" s="369">
        <v>0</v>
      </c>
      <c r="T160" s="369">
        <v>0</v>
      </c>
      <c r="U160" s="369">
        <v>0</v>
      </c>
      <c r="V160" s="371">
        <v>0</v>
      </c>
      <c r="W160" s="137">
        <v>0</v>
      </c>
      <c r="X160" s="171">
        <v>200</v>
      </c>
    </row>
    <row r="161" spans="1:24" ht="24" customHeight="1">
      <c r="A161" s="496"/>
      <c r="B161" s="504"/>
      <c r="C161" s="172" t="s">
        <v>177</v>
      </c>
      <c r="D161" s="368">
        <v>0</v>
      </c>
      <c r="E161" s="369">
        <v>0</v>
      </c>
      <c r="F161" s="369">
        <v>0</v>
      </c>
      <c r="G161" s="369">
        <v>0</v>
      </c>
      <c r="H161" s="369">
        <v>0</v>
      </c>
      <c r="I161" s="370">
        <v>0</v>
      </c>
      <c r="J161" s="369">
        <v>0</v>
      </c>
      <c r="K161" s="369">
        <v>0</v>
      </c>
      <c r="L161" s="369">
        <v>0</v>
      </c>
      <c r="M161" s="369">
        <v>0</v>
      </c>
      <c r="N161" s="369">
        <v>0</v>
      </c>
      <c r="O161" s="371">
        <v>0</v>
      </c>
      <c r="P161" s="171">
        <v>0</v>
      </c>
      <c r="Q161" s="368">
        <v>0</v>
      </c>
      <c r="R161" s="369">
        <v>0</v>
      </c>
      <c r="S161" s="369">
        <v>0</v>
      </c>
      <c r="T161" s="369">
        <v>0</v>
      </c>
      <c r="U161" s="369">
        <v>0</v>
      </c>
      <c r="V161" s="371">
        <v>0</v>
      </c>
      <c r="W161" s="137">
        <v>0</v>
      </c>
      <c r="X161" s="171">
        <v>0</v>
      </c>
    </row>
    <row r="162" spans="1:24" ht="24" customHeight="1">
      <c r="A162" s="496"/>
      <c r="B162" s="504"/>
      <c r="C162" s="172" t="s">
        <v>172</v>
      </c>
      <c r="D162" s="368">
        <v>0</v>
      </c>
      <c r="E162" s="369">
        <v>0</v>
      </c>
      <c r="F162" s="369">
        <v>100</v>
      </c>
      <c r="G162" s="369">
        <v>0</v>
      </c>
      <c r="H162" s="369">
        <v>0</v>
      </c>
      <c r="I162" s="370">
        <v>0</v>
      </c>
      <c r="J162" s="369">
        <v>0</v>
      </c>
      <c r="K162" s="369">
        <v>0</v>
      </c>
      <c r="L162" s="369">
        <v>0</v>
      </c>
      <c r="M162" s="369">
        <v>0</v>
      </c>
      <c r="N162" s="369">
        <v>0</v>
      </c>
      <c r="O162" s="371">
        <v>0</v>
      </c>
      <c r="P162" s="171">
        <v>100</v>
      </c>
      <c r="Q162" s="368">
        <v>0</v>
      </c>
      <c r="R162" s="369">
        <v>100</v>
      </c>
      <c r="S162" s="369">
        <v>0</v>
      </c>
      <c r="T162" s="369">
        <v>0</v>
      </c>
      <c r="U162" s="369">
        <v>0</v>
      </c>
      <c r="V162" s="371">
        <v>0</v>
      </c>
      <c r="W162" s="137">
        <v>0</v>
      </c>
      <c r="X162" s="171">
        <v>100</v>
      </c>
    </row>
    <row r="163" spans="1:24" ht="24" customHeight="1">
      <c r="A163" s="496"/>
      <c r="B163" s="504"/>
      <c r="C163" s="172" t="s">
        <v>176</v>
      </c>
      <c r="D163" s="368">
        <v>0</v>
      </c>
      <c r="E163" s="369">
        <v>0</v>
      </c>
      <c r="F163" s="369">
        <v>0</v>
      </c>
      <c r="G163" s="369">
        <v>0</v>
      </c>
      <c r="H163" s="369">
        <v>0</v>
      </c>
      <c r="I163" s="370">
        <v>0</v>
      </c>
      <c r="J163" s="369">
        <v>0</v>
      </c>
      <c r="K163" s="369">
        <v>0</v>
      </c>
      <c r="L163" s="369">
        <v>0</v>
      </c>
      <c r="M163" s="369">
        <v>0</v>
      </c>
      <c r="N163" s="369">
        <v>0</v>
      </c>
      <c r="O163" s="371">
        <v>0</v>
      </c>
      <c r="P163" s="171">
        <v>0</v>
      </c>
      <c r="Q163" s="368">
        <v>0</v>
      </c>
      <c r="R163" s="369">
        <v>0</v>
      </c>
      <c r="S163" s="369">
        <v>0</v>
      </c>
      <c r="T163" s="369">
        <v>0</v>
      </c>
      <c r="U163" s="369">
        <v>0</v>
      </c>
      <c r="V163" s="371">
        <v>0</v>
      </c>
      <c r="W163" s="137">
        <v>0</v>
      </c>
      <c r="X163" s="171">
        <v>0</v>
      </c>
    </row>
    <row r="164" spans="1:24" ht="24" customHeight="1">
      <c r="A164" s="496"/>
      <c r="B164" s="504"/>
      <c r="C164" s="172" t="s">
        <v>171</v>
      </c>
      <c r="D164" s="368">
        <v>0</v>
      </c>
      <c r="E164" s="369">
        <v>200</v>
      </c>
      <c r="F164" s="369">
        <v>0</v>
      </c>
      <c r="G164" s="369">
        <v>0</v>
      </c>
      <c r="H164" s="369">
        <v>0</v>
      </c>
      <c r="I164" s="370">
        <v>0</v>
      </c>
      <c r="J164" s="369">
        <v>0</v>
      </c>
      <c r="K164" s="369">
        <v>0</v>
      </c>
      <c r="L164" s="369">
        <v>0</v>
      </c>
      <c r="M164" s="369">
        <v>0</v>
      </c>
      <c r="N164" s="369">
        <v>0</v>
      </c>
      <c r="O164" s="371">
        <v>0</v>
      </c>
      <c r="P164" s="171">
        <v>200</v>
      </c>
      <c r="Q164" s="368">
        <v>0</v>
      </c>
      <c r="R164" s="369">
        <v>100</v>
      </c>
      <c r="S164" s="369">
        <v>0</v>
      </c>
      <c r="T164" s="369">
        <v>0</v>
      </c>
      <c r="U164" s="369">
        <v>0</v>
      </c>
      <c r="V164" s="371">
        <v>0</v>
      </c>
      <c r="W164" s="137">
        <v>0</v>
      </c>
      <c r="X164" s="171">
        <v>100</v>
      </c>
    </row>
    <row r="165" spans="1:24" ht="24" customHeight="1">
      <c r="A165" s="496"/>
      <c r="B165" s="500" t="s">
        <v>198</v>
      </c>
      <c r="C165" s="501"/>
      <c r="D165" s="368">
        <v>0</v>
      </c>
      <c r="E165" s="369">
        <v>0</v>
      </c>
      <c r="F165" s="369">
        <v>0</v>
      </c>
      <c r="G165" s="369">
        <v>0</v>
      </c>
      <c r="H165" s="369">
        <v>0</v>
      </c>
      <c r="I165" s="370">
        <v>0</v>
      </c>
      <c r="J165" s="369">
        <v>0</v>
      </c>
      <c r="K165" s="369">
        <v>0</v>
      </c>
      <c r="L165" s="369">
        <v>0</v>
      </c>
      <c r="M165" s="369">
        <v>0</v>
      </c>
      <c r="N165" s="369">
        <v>0</v>
      </c>
      <c r="O165" s="371">
        <v>0</v>
      </c>
      <c r="P165" s="171">
        <v>0</v>
      </c>
      <c r="Q165" s="368">
        <v>0</v>
      </c>
      <c r="R165" s="369">
        <v>0</v>
      </c>
      <c r="S165" s="369">
        <v>0</v>
      </c>
      <c r="T165" s="369">
        <v>0</v>
      </c>
      <c r="U165" s="369">
        <v>0</v>
      </c>
      <c r="V165" s="371">
        <v>0</v>
      </c>
      <c r="W165" s="137">
        <v>0</v>
      </c>
      <c r="X165" s="171">
        <v>0</v>
      </c>
    </row>
    <row r="166" spans="1:24" ht="24" customHeight="1">
      <c r="A166" s="497"/>
      <c r="B166" s="505" t="s">
        <v>175</v>
      </c>
      <c r="C166" s="506"/>
      <c r="D166" s="376">
        <v>0</v>
      </c>
      <c r="E166" s="377">
        <v>0</v>
      </c>
      <c r="F166" s="377">
        <v>0</v>
      </c>
      <c r="G166" s="377">
        <v>0</v>
      </c>
      <c r="H166" s="377">
        <v>0</v>
      </c>
      <c r="I166" s="378">
        <v>0</v>
      </c>
      <c r="J166" s="377">
        <v>0</v>
      </c>
      <c r="K166" s="377">
        <v>0</v>
      </c>
      <c r="L166" s="377">
        <v>0</v>
      </c>
      <c r="M166" s="377">
        <v>0</v>
      </c>
      <c r="N166" s="377">
        <v>0</v>
      </c>
      <c r="O166" s="379">
        <v>0</v>
      </c>
      <c r="P166" s="175">
        <v>0</v>
      </c>
      <c r="Q166" s="376">
        <v>0</v>
      </c>
      <c r="R166" s="377">
        <v>0</v>
      </c>
      <c r="S166" s="377">
        <v>0</v>
      </c>
      <c r="T166" s="377">
        <v>0</v>
      </c>
      <c r="U166" s="377">
        <v>0</v>
      </c>
      <c r="V166" s="379">
        <v>0</v>
      </c>
      <c r="W166" s="139">
        <v>0</v>
      </c>
      <c r="X166" s="176">
        <v>0</v>
      </c>
    </row>
    <row r="167" spans="1:24" ht="24" customHeight="1">
      <c r="A167" s="495" t="s">
        <v>248</v>
      </c>
      <c r="B167" s="498" t="s">
        <v>174</v>
      </c>
      <c r="C167" s="499"/>
      <c r="D167" s="380">
        <v>100</v>
      </c>
      <c r="E167" s="381">
        <v>0</v>
      </c>
      <c r="F167" s="381">
        <v>100</v>
      </c>
      <c r="G167" s="381">
        <v>0</v>
      </c>
      <c r="H167" s="381">
        <v>0</v>
      </c>
      <c r="I167" s="382">
        <v>0</v>
      </c>
      <c r="J167" s="381">
        <v>0</v>
      </c>
      <c r="K167" s="381">
        <v>0</v>
      </c>
      <c r="L167" s="381">
        <v>100</v>
      </c>
      <c r="M167" s="381">
        <v>0</v>
      </c>
      <c r="N167" s="381">
        <v>0</v>
      </c>
      <c r="O167" s="383">
        <v>0</v>
      </c>
      <c r="P167" s="177">
        <v>300</v>
      </c>
      <c r="Q167" s="380">
        <v>0</v>
      </c>
      <c r="R167" s="381">
        <v>0</v>
      </c>
      <c r="S167" s="381">
        <v>100</v>
      </c>
      <c r="T167" s="381">
        <v>0</v>
      </c>
      <c r="U167" s="381">
        <v>100</v>
      </c>
      <c r="V167" s="384">
        <v>0</v>
      </c>
      <c r="W167" s="140">
        <v>100</v>
      </c>
      <c r="X167" s="177">
        <v>300</v>
      </c>
    </row>
    <row r="168" spans="1:24" ht="24" customHeight="1">
      <c r="A168" s="496"/>
      <c r="B168" s="500" t="s">
        <v>173</v>
      </c>
      <c r="C168" s="501"/>
      <c r="D168" s="368">
        <v>0</v>
      </c>
      <c r="E168" s="369">
        <v>0</v>
      </c>
      <c r="F168" s="369">
        <v>0</v>
      </c>
      <c r="G168" s="369">
        <v>0</v>
      </c>
      <c r="H168" s="369">
        <v>0</v>
      </c>
      <c r="I168" s="370">
        <v>0</v>
      </c>
      <c r="J168" s="369">
        <v>100</v>
      </c>
      <c r="K168" s="369">
        <v>0</v>
      </c>
      <c r="L168" s="369">
        <v>0</v>
      </c>
      <c r="M168" s="369">
        <v>50</v>
      </c>
      <c r="N168" s="369">
        <v>0</v>
      </c>
      <c r="O168" s="371">
        <v>50</v>
      </c>
      <c r="P168" s="171">
        <v>200</v>
      </c>
      <c r="Q168" s="368">
        <v>0</v>
      </c>
      <c r="R168" s="369">
        <v>0</v>
      </c>
      <c r="S168" s="369">
        <v>0</v>
      </c>
      <c r="T168" s="369">
        <v>0</v>
      </c>
      <c r="U168" s="369">
        <v>0</v>
      </c>
      <c r="V168" s="369">
        <v>0</v>
      </c>
      <c r="W168" s="137">
        <v>400</v>
      </c>
      <c r="X168" s="171">
        <v>400</v>
      </c>
    </row>
    <row r="169" spans="1:24" ht="24" customHeight="1">
      <c r="A169" s="496"/>
      <c r="B169" s="502" t="s">
        <v>199</v>
      </c>
      <c r="C169" s="503"/>
      <c r="D169" s="368">
        <v>0</v>
      </c>
      <c r="E169" s="369">
        <v>0</v>
      </c>
      <c r="F169" s="369">
        <v>100</v>
      </c>
      <c r="G169" s="369">
        <v>100</v>
      </c>
      <c r="H169" s="369">
        <v>0</v>
      </c>
      <c r="I169" s="370">
        <v>0</v>
      </c>
      <c r="J169" s="369">
        <v>200</v>
      </c>
      <c r="K169" s="369">
        <v>0</v>
      </c>
      <c r="L169" s="369">
        <v>100</v>
      </c>
      <c r="M169" s="369">
        <v>0</v>
      </c>
      <c r="N169" s="369">
        <v>0</v>
      </c>
      <c r="O169" s="371">
        <v>0</v>
      </c>
      <c r="P169" s="171">
        <v>500</v>
      </c>
      <c r="Q169" s="368">
        <v>100</v>
      </c>
      <c r="R169" s="369">
        <v>0</v>
      </c>
      <c r="S169" s="369">
        <v>0</v>
      </c>
      <c r="T169" s="369">
        <v>100</v>
      </c>
      <c r="U169" s="369">
        <v>0</v>
      </c>
      <c r="V169" s="371">
        <v>0</v>
      </c>
      <c r="W169" s="137">
        <v>100</v>
      </c>
      <c r="X169" s="171">
        <v>300</v>
      </c>
    </row>
    <row r="170" spans="1:24" ht="24" customHeight="1">
      <c r="A170" s="496"/>
      <c r="B170" s="504"/>
      <c r="C170" s="172" t="s">
        <v>177</v>
      </c>
      <c r="D170" s="368">
        <v>0</v>
      </c>
      <c r="E170" s="369">
        <v>0</v>
      </c>
      <c r="F170" s="369">
        <v>0</v>
      </c>
      <c r="G170" s="369">
        <v>0</v>
      </c>
      <c r="H170" s="369">
        <v>0</v>
      </c>
      <c r="I170" s="370">
        <v>0</v>
      </c>
      <c r="J170" s="369">
        <v>0</v>
      </c>
      <c r="K170" s="369">
        <v>0</v>
      </c>
      <c r="L170" s="369">
        <v>0</v>
      </c>
      <c r="M170" s="369">
        <v>0</v>
      </c>
      <c r="N170" s="369">
        <v>0</v>
      </c>
      <c r="O170" s="371">
        <v>0</v>
      </c>
      <c r="P170" s="171">
        <v>0</v>
      </c>
      <c r="Q170" s="368">
        <v>0</v>
      </c>
      <c r="R170" s="369">
        <v>0</v>
      </c>
      <c r="S170" s="369">
        <v>0</v>
      </c>
      <c r="T170" s="369">
        <v>0</v>
      </c>
      <c r="U170" s="369">
        <v>0</v>
      </c>
      <c r="V170" s="371">
        <v>0</v>
      </c>
      <c r="W170" s="137">
        <v>0</v>
      </c>
      <c r="X170" s="171">
        <v>0</v>
      </c>
    </row>
    <row r="171" spans="1:24" ht="24" customHeight="1">
      <c r="A171" s="496"/>
      <c r="B171" s="504"/>
      <c r="C171" s="172" t="s">
        <v>172</v>
      </c>
      <c r="D171" s="368">
        <v>0</v>
      </c>
      <c r="E171" s="369">
        <v>0</v>
      </c>
      <c r="F171" s="369">
        <v>100</v>
      </c>
      <c r="G171" s="369">
        <v>100</v>
      </c>
      <c r="H171" s="369">
        <v>0</v>
      </c>
      <c r="I171" s="369">
        <v>0</v>
      </c>
      <c r="J171" s="369">
        <v>200</v>
      </c>
      <c r="K171" s="369">
        <v>0</v>
      </c>
      <c r="L171" s="369">
        <v>0</v>
      </c>
      <c r="M171" s="369">
        <v>0</v>
      </c>
      <c r="N171" s="369">
        <v>0</v>
      </c>
      <c r="O171" s="371">
        <v>0</v>
      </c>
      <c r="P171" s="171">
        <v>400</v>
      </c>
      <c r="Q171" s="368">
        <v>100</v>
      </c>
      <c r="R171" s="369">
        <v>0</v>
      </c>
      <c r="S171" s="369">
        <v>0</v>
      </c>
      <c r="T171" s="369">
        <v>100</v>
      </c>
      <c r="U171" s="369">
        <v>0</v>
      </c>
      <c r="V171" s="371">
        <v>0</v>
      </c>
      <c r="W171" s="137">
        <v>100</v>
      </c>
      <c r="X171" s="171">
        <v>300</v>
      </c>
    </row>
    <row r="172" spans="1:24" ht="24" customHeight="1">
      <c r="A172" s="496"/>
      <c r="B172" s="504"/>
      <c r="C172" s="172" t="s">
        <v>176</v>
      </c>
      <c r="D172" s="368">
        <v>0</v>
      </c>
      <c r="E172" s="369">
        <v>0</v>
      </c>
      <c r="F172" s="369">
        <v>0</v>
      </c>
      <c r="G172" s="369">
        <v>0</v>
      </c>
      <c r="H172" s="369">
        <v>0</v>
      </c>
      <c r="I172" s="370">
        <v>0</v>
      </c>
      <c r="J172" s="369">
        <v>0</v>
      </c>
      <c r="K172" s="369">
        <v>0</v>
      </c>
      <c r="L172" s="369">
        <v>0</v>
      </c>
      <c r="M172" s="369">
        <v>0</v>
      </c>
      <c r="N172" s="369">
        <v>0</v>
      </c>
      <c r="O172" s="371">
        <v>0</v>
      </c>
      <c r="P172" s="171">
        <v>0</v>
      </c>
      <c r="Q172" s="368">
        <v>0</v>
      </c>
      <c r="R172" s="369">
        <v>0</v>
      </c>
      <c r="S172" s="369">
        <v>0</v>
      </c>
      <c r="T172" s="369">
        <v>0</v>
      </c>
      <c r="U172" s="369">
        <v>0</v>
      </c>
      <c r="V172" s="371">
        <v>0</v>
      </c>
      <c r="W172" s="137">
        <v>0</v>
      </c>
      <c r="X172" s="171">
        <v>0</v>
      </c>
    </row>
    <row r="173" spans="1:24" ht="24" customHeight="1">
      <c r="A173" s="496"/>
      <c r="B173" s="504"/>
      <c r="C173" s="172" t="s">
        <v>171</v>
      </c>
      <c r="D173" s="368">
        <v>0</v>
      </c>
      <c r="E173" s="369">
        <v>0</v>
      </c>
      <c r="F173" s="369">
        <v>0</v>
      </c>
      <c r="G173" s="369">
        <v>0</v>
      </c>
      <c r="H173" s="369">
        <v>0</v>
      </c>
      <c r="I173" s="370">
        <v>0</v>
      </c>
      <c r="J173" s="369">
        <v>0</v>
      </c>
      <c r="K173" s="369">
        <v>0</v>
      </c>
      <c r="L173" s="369">
        <v>100</v>
      </c>
      <c r="M173" s="369">
        <v>0</v>
      </c>
      <c r="N173" s="369">
        <v>0</v>
      </c>
      <c r="O173" s="371">
        <v>0</v>
      </c>
      <c r="P173" s="171">
        <v>100</v>
      </c>
      <c r="Q173" s="368">
        <v>0</v>
      </c>
      <c r="R173" s="369">
        <v>0</v>
      </c>
      <c r="S173" s="369">
        <v>0</v>
      </c>
      <c r="T173" s="369">
        <v>0</v>
      </c>
      <c r="U173" s="369">
        <v>0</v>
      </c>
      <c r="V173" s="371">
        <v>0</v>
      </c>
      <c r="W173" s="137">
        <v>0</v>
      </c>
      <c r="X173" s="171">
        <v>0</v>
      </c>
    </row>
    <row r="174" spans="1:24" ht="24" customHeight="1">
      <c r="A174" s="496"/>
      <c r="B174" s="500" t="s">
        <v>198</v>
      </c>
      <c r="C174" s="501"/>
      <c r="D174" s="368">
        <v>0</v>
      </c>
      <c r="E174" s="369">
        <v>0</v>
      </c>
      <c r="F174" s="369">
        <v>0</v>
      </c>
      <c r="G174" s="369">
        <v>0</v>
      </c>
      <c r="H174" s="369">
        <v>0</v>
      </c>
      <c r="I174" s="370">
        <v>0</v>
      </c>
      <c r="J174" s="369">
        <v>0</v>
      </c>
      <c r="K174" s="369">
        <v>0</v>
      </c>
      <c r="L174" s="369">
        <v>0</v>
      </c>
      <c r="M174" s="369">
        <v>0</v>
      </c>
      <c r="N174" s="369">
        <v>0</v>
      </c>
      <c r="O174" s="371">
        <v>0</v>
      </c>
      <c r="P174" s="171">
        <v>0</v>
      </c>
      <c r="Q174" s="368">
        <v>0</v>
      </c>
      <c r="R174" s="369">
        <v>0</v>
      </c>
      <c r="S174" s="369">
        <v>0</v>
      </c>
      <c r="T174" s="369">
        <v>0</v>
      </c>
      <c r="U174" s="369">
        <v>0</v>
      </c>
      <c r="V174" s="371">
        <v>0</v>
      </c>
      <c r="W174" s="137">
        <v>0</v>
      </c>
      <c r="X174" s="171">
        <v>0</v>
      </c>
    </row>
    <row r="175" spans="1:24" ht="24" customHeight="1">
      <c r="A175" s="496"/>
      <c r="B175" s="502" t="s">
        <v>175</v>
      </c>
      <c r="C175" s="503"/>
      <c r="D175" s="395">
        <v>0</v>
      </c>
      <c r="E175" s="396">
        <v>0</v>
      </c>
      <c r="F175" s="396">
        <v>0</v>
      </c>
      <c r="G175" s="396">
        <v>0</v>
      </c>
      <c r="H175" s="396">
        <v>0</v>
      </c>
      <c r="I175" s="397">
        <v>0</v>
      </c>
      <c r="J175" s="396">
        <v>0</v>
      </c>
      <c r="K175" s="396">
        <v>0</v>
      </c>
      <c r="L175" s="396">
        <v>0</v>
      </c>
      <c r="M175" s="396">
        <v>0</v>
      </c>
      <c r="N175" s="396">
        <v>0</v>
      </c>
      <c r="O175" s="398">
        <v>0</v>
      </c>
      <c r="P175" s="183">
        <v>0</v>
      </c>
      <c r="Q175" s="395">
        <v>0</v>
      </c>
      <c r="R175" s="396">
        <v>0</v>
      </c>
      <c r="S175" s="396">
        <v>0</v>
      </c>
      <c r="T175" s="396">
        <v>0</v>
      </c>
      <c r="U175" s="396">
        <v>0</v>
      </c>
      <c r="V175" s="398">
        <v>0</v>
      </c>
      <c r="W175" s="369">
        <v>0</v>
      </c>
      <c r="X175" s="184">
        <v>0</v>
      </c>
    </row>
    <row r="176" spans="1:24" ht="24" customHeight="1">
      <c r="A176" s="495" t="s">
        <v>249</v>
      </c>
      <c r="B176" s="498" t="s">
        <v>174</v>
      </c>
      <c r="C176" s="499"/>
      <c r="D176" s="380">
        <v>0</v>
      </c>
      <c r="E176" s="381">
        <v>0</v>
      </c>
      <c r="F176" s="381">
        <v>0</v>
      </c>
      <c r="G176" s="381">
        <v>0</v>
      </c>
      <c r="H176" s="381">
        <v>0</v>
      </c>
      <c r="I176" s="382">
        <v>0</v>
      </c>
      <c r="J176" s="381">
        <v>0</v>
      </c>
      <c r="K176" s="381">
        <v>0</v>
      </c>
      <c r="L176" s="381">
        <v>0</v>
      </c>
      <c r="M176" s="381">
        <v>0</v>
      </c>
      <c r="N176" s="381">
        <v>0</v>
      </c>
      <c r="O176" s="383">
        <v>0</v>
      </c>
      <c r="P176" s="177">
        <v>0</v>
      </c>
      <c r="Q176" s="380">
        <v>0</v>
      </c>
      <c r="R176" s="381">
        <v>0</v>
      </c>
      <c r="S176" s="381">
        <v>0</v>
      </c>
      <c r="T176" s="381">
        <v>0</v>
      </c>
      <c r="U176" s="381">
        <v>0</v>
      </c>
      <c r="V176" s="384">
        <v>0</v>
      </c>
      <c r="W176" s="140">
        <v>0</v>
      </c>
      <c r="X176" s="177">
        <v>0</v>
      </c>
    </row>
    <row r="177" spans="1:24" ht="24" customHeight="1">
      <c r="A177" s="496"/>
      <c r="B177" s="500" t="s">
        <v>173</v>
      </c>
      <c r="C177" s="501"/>
      <c r="D177" s="368">
        <v>0</v>
      </c>
      <c r="E177" s="369">
        <v>0</v>
      </c>
      <c r="F177" s="369">
        <v>0</v>
      </c>
      <c r="G177" s="369">
        <v>0</v>
      </c>
      <c r="H177" s="369">
        <v>0</v>
      </c>
      <c r="I177" s="370">
        <v>0</v>
      </c>
      <c r="J177" s="369">
        <v>0</v>
      </c>
      <c r="K177" s="369">
        <v>100</v>
      </c>
      <c r="L177" s="369">
        <v>0</v>
      </c>
      <c r="M177" s="369">
        <v>0</v>
      </c>
      <c r="N177" s="369">
        <v>0</v>
      </c>
      <c r="O177" s="371">
        <v>0</v>
      </c>
      <c r="P177" s="171">
        <v>100</v>
      </c>
      <c r="Q177" s="368">
        <v>0</v>
      </c>
      <c r="R177" s="369">
        <v>0</v>
      </c>
      <c r="S177" s="369">
        <v>0</v>
      </c>
      <c r="T177" s="369">
        <v>0</v>
      </c>
      <c r="U177" s="369">
        <v>0</v>
      </c>
      <c r="V177" s="369">
        <v>0</v>
      </c>
      <c r="W177" s="137">
        <v>100</v>
      </c>
      <c r="X177" s="171">
        <v>100</v>
      </c>
    </row>
    <row r="178" spans="1:24" ht="24" customHeight="1">
      <c r="A178" s="496"/>
      <c r="B178" s="502" t="s">
        <v>199</v>
      </c>
      <c r="C178" s="503"/>
      <c r="D178" s="368">
        <v>0</v>
      </c>
      <c r="E178" s="369">
        <v>0</v>
      </c>
      <c r="F178" s="369">
        <v>0</v>
      </c>
      <c r="G178" s="369">
        <v>0</v>
      </c>
      <c r="H178" s="369">
        <v>0</v>
      </c>
      <c r="I178" s="370">
        <v>0</v>
      </c>
      <c r="J178" s="369">
        <v>0</v>
      </c>
      <c r="K178" s="369">
        <v>0</v>
      </c>
      <c r="L178" s="369">
        <v>0</v>
      </c>
      <c r="M178" s="369">
        <v>0</v>
      </c>
      <c r="N178" s="369">
        <v>0</v>
      </c>
      <c r="O178" s="371">
        <v>0</v>
      </c>
      <c r="P178" s="171">
        <v>0</v>
      </c>
      <c r="Q178" s="368">
        <v>0</v>
      </c>
      <c r="R178" s="369">
        <v>0</v>
      </c>
      <c r="S178" s="369">
        <v>0</v>
      </c>
      <c r="T178" s="369">
        <v>0</v>
      </c>
      <c r="U178" s="369">
        <v>0</v>
      </c>
      <c r="V178" s="371">
        <v>0</v>
      </c>
      <c r="W178" s="137">
        <v>0</v>
      </c>
      <c r="X178" s="171">
        <v>0</v>
      </c>
    </row>
    <row r="179" spans="1:24" ht="24" customHeight="1">
      <c r="A179" s="496"/>
      <c r="B179" s="504"/>
      <c r="C179" s="172" t="s">
        <v>177</v>
      </c>
      <c r="D179" s="368">
        <v>0</v>
      </c>
      <c r="E179" s="369">
        <v>0</v>
      </c>
      <c r="F179" s="369">
        <v>0</v>
      </c>
      <c r="G179" s="369">
        <v>0</v>
      </c>
      <c r="H179" s="369">
        <v>0</v>
      </c>
      <c r="I179" s="370">
        <v>0</v>
      </c>
      <c r="J179" s="369">
        <v>0</v>
      </c>
      <c r="K179" s="369">
        <v>0</v>
      </c>
      <c r="L179" s="369">
        <v>0</v>
      </c>
      <c r="M179" s="369">
        <v>0</v>
      </c>
      <c r="N179" s="369">
        <v>0</v>
      </c>
      <c r="O179" s="371">
        <v>0</v>
      </c>
      <c r="P179" s="171">
        <v>0</v>
      </c>
      <c r="Q179" s="368">
        <v>0</v>
      </c>
      <c r="R179" s="369">
        <v>0</v>
      </c>
      <c r="S179" s="369">
        <v>0</v>
      </c>
      <c r="T179" s="369">
        <v>0</v>
      </c>
      <c r="U179" s="369">
        <v>0</v>
      </c>
      <c r="V179" s="371">
        <v>0</v>
      </c>
      <c r="W179" s="137">
        <v>0</v>
      </c>
      <c r="X179" s="171">
        <v>0</v>
      </c>
    </row>
    <row r="180" spans="1:24" ht="24" customHeight="1">
      <c r="A180" s="496"/>
      <c r="B180" s="504"/>
      <c r="C180" s="172" t="s">
        <v>172</v>
      </c>
      <c r="D180" s="368">
        <v>0</v>
      </c>
      <c r="E180" s="369">
        <v>0</v>
      </c>
      <c r="F180" s="369">
        <v>0</v>
      </c>
      <c r="G180" s="369">
        <v>0</v>
      </c>
      <c r="H180" s="369">
        <v>0</v>
      </c>
      <c r="I180" s="370">
        <v>0</v>
      </c>
      <c r="J180" s="369">
        <v>0</v>
      </c>
      <c r="K180" s="369">
        <v>0</v>
      </c>
      <c r="L180" s="369">
        <v>0</v>
      </c>
      <c r="M180" s="369">
        <v>0</v>
      </c>
      <c r="N180" s="369">
        <v>0</v>
      </c>
      <c r="O180" s="371">
        <v>0</v>
      </c>
      <c r="P180" s="171">
        <v>0</v>
      </c>
      <c r="Q180" s="368">
        <v>0</v>
      </c>
      <c r="R180" s="369">
        <v>0</v>
      </c>
      <c r="S180" s="369">
        <v>0</v>
      </c>
      <c r="T180" s="369">
        <v>0</v>
      </c>
      <c r="U180" s="369">
        <v>0</v>
      </c>
      <c r="V180" s="371">
        <v>0</v>
      </c>
      <c r="W180" s="137">
        <v>0</v>
      </c>
      <c r="X180" s="171">
        <v>0</v>
      </c>
    </row>
    <row r="181" spans="1:24" ht="24" customHeight="1">
      <c r="A181" s="496"/>
      <c r="B181" s="504"/>
      <c r="C181" s="172" t="s">
        <v>176</v>
      </c>
      <c r="D181" s="368">
        <v>0</v>
      </c>
      <c r="E181" s="369">
        <v>0</v>
      </c>
      <c r="F181" s="369">
        <v>0</v>
      </c>
      <c r="G181" s="369">
        <v>0</v>
      </c>
      <c r="H181" s="369">
        <v>0</v>
      </c>
      <c r="I181" s="370">
        <v>0</v>
      </c>
      <c r="J181" s="369">
        <v>0</v>
      </c>
      <c r="K181" s="369">
        <v>0</v>
      </c>
      <c r="L181" s="369">
        <v>0</v>
      </c>
      <c r="M181" s="369">
        <v>0</v>
      </c>
      <c r="N181" s="369">
        <v>0</v>
      </c>
      <c r="O181" s="371">
        <v>0</v>
      </c>
      <c r="P181" s="171">
        <v>0</v>
      </c>
      <c r="Q181" s="368">
        <v>0</v>
      </c>
      <c r="R181" s="369">
        <v>0</v>
      </c>
      <c r="S181" s="369">
        <v>0</v>
      </c>
      <c r="T181" s="369">
        <v>0</v>
      </c>
      <c r="U181" s="369">
        <v>0</v>
      </c>
      <c r="V181" s="371">
        <v>0</v>
      </c>
      <c r="W181" s="137">
        <v>0</v>
      </c>
      <c r="X181" s="171">
        <v>0</v>
      </c>
    </row>
    <row r="182" spans="1:24" ht="24" customHeight="1">
      <c r="A182" s="496"/>
      <c r="B182" s="504"/>
      <c r="C182" s="172" t="s">
        <v>171</v>
      </c>
      <c r="D182" s="368">
        <v>0</v>
      </c>
      <c r="E182" s="369">
        <v>0</v>
      </c>
      <c r="F182" s="369">
        <v>0</v>
      </c>
      <c r="G182" s="369">
        <v>0</v>
      </c>
      <c r="H182" s="369">
        <v>0</v>
      </c>
      <c r="I182" s="370">
        <v>0</v>
      </c>
      <c r="J182" s="369">
        <v>0</v>
      </c>
      <c r="K182" s="369">
        <v>0</v>
      </c>
      <c r="L182" s="369">
        <v>0</v>
      </c>
      <c r="M182" s="369">
        <v>0</v>
      </c>
      <c r="N182" s="369">
        <v>0</v>
      </c>
      <c r="O182" s="371">
        <v>0</v>
      </c>
      <c r="P182" s="171">
        <v>0</v>
      </c>
      <c r="Q182" s="368">
        <v>0</v>
      </c>
      <c r="R182" s="369">
        <v>0</v>
      </c>
      <c r="S182" s="369">
        <v>0</v>
      </c>
      <c r="T182" s="369">
        <v>0</v>
      </c>
      <c r="U182" s="369">
        <v>0</v>
      </c>
      <c r="V182" s="371">
        <v>0</v>
      </c>
      <c r="W182" s="137">
        <v>0</v>
      </c>
      <c r="X182" s="171">
        <v>0</v>
      </c>
    </row>
    <row r="183" spans="1:24" ht="24" customHeight="1">
      <c r="A183" s="496"/>
      <c r="B183" s="500" t="s">
        <v>198</v>
      </c>
      <c r="C183" s="501"/>
      <c r="D183" s="368">
        <v>0</v>
      </c>
      <c r="E183" s="369">
        <v>0</v>
      </c>
      <c r="F183" s="369">
        <v>0</v>
      </c>
      <c r="G183" s="369">
        <v>0</v>
      </c>
      <c r="H183" s="369">
        <v>0</v>
      </c>
      <c r="I183" s="370">
        <v>0</v>
      </c>
      <c r="J183" s="369">
        <v>0</v>
      </c>
      <c r="K183" s="369">
        <v>0</v>
      </c>
      <c r="L183" s="369">
        <v>0</v>
      </c>
      <c r="M183" s="369">
        <v>0</v>
      </c>
      <c r="N183" s="369">
        <v>0</v>
      </c>
      <c r="O183" s="371">
        <v>0</v>
      </c>
      <c r="P183" s="171">
        <v>0</v>
      </c>
      <c r="Q183" s="368">
        <v>0</v>
      </c>
      <c r="R183" s="369">
        <v>0</v>
      </c>
      <c r="S183" s="369">
        <v>0</v>
      </c>
      <c r="T183" s="369">
        <v>0</v>
      </c>
      <c r="U183" s="369">
        <v>0</v>
      </c>
      <c r="V183" s="371">
        <v>0</v>
      </c>
      <c r="W183" s="137">
        <v>0</v>
      </c>
      <c r="X183" s="171">
        <v>0</v>
      </c>
    </row>
    <row r="184" spans="1:24" ht="24" customHeight="1">
      <c r="A184" s="497"/>
      <c r="B184" s="505" t="s">
        <v>175</v>
      </c>
      <c r="C184" s="506"/>
      <c r="D184" s="372">
        <v>0</v>
      </c>
      <c r="E184" s="373">
        <v>0</v>
      </c>
      <c r="F184" s="373">
        <v>0</v>
      </c>
      <c r="G184" s="373">
        <v>0</v>
      </c>
      <c r="H184" s="373">
        <v>0</v>
      </c>
      <c r="I184" s="374">
        <v>0</v>
      </c>
      <c r="J184" s="373">
        <v>0</v>
      </c>
      <c r="K184" s="373">
        <v>0</v>
      </c>
      <c r="L184" s="373">
        <v>0</v>
      </c>
      <c r="M184" s="373">
        <v>0</v>
      </c>
      <c r="N184" s="373">
        <v>0</v>
      </c>
      <c r="O184" s="375">
        <v>0</v>
      </c>
      <c r="P184" s="173">
        <v>0</v>
      </c>
      <c r="Q184" s="372">
        <v>0</v>
      </c>
      <c r="R184" s="373">
        <v>0</v>
      </c>
      <c r="S184" s="373">
        <v>0</v>
      </c>
      <c r="T184" s="373">
        <v>0</v>
      </c>
      <c r="U184" s="373">
        <v>0</v>
      </c>
      <c r="V184" s="375">
        <v>0</v>
      </c>
      <c r="W184" s="65">
        <v>0</v>
      </c>
      <c r="X184" s="174">
        <v>0</v>
      </c>
    </row>
    <row r="185" spans="1:24" ht="67.5" customHeight="1">
      <c r="A185" s="488" t="s">
        <v>299</v>
      </c>
      <c r="B185" s="488"/>
      <c r="C185" s="488"/>
      <c r="D185" s="488"/>
      <c r="E185" s="488"/>
      <c r="F185" s="488"/>
      <c r="G185" s="488"/>
      <c r="H185" s="488"/>
      <c r="I185" s="488"/>
      <c r="J185" s="488"/>
      <c r="K185" s="488"/>
      <c r="L185" s="488"/>
      <c r="M185" s="488"/>
      <c r="N185" s="488"/>
      <c r="O185" s="488"/>
      <c r="P185" s="488"/>
      <c r="Q185" s="488"/>
      <c r="R185" s="488"/>
      <c r="S185" s="488"/>
      <c r="T185" s="488"/>
      <c r="U185" s="488"/>
      <c r="V185" s="488"/>
      <c r="W185" s="488"/>
      <c r="X185" s="488"/>
    </row>
    <row r="186" spans="1:24">
      <c r="A186" s="68"/>
      <c r="W186" s="7"/>
    </row>
    <row r="187" spans="1:24">
      <c r="A187" s="68"/>
      <c r="B187" s="69"/>
      <c r="C187" s="69"/>
      <c r="D187" s="70" t="s">
        <v>178</v>
      </c>
      <c r="E187" s="70" t="s">
        <v>167</v>
      </c>
      <c r="F187" s="70" t="s">
        <v>168</v>
      </c>
      <c r="G187" s="70" t="s">
        <v>169</v>
      </c>
      <c r="H187" s="70" t="s">
        <v>156</v>
      </c>
      <c r="I187" s="70" t="s">
        <v>157</v>
      </c>
      <c r="J187" s="70" t="s">
        <v>158</v>
      </c>
      <c r="K187" s="70" t="s">
        <v>159</v>
      </c>
      <c r="L187" s="70" t="s">
        <v>160</v>
      </c>
      <c r="M187" s="70" t="s">
        <v>161</v>
      </c>
      <c r="N187" s="70" t="s">
        <v>162</v>
      </c>
      <c r="O187" s="70" t="s">
        <v>179</v>
      </c>
      <c r="P187" s="70" t="s">
        <v>165</v>
      </c>
      <c r="Q187" s="70" t="s">
        <v>166</v>
      </c>
      <c r="R187" s="70" t="s">
        <v>167</v>
      </c>
      <c r="S187" s="70" t="s">
        <v>168</v>
      </c>
      <c r="T187" s="70" t="s">
        <v>169</v>
      </c>
      <c r="U187" s="70" t="s">
        <v>156</v>
      </c>
      <c r="V187" s="70" t="s">
        <v>157</v>
      </c>
      <c r="W187" s="71" t="s">
        <v>170</v>
      </c>
      <c r="X187" s="70" t="s">
        <v>165</v>
      </c>
    </row>
    <row r="188" spans="1:24">
      <c r="B188" s="517" t="s">
        <v>174</v>
      </c>
      <c r="C188" s="517"/>
      <c r="D188" s="180">
        <f>SUMIF($B$5:$B$184,$B188,D$5:D$184)</f>
        <v>550</v>
      </c>
      <c r="E188" s="180">
        <f>SUMIF($B$5:$B$184,$B188,E$5:E$184)</f>
        <v>600</v>
      </c>
      <c r="F188" s="180">
        <f t="shared" ref="E188:X196" si="0">SUMIF($B$5:$B$184,$B188,F$5:F$184)</f>
        <v>300</v>
      </c>
      <c r="G188" s="180">
        <f t="shared" si="0"/>
        <v>250</v>
      </c>
      <c r="H188" s="180">
        <f t="shared" si="0"/>
        <v>50</v>
      </c>
      <c r="I188" s="180">
        <f t="shared" si="0"/>
        <v>100</v>
      </c>
      <c r="J188" s="180">
        <f t="shared" si="0"/>
        <v>1000</v>
      </c>
      <c r="K188" s="180">
        <f t="shared" si="0"/>
        <v>200</v>
      </c>
      <c r="L188" s="180">
        <f t="shared" si="0"/>
        <v>650</v>
      </c>
      <c r="M188" s="180">
        <f t="shared" si="0"/>
        <v>150</v>
      </c>
      <c r="N188" s="180">
        <f t="shared" si="0"/>
        <v>100</v>
      </c>
      <c r="O188" s="180">
        <f t="shared" si="0"/>
        <v>100</v>
      </c>
      <c r="P188" s="180">
        <f t="shared" si="0"/>
        <v>4150</v>
      </c>
      <c r="Q188" s="180">
        <f t="shared" si="0"/>
        <v>300</v>
      </c>
      <c r="R188" s="180">
        <f t="shared" si="0"/>
        <v>450</v>
      </c>
      <c r="S188" s="180">
        <f t="shared" si="0"/>
        <v>300</v>
      </c>
      <c r="T188" s="180">
        <f t="shared" si="0"/>
        <v>100</v>
      </c>
      <c r="U188" s="180">
        <f t="shared" si="0"/>
        <v>100</v>
      </c>
      <c r="V188" s="180">
        <f t="shared" si="0"/>
        <v>700</v>
      </c>
      <c r="W188" s="180">
        <f t="shared" si="0"/>
        <v>1050</v>
      </c>
      <c r="X188" s="180">
        <f t="shared" si="0"/>
        <v>3000</v>
      </c>
    </row>
    <row r="189" spans="1:24">
      <c r="B189" s="517" t="s">
        <v>173</v>
      </c>
      <c r="C189" s="517"/>
      <c r="D189" s="180">
        <f t="shared" ref="D189:D196" si="1">SUMIF($B$5:$B$184,$B189,D$5:D$184)</f>
        <v>300</v>
      </c>
      <c r="E189" s="180">
        <f t="shared" si="0"/>
        <v>453.98500000000001</v>
      </c>
      <c r="F189" s="180">
        <f t="shared" si="0"/>
        <v>250</v>
      </c>
      <c r="G189" s="180">
        <f t="shared" si="0"/>
        <v>100</v>
      </c>
      <c r="H189" s="180">
        <f t="shared" si="0"/>
        <v>100</v>
      </c>
      <c r="I189" s="180">
        <f t="shared" si="0"/>
        <v>300</v>
      </c>
      <c r="J189" s="180">
        <f t="shared" si="0"/>
        <v>1150</v>
      </c>
      <c r="K189" s="180">
        <f t="shared" si="0"/>
        <v>800</v>
      </c>
      <c r="L189" s="180">
        <f t="shared" si="0"/>
        <v>800</v>
      </c>
      <c r="M189" s="180">
        <f t="shared" si="0"/>
        <v>450</v>
      </c>
      <c r="N189" s="180">
        <f t="shared" si="0"/>
        <v>100</v>
      </c>
      <c r="O189" s="180">
        <f t="shared" si="0"/>
        <v>450</v>
      </c>
      <c r="P189" s="180">
        <f t="shared" si="0"/>
        <v>5253.9850000000006</v>
      </c>
      <c r="Q189" s="180">
        <f t="shared" si="0"/>
        <v>450</v>
      </c>
      <c r="R189" s="180">
        <f t="shared" si="0"/>
        <v>200</v>
      </c>
      <c r="S189" s="180">
        <f t="shared" si="0"/>
        <v>150</v>
      </c>
      <c r="T189" s="180">
        <f t="shared" si="0"/>
        <v>100</v>
      </c>
      <c r="U189" s="180">
        <f t="shared" si="0"/>
        <v>200</v>
      </c>
      <c r="V189" s="180">
        <f t="shared" si="0"/>
        <v>260</v>
      </c>
      <c r="W189" s="180">
        <f t="shared" si="0"/>
        <v>2750</v>
      </c>
      <c r="X189" s="180">
        <f t="shared" si="0"/>
        <v>4110</v>
      </c>
    </row>
    <row r="190" spans="1:24">
      <c r="B190" s="517" t="s">
        <v>199</v>
      </c>
      <c r="C190" s="517"/>
      <c r="D190" s="180">
        <f t="shared" si="1"/>
        <v>600</v>
      </c>
      <c r="E190" s="180">
        <f t="shared" si="0"/>
        <v>600</v>
      </c>
      <c r="F190" s="180">
        <f t="shared" si="0"/>
        <v>400</v>
      </c>
      <c r="G190" s="180">
        <f t="shared" si="0"/>
        <v>200</v>
      </c>
      <c r="H190" s="180">
        <f>SUMIF($B$5:$B$184,$B190,H$5:H$184)</f>
        <v>650</v>
      </c>
      <c r="I190" s="180">
        <f t="shared" si="0"/>
        <v>400</v>
      </c>
      <c r="J190" s="180">
        <f t="shared" si="0"/>
        <v>450</v>
      </c>
      <c r="K190" s="180">
        <f t="shared" si="0"/>
        <v>600</v>
      </c>
      <c r="L190" s="180">
        <f t="shared" si="0"/>
        <v>650</v>
      </c>
      <c r="M190" s="180">
        <f t="shared" si="0"/>
        <v>100</v>
      </c>
      <c r="N190" s="180">
        <f t="shared" si="0"/>
        <v>100</v>
      </c>
      <c r="O190" s="180">
        <f t="shared" si="0"/>
        <v>150</v>
      </c>
      <c r="P190" s="180">
        <f t="shared" si="0"/>
        <v>4900</v>
      </c>
      <c r="Q190" s="180">
        <f t="shared" si="0"/>
        <v>300</v>
      </c>
      <c r="R190" s="180">
        <f t="shared" si="0"/>
        <v>500</v>
      </c>
      <c r="S190" s="180">
        <f t="shared" si="0"/>
        <v>0</v>
      </c>
      <c r="T190" s="180">
        <f t="shared" si="0"/>
        <v>100</v>
      </c>
      <c r="U190" s="180">
        <f t="shared" si="0"/>
        <v>200</v>
      </c>
      <c r="V190" s="180">
        <f t="shared" si="0"/>
        <v>230</v>
      </c>
      <c r="W190" s="180">
        <f t="shared" si="0"/>
        <v>400</v>
      </c>
      <c r="X190" s="180">
        <f t="shared" si="0"/>
        <v>1960</v>
      </c>
    </row>
    <row r="191" spans="1:24">
      <c r="B191" s="518"/>
      <c r="C191" s="181" t="s">
        <v>177</v>
      </c>
      <c r="D191" s="180">
        <f>SUMIF($C$5:$C$184,$C191,D$5:D$184)</f>
        <v>0</v>
      </c>
      <c r="E191" s="180">
        <f t="shared" ref="E191:X194" si="2">SUMIF($C$5:$C$184,$C191,E$5:E$184)</f>
        <v>0</v>
      </c>
      <c r="F191" s="180">
        <f t="shared" si="2"/>
        <v>0</v>
      </c>
      <c r="G191" s="180">
        <f t="shared" si="2"/>
        <v>0</v>
      </c>
      <c r="H191" s="180">
        <f t="shared" si="2"/>
        <v>0</v>
      </c>
      <c r="I191" s="180">
        <f t="shared" si="2"/>
        <v>0</v>
      </c>
      <c r="J191" s="180">
        <f t="shared" si="2"/>
        <v>0</v>
      </c>
      <c r="K191" s="180">
        <f t="shared" si="2"/>
        <v>0</v>
      </c>
      <c r="L191" s="180">
        <f t="shared" si="2"/>
        <v>0</v>
      </c>
      <c r="M191" s="180">
        <f t="shared" si="2"/>
        <v>0</v>
      </c>
      <c r="N191" s="180">
        <f t="shared" si="2"/>
        <v>0</v>
      </c>
      <c r="O191" s="180">
        <f t="shared" si="2"/>
        <v>0</v>
      </c>
      <c r="P191" s="180">
        <f t="shared" si="2"/>
        <v>0</v>
      </c>
      <c r="Q191" s="180">
        <f t="shared" si="2"/>
        <v>0</v>
      </c>
      <c r="R191" s="180">
        <f t="shared" si="2"/>
        <v>0</v>
      </c>
      <c r="S191" s="180">
        <f t="shared" si="2"/>
        <v>0</v>
      </c>
      <c r="T191" s="180">
        <f t="shared" si="2"/>
        <v>0</v>
      </c>
      <c r="U191" s="180">
        <f t="shared" si="2"/>
        <v>0</v>
      </c>
      <c r="V191" s="180">
        <f t="shared" si="2"/>
        <v>0</v>
      </c>
      <c r="W191" s="180">
        <f t="shared" si="2"/>
        <v>0</v>
      </c>
      <c r="X191" s="180">
        <f t="shared" si="2"/>
        <v>0</v>
      </c>
    </row>
    <row r="192" spans="1:24">
      <c r="B192" s="518"/>
      <c r="C192" s="181" t="s">
        <v>172</v>
      </c>
      <c r="D192" s="180">
        <f t="shared" ref="D192:S194" si="3">SUMIF($C$5:$C$184,$C192,D$5:D$184)</f>
        <v>200</v>
      </c>
      <c r="E192" s="180">
        <f t="shared" si="3"/>
        <v>300</v>
      </c>
      <c r="F192" s="180">
        <f t="shared" si="3"/>
        <v>400</v>
      </c>
      <c r="G192" s="180">
        <f t="shared" si="3"/>
        <v>200</v>
      </c>
      <c r="H192" s="180">
        <f t="shared" si="3"/>
        <v>550</v>
      </c>
      <c r="I192" s="180">
        <f t="shared" si="3"/>
        <v>150</v>
      </c>
      <c r="J192" s="180">
        <f t="shared" si="3"/>
        <v>350</v>
      </c>
      <c r="K192" s="180">
        <f t="shared" si="3"/>
        <v>200</v>
      </c>
      <c r="L192" s="180">
        <f t="shared" si="3"/>
        <v>450</v>
      </c>
      <c r="M192" s="180">
        <f t="shared" si="3"/>
        <v>0</v>
      </c>
      <c r="N192" s="180">
        <f t="shared" si="3"/>
        <v>0</v>
      </c>
      <c r="O192" s="180">
        <f t="shared" si="3"/>
        <v>150</v>
      </c>
      <c r="P192" s="180">
        <f t="shared" si="3"/>
        <v>2950</v>
      </c>
      <c r="Q192" s="180">
        <f t="shared" si="3"/>
        <v>100</v>
      </c>
      <c r="R192" s="180">
        <f t="shared" si="3"/>
        <v>300</v>
      </c>
      <c r="S192" s="180">
        <f t="shared" si="3"/>
        <v>80</v>
      </c>
      <c r="T192" s="180">
        <f t="shared" si="2"/>
        <v>100</v>
      </c>
      <c r="U192" s="180">
        <f t="shared" si="2"/>
        <v>200</v>
      </c>
      <c r="V192" s="180">
        <f t="shared" si="2"/>
        <v>130</v>
      </c>
      <c r="W192" s="180">
        <f t="shared" si="2"/>
        <v>500</v>
      </c>
      <c r="X192" s="180">
        <f t="shared" si="2"/>
        <v>1410</v>
      </c>
    </row>
    <row r="193" spans="1:24">
      <c r="B193" s="518"/>
      <c r="C193" s="181" t="s">
        <v>176</v>
      </c>
      <c r="D193" s="180">
        <f t="shared" si="3"/>
        <v>0</v>
      </c>
      <c r="E193" s="180">
        <f t="shared" si="2"/>
        <v>0</v>
      </c>
      <c r="F193" s="180">
        <f t="shared" si="2"/>
        <v>0</v>
      </c>
      <c r="G193" s="180">
        <f t="shared" si="2"/>
        <v>0</v>
      </c>
      <c r="H193" s="180">
        <f t="shared" si="2"/>
        <v>0</v>
      </c>
      <c r="I193" s="180">
        <f t="shared" si="2"/>
        <v>0</v>
      </c>
      <c r="J193" s="180">
        <f t="shared" si="2"/>
        <v>0</v>
      </c>
      <c r="K193" s="180">
        <f t="shared" si="2"/>
        <v>0</v>
      </c>
      <c r="L193" s="180">
        <f t="shared" si="2"/>
        <v>0</v>
      </c>
      <c r="M193" s="180">
        <f t="shared" si="2"/>
        <v>0</v>
      </c>
      <c r="N193" s="180">
        <f t="shared" si="2"/>
        <v>0</v>
      </c>
      <c r="O193" s="180">
        <f t="shared" si="2"/>
        <v>0</v>
      </c>
      <c r="P193" s="180">
        <f t="shared" si="2"/>
        <v>0</v>
      </c>
      <c r="Q193" s="180">
        <f t="shared" si="2"/>
        <v>0</v>
      </c>
      <c r="R193" s="180">
        <f t="shared" si="2"/>
        <v>0</v>
      </c>
      <c r="S193" s="180">
        <f t="shared" si="2"/>
        <v>0</v>
      </c>
      <c r="T193" s="180">
        <f t="shared" si="2"/>
        <v>0</v>
      </c>
      <c r="U193" s="180">
        <f t="shared" si="2"/>
        <v>0</v>
      </c>
      <c r="V193" s="180">
        <f t="shared" si="2"/>
        <v>0</v>
      </c>
      <c r="W193" s="180">
        <f t="shared" si="2"/>
        <v>0</v>
      </c>
      <c r="X193" s="180">
        <f t="shared" si="2"/>
        <v>0</v>
      </c>
    </row>
    <row r="194" spans="1:24">
      <c r="B194" s="518"/>
      <c r="C194" s="181" t="s">
        <v>171</v>
      </c>
      <c r="D194" s="180">
        <f t="shared" si="3"/>
        <v>400</v>
      </c>
      <c r="E194" s="180">
        <f t="shared" si="2"/>
        <v>300</v>
      </c>
      <c r="F194" s="180">
        <f t="shared" si="2"/>
        <v>0</v>
      </c>
      <c r="G194" s="180">
        <f t="shared" si="2"/>
        <v>0</v>
      </c>
      <c r="H194" s="180">
        <f t="shared" si="2"/>
        <v>100</v>
      </c>
      <c r="I194" s="180">
        <f t="shared" si="2"/>
        <v>250</v>
      </c>
      <c r="J194" s="180">
        <f t="shared" si="2"/>
        <v>100</v>
      </c>
      <c r="K194" s="180">
        <f t="shared" si="2"/>
        <v>400</v>
      </c>
      <c r="L194" s="180">
        <f t="shared" si="2"/>
        <v>200</v>
      </c>
      <c r="M194" s="180">
        <f t="shared" si="2"/>
        <v>100</v>
      </c>
      <c r="N194" s="180">
        <f t="shared" si="2"/>
        <v>100</v>
      </c>
      <c r="O194" s="180">
        <f t="shared" si="2"/>
        <v>0</v>
      </c>
      <c r="P194" s="180">
        <f t="shared" si="2"/>
        <v>1950</v>
      </c>
      <c r="Q194" s="180">
        <f t="shared" si="2"/>
        <v>200</v>
      </c>
      <c r="R194" s="180">
        <f t="shared" si="2"/>
        <v>200</v>
      </c>
      <c r="S194" s="180">
        <f t="shared" si="2"/>
        <v>150</v>
      </c>
      <c r="T194" s="180">
        <f t="shared" si="2"/>
        <v>0</v>
      </c>
      <c r="U194" s="180">
        <f t="shared" si="2"/>
        <v>0</v>
      </c>
      <c r="V194" s="180">
        <f t="shared" si="2"/>
        <v>100</v>
      </c>
      <c r="W194" s="180">
        <f t="shared" si="2"/>
        <v>100</v>
      </c>
      <c r="X194" s="180">
        <f t="shared" si="2"/>
        <v>750</v>
      </c>
    </row>
    <row r="195" spans="1:24">
      <c r="B195" s="517" t="s">
        <v>253</v>
      </c>
      <c r="C195" s="517"/>
      <c r="D195" s="180">
        <f t="shared" si="1"/>
        <v>88.6</v>
      </c>
      <c r="E195" s="180">
        <f t="shared" si="0"/>
        <v>0</v>
      </c>
      <c r="F195" s="180">
        <f t="shared" si="0"/>
        <v>0</v>
      </c>
      <c r="G195" s="180">
        <f t="shared" si="0"/>
        <v>0</v>
      </c>
      <c r="H195" s="180">
        <f t="shared" si="0"/>
        <v>0</v>
      </c>
      <c r="I195" s="180">
        <f t="shared" si="0"/>
        <v>0</v>
      </c>
      <c r="J195" s="180">
        <f t="shared" si="0"/>
        <v>0</v>
      </c>
      <c r="K195" s="180">
        <f t="shared" si="0"/>
        <v>57.05</v>
      </c>
      <c r="L195" s="180">
        <f t="shared" si="0"/>
        <v>0</v>
      </c>
      <c r="M195" s="180">
        <f t="shared" si="0"/>
        <v>0</v>
      </c>
      <c r="N195" s="180">
        <f t="shared" si="0"/>
        <v>0</v>
      </c>
      <c r="O195" s="180">
        <f t="shared" si="0"/>
        <v>0</v>
      </c>
      <c r="P195" s="180">
        <f t="shared" si="0"/>
        <v>145.64999999999998</v>
      </c>
      <c r="Q195" s="180">
        <f t="shared" si="0"/>
        <v>0</v>
      </c>
      <c r="R195" s="180">
        <f t="shared" si="0"/>
        <v>0</v>
      </c>
      <c r="S195" s="180">
        <f t="shared" si="0"/>
        <v>0</v>
      </c>
      <c r="T195" s="180">
        <f t="shared" si="0"/>
        <v>0</v>
      </c>
      <c r="U195" s="180">
        <f t="shared" si="0"/>
        <v>0</v>
      </c>
      <c r="V195" s="180">
        <f t="shared" si="0"/>
        <v>0</v>
      </c>
      <c r="W195" s="180">
        <f t="shared" si="0"/>
        <v>0</v>
      </c>
      <c r="X195" s="180">
        <f t="shared" si="0"/>
        <v>0</v>
      </c>
    </row>
    <row r="196" spans="1:24">
      <c r="B196" s="517" t="s">
        <v>175</v>
      </c>
      <c r="C196" s="517"/>
      <c r="D196" s="180">
        <f t="shared" si="1"/>
        <v>0</v>
      </c>
      <c r="E196" s="180">
        <f t="shared" si="0"/>
        <v>0</v>
      </c>
      <c r="F196" s="180">
        <f t="shared" si="0"/>
        <v>0</v>
      </c>
      <c r="G196" s="180">
        <f t="shared" si="0"/>
        <v>0</v>
      </c>
      <c r="H196" s="180">
        <f t="shared" si="0"/>
        <v>0</v>
      </c>
      <c r="I196" s="180">
        <f t="shared" si="0"/>
        <v>0</v>
      </c>
      <c r="J196" s="180">
        <f t="shared" si="0"/>
        <v>0</v>
      </c>
      <c r="K196" s="180">
        <f t="shared" si="0"/>
        <v>0</v>
      </c>
      <c r="L196" s="180">
        <f t="shared" si="0"/>
        <v>0</v>
      </c>
      <c r="M196" s="180">
        <f t="shared" si="0"/>
        <v>0</v>
      </c>
      <c r="N196" s="180">
        <f t="shared" si="0"/>
        <v>0</v>
      </c>
      <c r="O196" s="180">
        <f t="shared" si="0"/>
        <v>0</v>
      </c>
      <c r="P196" s="180">
        <f t="shared" si="0"/>
        <v>0</v>
      </c>
      <c r="Q196" s="180">
        <f t="shared" si="0"/>
        <v>0</v>
      </c>
      <c r="R196" s="180">
        <f t="shared" si="0"/>
        <v>0</v>
      </c>
      <c r="S196" s="180">
        <f t="shared" si="0"/>
        <v>0</v>
      </c>
      <c r="T196" s="180">
        <f t="shared" si="0"/>
        <v>0</v>
      </c>
      <c r="U196" s="180">
        <f t="shared" si="0"/>
        <v>0</v>
      </c>
      <c r="V196" s="180">
        <f t="shared" si="0"/>
        <v>0</v>
      </c>
      <c r="W196" s="180">
        <f t="shared" si="0"/>
        <v>4460</v>
      </c>
      <c r="X196" s="180">
        <f t="shared" si="0"/>
        <v>4460</v>
      </c>
    </row>
    <row r="197" spans="1:24">
      <c r="W197" s="7"/>
    </row>
    <row r="198" spans="1:24">
      <c r="W198" s="7"/>
    </row>
    <row r="200" spans="1:24">
      <c r="A200" s="68"/>
      <c r="B200" s="69"/>
      <c r="C200" s="69"/>
      <c r="D200" s="70" t="s">
        <v>178</v>
      </c>
      <c r="E200" s="70" t="s">
        <v>167</v>
      </c>
      <c r="F200" s="70" t="s">
        <v>168</v>
      </c>
      <c r="G200" s="70" t="s">
        <v>169</v>
      </c>
      <c r="H200" s="70" t="s">
        <v>156</v>
      </c>
      <c r="I200" s="70" t="s">
        <v>157</v>
      </c>
      <c r="J200" s="70" t="s">
        <v>158</v>
      </c>
      <c r="K200" s="70" t="s">
        <v>159</v>
      </c>
      <c r="L200" s="70" t="s">
        <v>160</v>
      </c>
      <c r="M200" s="70" t="s">
        <v>161</v>
      </c>
      <c r="N200" s="70" t="s">
        <v>162</v>
      </c>
      <c r="O200" s="70" t="s">
        <v>179</v>
      </c>
      <c r="P200" s="70" t="s">
        <v>165</v>
      </c>
      <c r="Q200" s="70" t="s">
        <v>166</v>
      </c>
      <c r="R200" s="70" t="s">
        <v>167</v>
      </c>
      <c r="S200" s="70" t="s">
        <v>168</v>
      </c>
      <c r="T200" s="70" t="s">
        <v>169</v>
      </c>
      <c r="U200" s="70" t="s">
        <v>156</v>
      </c>
      <c r="V200" s="70" t="s">
        <v>157</v>
      </c>
      <c r="W200" s="71" t="s">
        <v>170</v>
      </c>
      <c r="X200" s="70" t="s">
        <v>165</v>
      </c>
    </row>
    <row r="201" spans="1:24">
      <c r="B201" s="517" t="s">
        <v>174</v>
      </c>
      <c r="C201" s="517"/>
      <c r="D201" s="180">
        <f>'4.発行実績 （都道府県)'!D370+'4.発行実績 (指定都市)'!D188</f>
        <v>2100</v>
      </c>
      <c r="E201" s="180">
        <f>'4.発行実績 （都道府県)'!E370+'4.発行実績 (指定都市)'!E188</f>
        <v>1500</v>
      </c>
      <c r="F201" s="180">
        <f>'4.発行実績 （都道府県)'!F370+'4.発行実績 (指定都市)'!F188</f>
        <v>900</v>
      </c>
      <c r="G201" s="180">
        <f>'4.発行実績 （都道府県)'!G370+'4.発行実績 (指定都市)'!G188</f>
        <v>1750</v>
      </c>
      <c r="H201" s="180">
        <f>'4.発行実績 （都道府県)'!H370+'4.発行実績 (指定都市)'!H188</f>
        <v>480</v>
      </c>
      <c r="I201" s="180">
        <f>'4.発行実績 （都道府県)'!I370+'4.発行実績 (指定都市)'!I188</f>
        <v>700</v>
      </c>
      <c r="J201" s="180">
        <f>'4.発行実績 （都道府県)'!J370+'4.発行実績 (指定都市)'!J188</f>
        <v>2000</v>
      </c>
      <c r="K201" s="180">
        <f>'4.発行実績 （都道府県)'!K370+'4.発行実績 (指定都市)'!K188</f>
        <v>1850</v>
      </c>
      <c r="L201" s="180">
        <f>'4.発行実績 （都道府県)'!L370+'4.発行実績 (指定都市)'!L188</f>
        <v>1100</v>
      </c>
      <c r="M201" s="180">
        <f>'4.発行実績 （都道府県)'!M370+'4.発行実績 (指定都市)'!M188</f>
        <v>450</v>
      </c>
      <c r="N201" s="180">
        <f>'4.発行実績 （都道府県)'!N370+'4.発行実績 (指定都市)'!N188</f>
        <v>970</v>
      </c>
      <c r="O201" s="180">
        <f>'4.発行実績 （都道府県)'!O370+'4.発行実績 (指定都市)'!O188</f>
        <v>500</v>
      </c>
      <c r="P201" s="180">
        <f>'4.発行実績 （都道府県)'!P370+'4.発行実績 (指定都市)'!P188</f>
        <v>14400</v>
      </c>
      <c r="Q201" s="180">
        <f>'4.発行実績 （都道府県)'!Q370+'4.発行実績 (指定都市)'!Q188</f>
        <v>700</v>
      </c>
      <c r="R201" s="180">
        <f>'4.発行実績 （都道府県)'!R370+'4.発行実績 (指定都市)'!R188</f>
        <v>1450</v>
      </c>
      <c r="S201" s="180">
        <f>'4.発行実績 （都道府県)'!S370+'4.発行実績 (指定都市)'!S188</f>
        <v>1250</v>
      </c>
      <c r="T201" s="180">
        <f>'4.発行実績 （都道府県)'!T370+'4.発行実績 (指定都市)'!T188</f>
        <v>930</v>
      </c>
      <c r="U201" s="180">
        <f>'4.発行実績 （都道府県)'!U370+'4.発行実績 (指定都市)'!U188</f>
        <v>600</v>
      </c>
      <c r="V201" s="180">
        <f>'4.発行実績 （都道府県)'!V370+'4.発行実績 (指定都市)'!V188</f>
        <v>1150</v>
      </c>
      <c r="W201" s="180">
        <f>'4.発行実績 （都道府県)'!W370+'4.発行実績 (指定都市)'!W188</f>
        <v>3890</v>
      </c>
      <c r="X201" s="180">
        <f>'4.発行実績 （都道府県)'!X370+'4.発行実績 (指定都市)'!X188</f>
        <v>9970</v>
      </c>
    </row>
    <row r="202" spans="1:24">
      <c r="B202" s="517" t="s">
        <v>173</v>
      </c>
      <c r="C202" s="517"/>
      <c r="D202" s="180">
        <f>'4.発行実績 （都道府県)'!D371+'4.発行実績 (指定都市)'!D189</f>
        <v>2300</v>
      </c>
      <c r="E202" s="180">
        <f>'4.発行実績 （都道府県)'!E371+'4.発行実績 (指定都市)'!E189</f>
        <v>2253.9850000000001</v>
      </c>
      <c r="F202" s="180">
        <f>'4.発行実績 （都道府県)'!F371+'4.発行実績 (指定都市)'!F189</f>
        <v>2000</v>
      </c>
      <c r="G202" s="180">
        <f>'4.発行実績 （都道府県)'!G371+'4.発行実績 (指定都市)'!G189</f>
        <v>2150</v>
      </c>
      <c r="H202" s="180">
        <f>'4.発行実績 （都道府県)'!H371+'4.発行実績 (指定都市)'!H189</f>
        <v>1480</v>
      </c>
      <c r="I202" s="180">
        <f>'4.発行実績 （都道府県)'!I371+'4.発行実績 (指定都市)'!I189</f>
        <v>2350</v>
      </c>
      <c r="J202" s="180">
        <f>'4.発行実績 （都道府県)'!J371+'4.発行実績 (指定都市)'!J189</f>
        <v>3650</v>
      </c>
      <c r="K202" s="180">
        <f>'4.発行実績 （都道府県)'!K371+'4.発行実績 (指定都市)'!K189</f>
        <v>3050</v>
      </c>
      <c r="L202" s="180">
        <f>'4.発行実績 （都道府県)'!L371+'4.発行実績 (指定都市)'!L189</f>
        <v>2550</v>
      </c>
      <c r="M202" s="180">
        <f>'4.発行実績 （都道府県)'!M371+'4.発行実績 (指定都市)'!M189</f>
        <v>1600</v>
      </c>
      <c r="N202" s="180">
        <f>'4.発行実績 （都道府県)'!N371+'4.発行実績 (指定都市)'!N189</f>
        <v>1434.491</v>
      </c>
      <c r="O202" s="180">
        <f>'4.発行実績 （都道府県)'!O371+'4.発行実績 (指定都市)'!O189</f>
        <v>1750</v>
      </c>
      <c r="P202" s="180">
        <f>'4.発行実績 （都道府県)'!P371+'4.発行実績 (指定都市)'!P189</f>
        <v>26568.476000000002</v>
      </c>
      <c r="Q202" s="180">
        <f>'4.発行実績 （都道府県)'!Q371+'4.発行実績 (指定都市)'!Q189</f>
        <v>1850</v>
      </c>
      <c r="R202" s="180">
        <f>'4.発行実績 （都道府県)'!R371+'4.発行実績 (指定都市)'!R189</f>
        <v>1550</v>
      </c>
      <c r="S202" s="180">
        <f>'4.発行実績 （都道府県)'!S371+'4.発行実績 (指定都市)'!S189</f>
        <v>1150</v>
      </c>
      <c r="T202" s="180">
        <f>'4.発行実績 （都道府県)'!T371+'4.発行実績 (指定都市)'!T189</f>
        <v>1680</v>
      </c>
      <c r="U202" s="180">
        <f>'4.発行実績 （都道府県)'!U371+'4.発行実績 (指定都市)'!U189</f>
        <v>1000</v>
      </c>
      <c r="V202" s="180">
        <f>'4.発行実績 （都道府県)'!V371+'4.発行実績 (指定都市)'!V189</f>
        <v>1720</v>
      </c>
      <c r="W202" s="180">
        <f>'4.発行実績 （都道府県)'!W371+'4.発行実績 (指定都市)'!W189</f>
        <v>10870</v>
      </c>
      <c r="X202" s="180">
        <f>'4.発行実績 （都道府県)'!X371+'4.発行実績 (指定都市)'!X189</f>
        <v>19820</v>
      </c>
    </row>
    <row r="203" spans="1:24">
      <c r="B203" s="517" t="s">
        <v>199</v>
      </c>
      <c r="C203" s="517"/>
      <c r="D203" s="180">
        <f>'4.発行実績 （都道府県)'!D372+'4.発行実績 (指定都市)'!D190</f>
        <v>2050</v>
      </c>
      <c r="E203" s="180">
        <f>'4.発行実績 （都道府県)'!E372+'4.発行実績 (指定都市)'!E190</f>
        <v>1400</v>
      </c>
      <c r="F203" s="180">
        <f>'4.発行実績 （都道府県)'!F372+'4.発行実績 (指定都市)'!F190</f>
        <v>2000</v>
      </c>
      <c r="G203" s="180">
        <f>'4.発行実績 （都道府県)'!G372+'4.発行実績 (指定都市)'!G190</f>
        <v>2250</v>
      </c>
      <c r="H203" s="180">
        <f>'4.発行実績 （都道府県)'!H372+'4.発行実績 (指定都市)'!H190</f>
        <v>2050</v>
      </c>
      <c r="I203" s="180">
        <f>'4.発行実績 （都道府県)'!I372+'4.発行実績 (指定都市)'!I190</f>
        <v>2270</v>
      </c>
      <c r="J203" s="180">
        <f>'4.発行実績 （都道府県)'!J372+'4.発行実績 (指定都市)'!J190</f>
        <v>1700</v>
      </c>
      <c r="K203" s="180">
        <f>'4.発行実績 （都道府県)'!K372+'4.発行実績 (指定都市)'!K190</f>
        <v>1350</v>
      </c>
      <c r="L203" s="180">
        <f>'4.発行実績 （都道府県)'!L372+'4.発行実績 (指定都市)'!L190</f>
        <v>1650</v>
      </c>
      <c r="M203" s="180">
        <f>'4.発行実績 （都道府県)'!M372+'4.発行実績 (指定都市)'!M190</f>
        <v>300</v>
      </c>
      <c r="N203" s="180">
        <f>'4.発行実績 （都道府県)'!N372+'4.発行実績 (指定都市)'!N190</f>
        <v>250</v>
      </c>
      <c r="O203" s="180">
        <f>'4.発行実績 （都道府県)'!O372+'4.発行実績 (指定都市)'!O190</f>
        <v>150</v>
      </c>
      <c r="P203" s="180">
        <f>'4.発行実績 （都道府県)'!P372+'4.発行実績 (指定都市)'!P190</f>
        <v>17420</v>
      </c>
      <c r="Q203" s="180">
        <f>'4.発行実績 （都道府県)'!Q372+'4.発行実績 (指定都市)'!Q190</f>
        <v>900</v>
      </c>
      <c r="R203" s="180">
        <f>'4.発行実績 （都道府県)'!R372+'4.発行実績 (指定都市)'!R190</f>
        <v>900</v>
      </c>
      <c r="S203" s="180">
        <f>'4.発行実績 （都道府県)'!S372+'4.発行実績 (指定都市)'!S190</f>
        <v>750</v>
      </c>
      <c r="T203" s="180">
        <f>'4.発行実績 （都道府県)'!T372+'4.発行実績 (指定都市)'!T190</f>
        <v>931</v>
      </c>
      <c r="U203" s="180">
        <f>'4.発行実績 （都道府県)'!U372+'4.発行実績 (指定都市)'!U190</f>
        <v>1100</v>
      </c>
      <c r="V203" s="180">
        <f>'4.発行実績 （都道府県)'!V372+'4.発行実績 (指定都市)'!V190</f>
        <v>986</v>
      </c>
      <c r="W203" s="180">
        <f>'4.発行実績 （都道府県)'!W372+'4.発行実績 (指定都市)'!W190</f>
        <v>1030</v>
      </c>
      <c r="X203" s="180">
        <f>'4.発行実績 （都道府県)'!X372+'4.発行実績 (指定都市)'!X190</f>
        <v>6827</v>
      </c>
    </row>
    <row r="204" spans="1:24">
      <c r="B204" s="518"/>
      <c r="C204" s="181" t="s">
        <v>177</v>
      </c>
      <c r="D204" s="180">
        <f>'4.発行実績 （都道府県)'!D373+'4.発行実績 (指定都市)'!D191</f>
        <v>200</v>
      </c>
      <c r="E204" s="180">
        <f>'4.発行実績 （都道府県)'!E373+'4.発行実績 (指定都市)'!E191</f>
        <v>0</v>
      </c>
      <c r="F204" s="180">
        <f>'4.発行実績 （都道府県)'!F373+'4.発行実績 (指定都市)'!F191</f>
        <v>0</v>
      </c>
      <c r="G204" s="180">
        <f>'4.発行実績 （都道府県)'!G373+'4.発行実績 (指定都市)'!G191</f>
        <v>200</v>
      </c>
      <c r="H204" s="180">
        <f>'4.発行実績 （都道府県)'!H373+'4.発行実績 (指定都市)'!H191</f>
        <v>0</v>
      </c>
      <c r="I204" s="180">
        <f>'4.発行実績 （都道府県)'!I373+'4.発行実績 (指定都市)'!I191</f>
        <v>100</v>
      </c>
      <c r="J204" s="180">
        <f>'4.発行実績 （都道府県)'!J373+'4.発行実績 (指定都市)'!J191</f>
        <v>100</v>
      </c>
      <c r="K204" s="180">
        <f>'4.発行実績 （都道府県)'!K373+'4.発行実績 (指定都市)'!K191</f>
        <v>0</v>
      </c>
      <c r="L204" s="180">
        <f>'4.発行実績 （都道府県)'!L373+'4.発行実績 (指定都市)'!L191</f>
        <v>0</v>
      </c>
      <c r="M204" s="180">
        <f>'4.発行実績 （都道府県)'!M373+'4.発行実績 (指定都市)'!M191</f>
        <v>0</v>
      </c>
      <c r="N204" s="180">
        <f>'4.発行実績 （都道府県)'!N373+'4.発行実績 (指定都市)'!N191</f>
        <v>0</v>
      </c>
      <c r="O204" s="180">
        <f>'4.発行実績 （都道府県)'!O373+'4.発行実績 (指定都市)'!O191</f>
        <v>0</v>
      </c>
      <c r="P204" s="180">
        <f>'4.発行実績 （都道府県)'!P373+'4.発行実績 (指定都市)'!P191</f>
        <v>600</v>
      </c>
      <c r="Q204" s="180">
        <f>'4.発行実績 （都道府県)'!Q373+'4.発行実績 (指定都市)'!Q191</f>
        <v>0</v>
      </c>
      <c r="R204" s="180">
        <f>'4.発行実績 （都道府県)'!R373+'4.発行実績 (指定都市)'!R191</f>
        <v>0</v>
      </c>
      <c r="S204" s="180">
        <f>'4.発行実績 （都道府県)'!S373+'4.発行実績 (指定都市)'!S191</f>
        <v>0</v>
      </c>
      <c r="T204" s="180">
        <f>'4.発行実績 （都道府県)'!T373+'4.発行実績 (指定都市)'!T191</f>
        <v>0</v>
      </c>
      <c r="U204" s="180">
        <f>'4.発行実績 （都道府県)'!U373+'4.発行実績 (指定都市)'!U191</f>
        <v>0</v>
      </c>
      <c r="V204" s="180">
        <f>'4.発行実績 （都道府県)'!V373+'4.発行実績 (指定都市)'!V191</f>
        <v>40</v>
      </c>
      <c r="W204" s="180">
        <f>'4.発行実績 （都道府県)'!W373+'4.発行実績 (指定都市)'!W191</f>
        <v>0</v>
      </c>
      <c r="X204" s="180">
        <f>'4.発行実績 （都道府県)'!X373+'4.発行実績 (指定都市)'!X191</f>
        <v>40</v>
      </c>
    </row>
    <row r="205" spans="1:24">
      <c r="B205" s="518"/>
      <c r="C205" s="181" t="s">
        <v>172</v>
      </c>
      <c r="D205" s="180">
        <f>'4.発行実績 （都道府県)'!D374+'4.発行実績 (指定都市)'!D192</f>
        <v>1050</v>
      </c>
      <c r="E205" s="180">
        <f>'4.発行実績 （都道府県)'!E374+'4.発行実績 (指定都市)'!E192</f>
        <v>900</v>
      </c>
      <c r="F205" s="180">
        <f>'4.発行実績 （都道府県)'!F374+'4.発行実績 (指定都市)'!F192</f>
        <v>1800</v>
      </c>
      <c r="G205" s="180">
        <f>'4.発行実績 （都道府県)'!G374+'4.発行実績 (指定都市)'!G192</f>
        <v>1350</v>
      </c>
      <c r="H205" s="180">
        <f>'4.発行実績 （都道府県)'!H374+'4.発行実績 (指定都市)'!H192</f>
        <v>1950</v>
      </c>
      <c r="I205" s="180">
        <f>'4.発行実績 （都道府県)'!I374+'4.発行実績 (指定都市)'!I192</f>
        <v>1370</v>
      </c>
      <c r="J205" s="180">
        <f>'4.発行実績 （都道府県)'!J374+'4.発行実績 (指定都市)'!J192</f>
        <v>1150</v>
      </c>
      <c r="K205" s="180">
        <f>'4.発行実績 （都道府県)'!K374+'4.発行実績 (指定都市)'!K192</f>
        <v>800</v>
      </c>
      <c r="L205" s="180">
        <f>'4.発行実績 （都道府県)'!L374+'4.発行実績 (指定都市)'!L192</f>
        <v>950</v>
      </c>
      <c r="M205" s="180">
        <f>'4.発行実績 （都道府県)'!M374+'4.発行実績 (指定都市)'!M192</f>
        <v>200</v>
      </c>
      <c r="N205" s="180">
        <f>'4.発行実績 （都道府県)'!N374+'4.発行実績 (指定都市)'!N192</f>
        <v>0</v>
      </c>
      <c r="O205" s="180">
        <f>'4.発行実績 （都道府県)'!O374+'4.発行実績 (指定都市)'!O192</f>
        <v>150</v>
      </c>
      <c r="P205" s="180">
        <f>'4.発行実績 （都道府県)'!P374+'4.発行実績 (指定都市)'!P192</f>
        <v>11670</v>
      </c>
      <c r="Q205" s="180">
        <f>'4.発行実績 （都道府県)'!Q374+'4.発行実績 (指定都市)'!Q192</f>
        <v>700</v>
      </c>
      <c r="R205" s="180">
        <f>'4.発行実績 （都道府県)'!R374+'4.発行実績 (指定都市)'!R192</f>
        <v>700</v>
      </c>
      <c r="S205" s="180">
        <f>'4.発行実績 （都道府県)'!S374+'4.発行実績 (指定都市)'!S192</f>
        <v>830</v>
      </c>
      <c r="T205" s="180">
        <f>'4.発行実績 （都道府県)'!T374+'4.発行実績 (指定都市)'!T192</f>
        <v>831</v>
      </c>
      <c r="U205" s="180">
        <f>'4.発行実績 （都道府県)'!U374+'4.発行実績 (指定都市)'!U192</f>
        <v>900</v>
      </c>
      <c r="V205" s="180">
        <f>'4.発行実績 （都道府県)'!V374+'4.発行実績 (指定都市)'!V192</f>
        <v>652</v>
      </c>
      <c r="W205" s="180">
        <f>'4.発行実績 （都道府県)'!W374+'4.発行実績 (指定都市)'!W192</f>
        <v>1030</v>
      </c>
      <c r="X205" s="180">
        <f>'4.発行実績 （都道府県)'!X374+'4.発行実績 (指定都市)'!X192</f>
        <v>5643</v>
      </c>
    </row>
    <row r="206" spans="1:24">
      <c r="B206" s="518"/>
      <c r="C206" s="181" t="s">
        <v>176</v>
      </c>
      <c r="D206" s="180">
        <f>'4.発行実績 （都道府県)'!D375+'4.発行実績 (指定都市)'!D193</f>
        <v>0</v>
      </c>
      <c r="E206" s="180">
        <f>'4.発行実績 （都道府県)'!E375+'4.発行実績 (指定都市)'!E193</f>
        <v>0</v>
      </c>
      <c r="F206" s="180">
        <f>'4.発行実績 （都道府県)'!F375+'4.発行実績 (指定都市)'!F193</f>
        <v>0</v>
      </c>
      <c r="G206" s="180">
        <f>'4.発行実績 （都道府県)'!G375+'4.発行実績 (指定都市)'!G193</f>
        <v>200</v>
      </c>
      <c r="H206" s="180">
        <f>'4.発行実績 （都道府県)'!H375+'4.発行実績 (指定都市)'!H193</f>
        <v>0</v>
      </c>
      <c r="I206" s="180">
        <f>'4.発行実績 （都道府県)'!I375+'4.発行実績 (指定都市)'!I193</f>
        <v>0</v>
      </c>
      <c r="J206" s="180">
        <f>'4.発行実績 （都道府県)'!J375+'4.発行実績 (指定都市)'!J193</f>
        <v>0</v>
      </c>
      <c r="K206" s="180">
        <f>'4.発行実績 （都道府県)'!K375+'4.発行実績 (指定都市)'!K193</f>
        <v>0</v>
      </c>
      <c r="L206" s="180">
        <f>'4.発行実績 （都道府県)'!L375+'4.発行実績 (指定都市)'!L193</f>
        <v>0</v>
      </c>
      <c r="M206" s="180">
        <f>'4.発行実績 （都道府県)'!M375+'4.発行実績 (指定都市)'!M193</f>
        <v>0</v>
      </c>
      <c r="N206" s="180">
        <f>'4.発行実績 （都道府県)'!N375+'4.発行実績 (指定都市)'!N193</f>
        <v>0</v>
      </c>
      <c r="O206" s="180">
        <f>'4.発行実績 （都道府県)'!O375+'4.発行実績 (指定都市)'!O193</f>
        <v>0</v>
      </c>
      <c r="P206" s="180">
        <f>'4.発行実績 （都道府県)'!P375+'4.発行実績 (指定都市)'!P193</f>
        <v>200</v>
      </c>
      <c r="Q206" s="180">
        <f>'4.発行実績 （都道府県)'!Q375+'4.発行実績 (指定都市)'!Q193</f>
        <v>0</v>
      </c>
      <c r="R206" s="180">
        <f>'4.発行実績 （都道府県)'!R375+'4.発行実績 (指定都市)'!R193</f>
        <v>0</v>
      </c>
      <c r="S206" s="180">
        <f>'4.発行実績 （都道府県)'!S375+'4.発行実績 (指定都市)'!S193</f>
        <v>0</v>
      </c>
      <c r="T206" s="180">
        <f>'4.発行実績 （都道府県)'!T375+'4.発行実績 (指定都市)'!T193</f>
        <v>0</v>
      </c>
      <c r="U206" s="180">
        <f>'4.発行実績 （都道府県)'!U375+'4.発行実績 (指定都市)'!U193</f>
        <v>0</v>
      </c>
      <c r="V206" s="180">
        <f>'4.発行実績 （都道府県)'!V375+'4.発行実績 (指定都市)'!V193</f>
        <v>0</v>
      </c>
      <c r="W206" s="180">
        <f>'4.発行実績 （都道府県)'!W375+'4.発行実績 (指定都市)'!W193</f>
        <v>0</v>
      </c>
      <c r="X206" s="180">
        <f>'4.発行実績 （都道府県)'!X375+'4.発行実績 (指定都市)'!X193</f>
        <v>0</v>
      </c>
    </row>
    <row r="207" spans="1:24">
      <c r="B207" s="518"/>
      <c r="C207" s="181" t="s">
        <v>171</v>
      </c>
      <c r="D207" s="180">
        <f>'4.発行実績 （都道府県)'!D376+'4.発行実績 (指定都市)'!D194</f>
        <v>800</v>
      </c>
      <c r="E207" s="180">
        <f>'4.発行実績 （都道府県)'!E376+'4.発行実績 (指定都市)'!E194</f>
        <v>500</v>
      </c>
      <c r="F207" s="180">
        <f>'4.発行実績 （都道府県)'!F376+'4.発行実績 (指定都市)'!F194</f>
        <v>200</v>
      </c>
      <c r="G207" s="180">
        <f>'4.発行実績 （都道府県)'!G376+'4.発行実績 (指定都市)'!G194</f>
        <v>500</v>
      </c>
      <c r="H207" s="180">
        <f>'4.発行実績 （都道府県)'!H376+'4.発行実績 (指定都市)'!H194</f>
        <v>100</v>
      </c>
      <c r="I207" s="180">
        <f>'4.発行実績 （都道府県)'!I376+'4.発行実績 (指定都市)'!I194</f>
        <v>800</v>
      </c>
      <c r="J207" s="180">
        <f>'4.発行実績 （都道府県)'!J376+'4.発行実績 (指定都市)'!J194</f>
        <v>450</v>
      </c>
      <c r="K207" s="180">
        <f>'4.発行実績 （都道府県)'!K376+'4.発行実績 (指定都市)'!K194</f>
        <v>550</v>
      </c>
      <c r="L207" s="180">
        <f>'4.発行実績 （都道府県)'!L376+'4.発行実績 (指定都市)'!L194</f>
        <v>700</v>
      </c>
      <c r="M207" s="180">
        <f>'4.発行実績 （都道府県)'!M376+'4.発行実績 (指定都市)'!M194</f>
        <v>100</v>
      </c>
      <c r="N207" s="180">
        <f>'4.発行実績 （都道府県)'!N376+'4.発行実績 (指定都市)'!N194</f>
        <v>250</v>
      </c>
      <c r="O207" s="180">
        <f>'4.発行実績 （都道府県)'!O376+'4.発行実績 (指定都市)'!O194</f>
        <v>0</v>
      </c>
      <c r="P207" s="180">
        <f>'4.発行実績 （都道府県)'!P376+'4.発行実績 (指定都市)'!P194</f>
        <v>4950</v>
      </c>
      <c r="Q207" s="180">
        <f>'4.発行実績 （都道府県)'!Q376+'4.発行実績 (指定都市)'!Q194</f>
        <v>200</v>
      </c>
      <c r="R207" s="180">
        <f>'4.発行実績 （都道府県)'!R376+'4.発行実績 (指定都市)'!R194</f>
        <v>200</v>
      </c>
      <c r="S207" s="180">
        <f>'4.発行実績 （都道府県)'!S376+'4.発行実績 (指定都市)'!S194</f>
        <v>150</v>
      </c>
      <c r="T207" s="180">
        <f>'4.発行実績 （都道府県)'!T376+'4.発行実績 (指定都市)'!T194</f>
        <v>100</v>
      </c>
      <c r="U207" s="180">
        <f>'4.発行実績 （都道府県)'!U376+'4.発行実績 (指定都市)'!U194</f>
        <v>200</v>
      </c>
      <c r="V207" s="180">
        <f>'4.発行実績 （都道府県)'!V376+'4.発行実績 (指定都市)'!V194</f>
        <v>294</v>
      </c>
      <c r="W207" s="180">
        <f>'4.発行実績 （都道府県)'!W376+'4.発行実績 (指定都市)'!W194</f>
        <v>350</v>
      </c>
      <c r="X207" s="180">
        <f>'4.発行実績 （都道府県)'!X376+'4.発行実績 (指定都市)'!X194</f>
        <v>1344</v>
      </c>
    </row>
    <row r="208" spans="1:24">
      <c r="B208" s="520" t="s">
        <v>253</v>
      </c>
      <c r="C208" s="521"/>
      <c r="D208" s="180">
        <f>'4.発行実績 （都道府県)'!D377+'4.発行実績 (指定都市)'!D195</f>
        <v>88.6</v>
      </c>
      <c r="E208" s="180">
        <f>'4.発行実績 （都道府県)'!E377+'4.発行実績 (指定都市)'!E195</f>
        <v>1089</v>
      </c>
      <c r="F208" s="180">
        <f>'4.発行実績 （都道府県)'!F377+'4.発行実績 (指定都市)'!F195</f>
        <v>0</v>
      </c>
      <c r="G208" s="180">
        <f>'4.発行実績 （都道府県)'!G377+'4.発行実績 (指定都市)'!G195</f>
        <v>0</v>
      </c>
      <c r="H208" s="180">
        <f>'4.発行実績 （都道府県)'!H377+'4.発行実績 (指定都市)'!H195</f>
        <v>0</v>
      </c>
      <c r="I208" s="180">
        <f>'4.発行実績 （都道府県)'!I377+'4.発行実績 (指定都市)'!I195</f>
        <v>0</v>
      </c>
      <c r="J208" s="180">
        <f>'4.発行実績 （都道府県)'!J377+'4.発行実績 (指定都市)'!J195</f>
        <v>0</v>
      </c>
      <c r="K208" s="180">
        <f>'4.発行実績 （都道府県)'!K377+'4.発行実績 (指定都市)'!K195</f>
        <v>114.1</v>
      </c>
      <c r="L208" s="180">
        <f>'4.発行実績 （都道府県)'!L377+'4.発行実績 (指定都市)'!L195</f>
        <v>114.23</v>
      </c>
      <c r="M208" s="180">
        <f>'4.発行実績 （都道府県)'!M377+'4.発行実績 (指定都市)'!M195</f>
        <v>0</v>
      </c>
      <c r="N208" s="180">
        <f>'4.発行実績 （都道府県)'!N377+'4.発行実績 (指定都市)'!N195</f>
        <v>0</v>
      </c>
      <c r="O208" s="180">
        <f>'4.発行実績 （都道府県)'!O377+'4.発行実績 (指定都市)'!O195</f>
        <v>0</v>
      </c>
      <c r="P208" s="180">
        <f>'4.発行実績 （都道府県)'!P377+'4.発行実績 (指定都市)'!P195</f>
        <v>1405.9299999999998</v>
      </c>
      <c r="Q208" s="180">
        <f>'4.発行実績 （都道府県)'!Q377+'4.発行実績 (指定都市)'!Q195</f>
        <v>0</v>
      </c>
      <c r="R208" s="180">
        <f>'4.発行実績 （都道府県)'!R377+'4.発行実績 (指定都市)'!R195</f>
        <v>661</v>
      </c>
      <c r="S208" s="180">
        <f>'4.発行実績 （都道府県)'!S377+'4.発行実績 (指定都市)'!S195</f>
        <v>0</v>
      </c>
      <c r="T208" s="180">
        <f>'4.発行実績 （都道府県)'!T377+'4.発行実績 (指定都市)'!T195</f>
        <v>0</v>
      </c>
      <c r="U208" s="180">
        <f>'4.発行実績 （都道府県)'!U377+'4.発行実績 (指定都市)'!U195</f>
        <v>0</v>
      </c>
      <c r="V208" s="180">
        <f>'4.発行実績 （都道府県)'!V377+'4.発行実績 (指定都市)'!V195</f>
        <v>0</v>
      </c>
      <c r="W208" s="180">
        <f>'4.発行実績 （都道府県)'!W377+'4.発行実績 (指定都市)'!W195</f>
        <v>0</v>
      </c>
      <c r="X208" s="180">
        <f>'4.発行実績 （都道府県)'!X377+'4.発行実績 (指定都市)'!X195</f>
        <v>661</v>
      </c>
    </row>
    <row r="209" spans="2:24">
      <c r="B209" s="520" t="s">
        <v>175</v>
      </c>
      <c r="C209" s="521"/>
      <c r="D209" s="180">
        <f>'4.発行実績 （都道府県)'!D378+'4.発行実績 (指定都市)'!D196</f>
        <v>0</v>
      </c>
      <c r="E209" s="180">
        <f>'4.発行実績 （都道府県)'!E378+'4.発行実績 (指定都市)'!E196</f>
        <v>0</v>
      </c>
      <c r="F209" s="180">
        <f>'4.発行実績 （都道府県)'!F378+'4.発行実績 (指定都市)'!F196</f>
        <v>0</v>
      </c>
      <c r="G209" s="180">
        <f>'4.発行実績 （都道府県)'!G378+'4.発行実績 (指定都市)'!G196</f>
        <v>0</v>
      </c>
      <c r="H209" s="180">
        <f>'4.発行実績 （都道府県)'!H378+'4.発行実績 (指定都市)'!H196</f>
        <v>0</v>
      </c>
      <c r="I209" s="180">
        <f>'4.発行実績 （都道府県)'!I378+'4.発行実績 (指定都市)'!I196</f>
        <v>0</v>
      </c>
      <c r="J209" s="180">
        <f>'4.発行実績 （都道府県)'!J378+'4.発行実績 (指定都市)'!J196</f>
        <v>0</v>
      </c>
      <c r="K209" s="180">
        <f>'4.発行実績 （都道府県)'!K378+'4.発行実績 (指定都市)'!K196</f>
        <v>0</v>
      </c>
      <c r="L209" s="180">
        <f>'4.発行実績 （都道府県)'!L378+'4.発行実績 (指定都市)'!L196</f>
        <v>0</v>
      </c>
      <c r="M209" s="180">
        <f>'4.発行実績 （都道府県)'!M378+'4.発行実績 (指定都市)'!M196</f>
        <v>0</v>
      </c>
      <c r="N209" s="180">
        <f>'4.発行実績 （都道府県)'!N378+'4.発行実績 (指定都市)'!N196</f>
        <v>0</v>
      </c>
      <c r="O209" s="180">
        <f>'4.発行実績 （都道府県)'!O378+'4.発行実績 (指定都市)'!O196</f>
        <v>0</v>
      </c>
      <c r="P209" s="180">
        <f>'4.発行実績 （都道府県)'!P378+'4.発行実績 (指定都市)'!P196</f>
        <v>0</v>
      </c>
      <c r="Q209" s="180">
        <f>'4.発行実績 （都道府県)'!Q378+'4.発行実績 (指定都市)'!Q196</f>
        <v>0</v>
      </c>
      <c r="R209" s="180">
        <f>'4.発行実績 （都道府県)'!R378+'4.発行実績 (指定都市)'!R196</f>
        <v>0</v>
      </c>
      <c r="S209" s="180">
        <f>'4.発行実績 （都道府県)'!S378+'4.発行実績 (指定都市)'!S196</f>
        <v>0</v>
      </c>
      <c r="T209" s="180">
        <f>'4.発行実績 （都道府県)'!T378+'4.発行実績 (指定都市)'!T196</f>
        <v>0</v>
      </c>
      <c r="U209" s="180">
        <f>'4.発行実績 （都道府県)'!U378+'4.発行実績 (指定都市)'!U196</f>
        <v>0</v>
      </c>
      <c r="V209" s="180">
        <f>'4.発行実績 （都道府県)'!V378+'4.発行実績 (指定都市)'!V196</f>
        <v>0</v>
      </c>
      <c r="W209" s="180">
        <f>'4.発行実績 （都道府県)'!W378+'4.発行実績 (指定都市)'!W196</f>
        <v>10939</v>
      </c>
      <c r="X209" s="180">
        <f>'4.発行実績 （都道府県)'!X378+'4.発行実績 (指定都市)'!X196</f>
        <v>10939</v>
      </c>
    </row>
    <row r="210" spans="2:24">
      <c r="B210" s="517" t="s">
        <v>250</v>
      </c>
      <c r="C210" s="517"/>
      <c r="D210" s="180">
        <f>SUM(D201:D203)+SUM(D208:D209)</f>
        <v>6538.6</v>
      </c>
      <c r="E210" s="180">
        <f t="shared" ref="E210:X210" si="4">SUM(E201:E203)+SUM(E208:E209)</f>
        <v>6242.9850000000006</v>
      </c>
      <c r="F210" s="180">
        <f t="shared" si="4"/>
        <v>4900</v>
      </c>
      <c r="G210" s="180">
        <f t="shared" si="4"/>
        <v>6150</v>
      </c>
      <c r="H210" s="180">
        <f t="shared" si="4"/>
        <v>4010</v>
      </c>
      <c r="I210" s="180">
        <f t="shared" si="4"/>
        <v>5320</v>
      </c>
      <c r="J210" s="180">
        <f t="shared" si="4"/>
        <v>7350</v>
      </c>
      <c r="K210" s="180">
        <f t="shared" si="4"/>
        <v>6364.1</v>
      </c>
      <c r="L210" s="180">
        <f t="shared" si="4"/>
        <v>5414.23</v>
      </c>
      <c r="M210" s="180">
        <f t="shared" si="4"/>
        <v>2350</v>
      </c>
      <c r="N210" s="180">
        <f t="shared" si="4"/>
        <v>2654.491</v>
      </c>
      <c r="O210" s="180">
        <f t="shared" si="4"/>
        <v>2400</v>
      </c>
      <c r="P210" s="180">
        <f t="shared" si="4"/>
        <v>59794.406000000003</v>
      </c>
      <c r="Q210" s="180">
        <f>SUM(Q201:Q203)+SUM(Q208:Q209)</f>
        <v>3450</v>
      </c>
      <c r="R210" s="180">
        <f t="shared" si="4"/>
        <v>4561</v>
      </c>
      <c r="S210" s="180">
        <f t="shared" si="4"/>
        <v>3150</v>
      </c>
      <c r="T210" s="180">
        <f t="shared" si="4"/>
        <v>3541</v>
      </c>
      <c r="U210" s="180">
        <f t="shared" si="4"/>
        <v>2700</v>
      </c>
      <c r="V210" s="180">
        <f t="shared" si="4"/>
        <v>3856</v>
      </c>
      <c r="W210" s="180">
        <f t="shared" si="4"/>
        <v>26729</v>
      </c>
      <c r="X210" s="180">
        <f t="shared" si="4"/>
        <v>48217</v>
      </c>
    </row>
    <row r="212" spans="2:24">
      <c r="D212" s="263"/>
      <c r="E212" s="263"/>
    </row>
    <row r="213" spans="2:24">
      <c r="D213" s="263"/>
      <c r="E213" s="263"/>
    </row>
    <row r="214" spans="2:24">
      <c r="D214" s="263"/>
      <c r="E214" s="263"/>
    </row>
    <row r="215" spans="2:24">
      <c r="D215" s="263"/>
      <c r="E215" s="263"/>
    </row>
    <row r="216" spans="2:24">
      <c r="D216" s="263"/>
      <c r="E216" s="263"/>
    </row>
    <row r="217" spans="2:24">
      <c r="D217" s="263"/>
      <c r="E217" s="263"/>
    </row>
    <row r="218" spans="2:24">
      <c r="D218" s="263"/>
      <c r="E218" s="263"/>
      <c r="O218" s="263"/>
    </row>
    <row r="219" spans="2:24">
      <c r="D219" s="263"/>
      <c r="E219" s="263"/>
      <c r="O219" s="263"/>
    </row>
    <row r="220" spans="2:24">
      <c r="D220" s="263"/>
      <c r="E220" s="263"/>
      <c r="O220" s="263"/>
    </row>
    <row r="221" spans="2:24">
      <c r="D221" s="263"/>
      <c r="E221" s="263"/>
      <c r="O221" s="263"/>
    </row>
    <row r="222" spans="2:24">
      <c r="D222" s="263"/>
      <c r="E222" s="263"/>
      <c r="O222" s="263"/>
    </row>
    <row r="223" spans="2:24">
      <c r="D223" s="263"/>
      <c r="E223" s="263"/>
      <c r="O223" s="263"/>
    </row>
    <row r="224" spans="2:24">
      <c r="D224" s="263"/>
      <c r="E224" s="263"/>
      <c r="O224" s="263"/>
    </row>
    <row r="225" spans="4:15">
      <c r="D225" s="263"/>
      <c r="E225" s="263"/>
      <c r="O225" s="263"/>
    </row>
    <row r="226" spans="4:15">
      <c r="D226" s="263"/>
      <c r="E226" s="263"/>
      <c r="O226" s="263"/>
    </row>
    <row r="227" spans="4:15">
      <c r="D227" s="263"/>
      <c r="E227" s="263"/>
    </row>
    <row r="228" spans="4:15">
      <c r="D228" s="263"/>
      <c r="E228" s="263"/>
    </row>
    <row r="229" spans="4:15">
      <c r="D229" s="263"/>
      <c r="E229" s="263"/>
    </row>
    <row r="230" spans="4:15">
      <c r="D230" s="263"/>
      <c r="E230" s="263"/>
    </row>
  </sheetData>
  <mergeCells count="159">
    <mergeCell ref="B3:C4"/>
    <mergeCell ref="B13:C13"/>
    <mergeCell ref="A59:A67"/>
    <mergeCell ref="B59:C59"/>
    <mergeCell ref="B60:C60"/>
    <mergeCell ref="B61:C61"/>
    <mergeCell ref="B62:B65"/>
    <mergeCell ref="B66:C66"/>
    <mergeCell ref="B67:C67"/>
    <mergeCell ref="A14:A22"/>
    <mergeCell ref="B14:C14"/>
    <mergeCell ref="B15:C15"/>
    <mergeCell ref="B16:C16"/>
    <mergeCell ref="B17:B20"/>
    <mergeCell ref="B21:C21"/>
    <mergeCell ref="B22:C22"/>
    <mergeCell ref="A23:A31"/>
    <mergeCell ref="B57:C57"/>
    <mergeCell ref="B58:C58"/>
    <mergeCell ref="B49:C49"/>
    <mergeCell ref="B50:C50"/>
    <mergeCell ref="B51:C51"/>
    <mergeCell ref="B52:C52"/>
    <mergeCell ref="B53:B56"/>
    <mergeCell ref="B5:C5"/>
    <mergeCell ref="B6:C6"/>
    <mergeCell ref="B7:C7"/>
    <mergeCell ref="B8:B11"/>
    <mergeCell ref="B12:C12"/>
    <mergeCell ref="B166:C166"/>
    <mergeCell ref="A167:A175"/>
    <mergeCell ref="A122:A130"/>
    <mergeCell ref="B122:C122"/>
    <mergeCell ref="B123:C123"/>
    <mergeCell ref="B124:C124"/>
    <mergeCell ref="B125:B128"/>
    <mergeCell ref="B129:C129"/>
    <mergeCell ref="B130:C130"/>
    <mergeCell ref="A131:A139"/>
    <mergeCell ref="B131:C131"/>
    <mergeCell ref="B132:C132"/>
    <mergeCell ref="B133:C133"/>
    <mergeCell ref="B134:B137"/>
    <mergeCell ref="B138:C138"/>
    <mergeCell ref="B139:C139"/>
    <mergeCell ref="B44:B47"/>
    <mergeCell ref="B48:C48"/>
    <mergeCell ref="B105:C105"/>
    <mergeCell ref="B68:C68"/>
    <mergeCell ref="B69:C69"/>
    <mergeCell ref="B23:C23"/>
    <mergeCell ref="B24:C24"/>
    <mergeCell ref="B25:C25"/>
    <mergeCell ref="B26:B29"/>
    <mergeCell ref="B30:C30"/>
    <mergeCell ref="B31:C31"/>
    <mergeCell ref="B32:C32"/>
    <mergeCell ref="B33:C33"/>
    <mergeCell ref="B34:C34"/>
    <mergeCell ref="B35:B38"/>
    <mergeCell ref="B39:C39"/>
    <mergeCell ref="B40:C40"/>
    <mergeCell ref="B41:C41"/>
    <mergeCell ref="B42:C42"/>
    <mergeCell ref="B43:C43"/>
    <mergeCell ref="B209:C209"/>
    <mergeCell ref="B201:C201"/>
    <mergeCell ref="B202:C202"/>
    <mergeCell ref="B203:C203"/>
    <mergeCell ref="B204:B207"/>
    <mergeCell ref="B208:C208"/>
    <mergeCell ref="B121:C121"/>
    <mergeCell ref="B113:C113"/>
    <mergeCell ref="B114:C114"/>
    <mergeCell ref="B115:C115"/>
    <mergeCell ref="B116:B119"/>
    <mergeCell ref="B120:C120"/>
    <mergeCell ref="B170:B173"/>
    <mergeCell ref="B174:C174"/>
    <mergeCell ref="B184:C184"/>
    <mergeCell ref="B196:C196"/>
    <mergeCell ref="B188:C188"/>
    <mergeCell ref="B191:B194"/>
    <mergeCell ref="B195:C195"/>
    <mergeCell ref="B189:C189"/>
    <mergeCell ref="B190:C190"/>
    <mergeCell ref="B175:C175"/>
    <mergeCell ref="B141:C141"/>
    <mergeCell ref="B142:C142"/>
    <mergeCell ref="B70:C70"/>
    <mergeCell ref="B71:B74"/>
    <mergeCell ref="B75:C75"/>
    <mergeCell ref="B76:C76"/>
    <mergeCell ref="B77:C77"/>
    <mergeCell ref="B143:B146"/>
    <mergeCell ref="B147:C147"/>
    <mergeCell ref="B106:C106"/>
    <mergeCell ref="B107:B110"/>
    <mergeCell ref="B111:C111"/>
    <mergeCell ref="B112:C112"/>
    <mergeCell ref="B97:C97"/>
    <mergeCell ref="B98:B101"/>
    <mergeCell ref="B102:C102"/>
    <mergeCell ref="B103:C103"/>
    <mergeCell ref="B104:C104"/>
    <mergeCell ref="B157:C157"/>
    <mergeCell ref="B148:C148"/>
    <mergeCell ref="B149:C149"/>
    <mergeCell ref="B150:C150"/>
    <mergeCell ref="B151:C151"/>
    <mergeCell ref="B152:B155"/>
    <mergeCell ref="B140:C140"/>
    <mergeCell ref="B78:C78"/>
    <mergeCell ref="B79:C79"/>
    <mergeCell ref="B80:B83"/>
    <mergeCell ref="B84:C84"/>
    <mergeCell ref="B85:C85"/>
    <mergeCell ref="B86:C86"/>
    <mergeCell ref="B87:C87"/>
    <mergeCell ref="B88:C88"/>
    <mergeCell ref="B89:B92"/>
    <mergeCell ref="B93:C93"/>
    <mergeCell ref="B94:C94"/>
    <mergeCell ref="B95:C95"/>
    <mergeCell ref="B96:C96"/>
    <mergeCell ref="B156:C156"/>
    <mergeCell ref="B177:C177"/>
    <mergeCell ref="B178:C178"/>
    <mergeCell ref="B179:B182"/>
    <mergeCell ref="B183:C183"/>
    <mergeCell ref="B158:C158"/>
    <mergeCell ref="B159:C159"/>
    <mergeCell ref="B160:C160"/>
    <mergeCell ref="B161:B164"/>
    <mergeCell ref="B165:C165"/>
    <mergeCell ref="A185:X185"/>
    <mergeCell ref="A176:A184"/>
    <mergeCell ref="A158:A166"/>
    <mergeCell ref="A5:A13"/>
    <mergeCell ref="W2:X2"/>
    <mergeCell ref="A3:A4"/>
    <mergeCell ref="D3:P3"/>
    <mergeCell ref="Q3:X3"/>
    <mergeCell ref="B210:C210"/>
    <mergeCell ref="A149:A157"/>
    <mergeCell ref="A77:A85"/>
    <mergeCell ref="A86:A94"/>
    <mergeCell ref="A95:A103"/>
    <mergeCell ref="A104:A112"/>
    <mergeCell ref="A113:A121"/>
    <mergeCell ref="A140:A148"/>
    <mergeCell ref="A68:A76"/>
    <mergeCell ref="A32:A40"/>
    <mergeCell ref="A41:A49"/>
    <mergeCell ref="A50:A58"/>
    <mergeCell ref="B167:C167"/>
    <mergeCell ref="B168:C168"/>
    <mergeCell ref="B169:C169"/>
    <mergeCell ref="B176:C176"/>
  </mergeCells>
  <phoneticPr fontId="3"/>
  <printOptions horizontalCentered="1"/>
  <pageMargins left="0.19685039370078741" right="0.19685039370078741" top="0.27559055118110237" bottom="0.11811023622047245" header="0.19685039370078741" footer="0"/>
  <pageSetup paperSize="9" scale="44" firstPageNumber="11" fitToHeight="0" orientation="landscape" cellComments="asDisplayed" useFirstPageNumber="1" r:id="rId1"/>
  <headerFooter alignWithMargins="0"/>
  <rowBreaks count="3" manualBreakCount="3">
    <brk id="58" max="23" man="1"/>
    <brk id="112" max="23" man="1"/>
    <brk id="166" max="2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S309"/>
  <sheetViews>
    <sheetView showGridLines="0" showZeros="0" view="pageBreakPreview" zoomScale="64" zoomScaleNormal="85" zoomScaleSheetLayoutView="85" workbookViewId="0">
      <pane xSplit="4" ySplit="4" topLeftCell="E5" activePane="bottomRight" state="frozen"/>
      <selection activeCell="E59" sqref="E59"/>
      <selection pane="topRight" activeCell="E59" sqref="E59"/>
      <selection pane="bottomLeft" activeCell="E59" sqref="E59"/>
      <selection pane="bottomRight"/>
    </sheetView>
  </sheetViews>
  <sheetFormatPr defaultColWidth="10.7265625" defaultRowHeight="14"/>
  <cols>
    <col min="1" max="1" width="1.26953125" style="79" customWidth="1"/>
    <col min="2" max="2" width="3.6328125" style="79" customWidth="1"/>
    <col min="3" max="3" width="15.6328125" style="79" customWidth="1"/>
    <col min="4" max="16" width="12.6328125" style="79" customWidth="1"/>
    <col min="17" max="17" width="11.453125" style="79" customWidth="1"/>
    <col min="18" max="18" width="7.90625" style="79" customWidth="1"/>
    <col min="19" max="16384" width="10.7265625" style="79"/>
  </cols>
  <sheetData>
    <row r="1" spans="1:19">
      <c r="A1" s="79" t="s">
        <v>321</v>
      </c>
    </row>
    <row r="2" spans="1:19" ht="15.75" customHeight="1">
      <c r="B2" s="79" t="s">
        <v>113</v>
      </c>
      <c r="P2" s="84" t="s">
        <v>279</v>
      </c>
      <c r="Q2" s="85"/>
      <c r="R2" s="85"/>
    </row>
    <row r="3" spans="1:19" ht="19.5" customHeight="1">
      <c r="B3" s="533"/>
      <c r="C3" s="534"/>
      <c r="D3" s="530" t="s">
        <v>112</v>
      </c>
      <c r="E3" s="529" t="s">
        <v>305</v>
      </c>
      <c r="F3" s="529"/>
      <c r="G3" s="529"/>
      <c r="H3" s="529"/>
      <c r="I3" s="529"/>
      <c r="J3" s="529"/>
      <c r="K3" s="529"/>
      <c r="L3" s="529"/>
      <c r="M3" s="529"/>
      <c r="N3" s="529"/>
      <c r="O3" s="529"/>
      <c r="P3" s="529"/>
    </row>
    <row r="4" spans="1:19" s="86" customFormat="1" ht="19.5" customHeight="1">
      <c r="B4" s="535"/>
      <c r="C4" s="536"/>
      <c r="D4" s="531"/>
      <c r="E4" s="190" t="s">
        <v>114</v>
      </c>
      <c r="F4" s="190" t="s">
        <v>115</v>
      </c>
      <c r="G4" s="190" t="s">
        <v>116</v>
      </c>
      <c r="H4" s="190" t="s">
        <v>117</v>
      </c>
      <c r="I4" s="190" t="s">
        <v>118</v>
      </c>
      <c r="J4" s="190" t="s">
        <v>119</v>
      </c>
      <c r="K4" s="190" t="s">
        <v>120</v>
      </c>
      <c r="L4" s="190" t="s">
        <v>121</v>
      </c>
      <c r="M4" s="190" t="s">
        <v>122</v>
      </c>
      <c r="N4" s="190" t="s">
        <v>123</v>
      </c>
      <c r="O4" s="190" t="s">
        <v>124</v>
      </c>
      <c r="P4" s="190" t="s">
        <v>125</v>
      </c>
    </row>
    <row r="5" spans="1:19" ht="20.149999999999999" customHeight="1">
      <c r="B5" s="528" t="s">
        <v>126</v>
      </c>
      <c r="C5" s="191" t="s">
        <v>264</v>
      </c>
      <c r="D5" s="136">
        <v>800</v>
      </c>
      <c r="E5" s="192">
        <v>100</v>
      </c>
      <c r="F5" s="192">
        <v>100</v>
      </c>
      <c r="G5" s="192">
        <v>100</v>
      </c>
      <c r="H5" s="192">
        <v>100</v>
      </c>
      <c r="I5" s="192">
        <v>100</v>
      </c>
      <c r="J5" s="192">
        <v>100</v>
      </c>
      <c r="K5" s="192">
        <v>100</v>
      </c>
      <c r="L5" s="192">
        <v>100</v>
      </c>
      <c r="M5" s="192"/>
      <c r="N5" s="192"/>
      <c r="O5" s="192"/>
      <c r="P5" s="192"/>
      <c r="Q5" s="87"/>
      <c r="R5" s="87"/>
      <c r="S5" s="87"/>
    </row>
    <row r="6" spans="1:19" ht="20.149999999999999" customHeight="1">
      <c r="B6" s="532"/>
      <c r="C6" s="191" t="s">
        <v>265</v>
      </c>
      <c r="D6" s="136">
        <v>300</v>
      </c>
      <c r="E6" s="192">
        <v>50</v>
      </c>
      <c r="F6" s="192">
        <v>50</v>
      </c>
      <c r="G6" s="192"/>
      <c r="H6" s="192"/>
      <c r="I6" s="192"/>
      <c r="J6" s="192">
        <v>100</v>
      </c>
      <c r="K6" s="192"/>
      <c r="L6" s="192"/>
      <c r="M6" s="192"/>
      <c r="N6" s="192">
        <v>100</v>
      </c>
      <c r="O6" s="192"/>
      <c r="P6" s="192"/>
      <c r="Q6" s="87"/>
      <c r="R6" s="87"/>
      <c r="S6" s="87"/>
    </row>
    <row r="7" spans="1:19" ht="20.149999999999999" customHeight="1">
      <c r="B7" s="532"/>
      <c r="C7" s="191" t="s">
        <v>266</v>
      </c>
      <c r="D7" s="136">
        <v>430</v>
      </c>
      <c r="E7" s="192"/>
      <c r="F7" s="192">
        <v>70</v>
      </c>
      <c r="G7" s="192">
        <v>60</v>
      </c>
      <c r="H7" s="192">
        <v>60</v>
      </c>
      <c r="I7" s="192">
        <v>60</v>
      </c>
      <c r="J7" s="192"/>
      <c r="K7" s="192">
        <v>60</v>
      </c>
      <c r="L7" s="192"/>
      <c r="M7" s="192">
        <v>60</v>
      </c>
      <c r="N7" s="192">
        <v>60</v>
      </c>
      <c r="O7" s="192"/>
      <c r="P7" s="192"/>
      <c r="Q7" s="87"/>
      <c r="R7" s="87"/>
      <c r="S7" s="87"/>
    </row>
    <row r="8" spans="1:19" ht="20.149999999999999" customHeight="1">
      <c r="B8" s="532"/>
      <c r="C8" s="191" t="s">
        <v>267</v>
      </c>
      <c r="D8" s="136">
        <v>300</v>
      </c>
      <c r="E8" s="192">
        <v>60</v>
      </c>
      <c r="F8" s="192">
        <v>60</v>
      </c>
      <c r="G8" s="192"/>
      <c r="H8" s="192">
        <v>60</v>
      </c>
      <c r="I8" s="192">
        <v>60</v>
      </c>
      <c r="J8" s="192"/>
      <c r="K8" s="192">
        <v>30</v>
      </c>
      <c r="L8" s="192"/>
      <c r="M8" s="192"/>
      <c r="N8" s="192">
        <v>30</v>
      </c>
      <c r="O8" s="192"/>
      <c r="P8" s="192"/>
      <c r="Q8" s="87"/>
      <c r="R8" s="87"/>
      <c r="S8" s="87"/>
    </row>
    <row r="9" spans="1:19" ht="20.149999999999999" customHeight="1">
      <c r="B9" s="532"/>
      <c r="C9" s="191" t="s">
        <v>25</v>
      </c>
      <c r="D9" s="136">
        <v>400</v>
      </c>
      <c r="E9" s="192"/>
      <c r="F9" s="192"/>
      <c r="G9" s="192">
        <v>100</v>
      </c>
      <c r="H9" s="192"/>
      <c r="I9" s="192">
        <v>100</v>
      </c>
      <c r="J9" s="192"/>
      <c r="K9" s="192"/>
      <c r="L9" s="192">
        <v>100</v>
      </c>
      <c r="M9" s="192"/>
      <c r="N9" s="192">
        <v>100</v>
      </c>
      <c r="O9" s="192"/>
      <c r="P9" s="192"/>
      <c r="Q9" s="87"/>
      <c r="R9" s="87"/>
      <c r="S9" s="87"/>
    </row>
    <row r="10" spans="1:19" ht="20.149999999999999" customHeight="1">
      <c r="B10" s="532"/>
      <c r="C10" s="191" t="s">
        <v>26</v>
      </c>
      <c r="D10" s="136">
        <v>300</v>
      </c>
      <c r="E10" s="192"/>
      <c r="F10" s="192"/>
      <c r="G10" s="192">
        <v>100</v>
      </c>
      <c r="H10" s="192"/>
      <c r="I10" s="192">
        <v>50</v>
      </c>
      <c r="J10" s="192"/>
      <c r="K10" s="192"/>
      <c r="L10" s="192">
        <v>50</v>
      </c>
      <c r="M10" s="192"/>
      <c r="N10" s="192"/>
      <c r="O10" s="192"/>
      <c r="P10" s="192">
        <v>100</v>
      </c>
      <c r="Q10" s="87"/>
      <c r="R10" s="87"/>
      <c r="S10" s="87"/>
    </row>
    <row r="11" spans="1:19" ht="20.149999999999999" customHeight="1">
      <c r="B11" s="532"/>
      <c r="C11" s="191" t="s">
        <v>209</v>
      </c>
      <c r="D11" s="136">
        <v>300</v>
      </c>
      <c r="E11" s="192"/>
      <c r="F11" s="192"/>
      <c r="G11" s="192"/>
      <c r="H11" s="192"/>
      <c r="I11" s="192"/>
      <c r="J11" s="192">
        <v>50</v>
      </c>
      <c r="K11" s="192"/>
      <c r="L11" s="192">
        <v>100</v>
      </c>
      <c r="M11" s="192"/>
      <c r="N11" s="192">
        <v>100</v>
      </c>
      <c r="O11" s="192"/>
      <c r="P11" s="192">
        <v>50</v>
      </c>
      <c r="Q11" s="87"/>
      <c r="R11" s="87"/>
      <c r="S11" s="87"/>
    </row>
    <row r="12" spans="1:19" ht="20.149999999999999" customHeight="1">
      <c r="B12" s="532"/>
      <c r="C12" s="191" t="s">
        <v>268</v>
      </c>
      <c r="D12" s="136">
        <v>600</v>
      </c>
      <c r="E12" s="192">
        <v>50</v>
      </c>
      <c r="F12" s="192">
        <v>70</v>
      </c>
      <c r="G12" s="192">
        <v>60</v>
      </c>
      <c r="H12" s="192">
        <v>100</v>
      </c>
      <c r="I12" s="192">
        <v>40</v>
      </c>
      <c r="J12" s="192">
        <v>40</v>
      </c>
      <c r="K12" s="192">
        <v>40</v>
      </c>
      <c r="L12" s="192">
        <v>40</v>
      </c>
      <c r="M12" s="192">
        <v>40</v>
      </c>
      <c r="N12" s="192">
        <v>40</v>
      </c>
      <c r="O12" s="192">
        <v>40</v>
      </c>
      <c r="P12" s="192">
        <v>40</v>
      </c>
      <c r="Q12" s="87"/>
      <c r="R12" s="87"/>
      <c r="S12" s="87"/>
    </row>
    <row r="13" spans="1:19" ht="20.149999999999999" customHeight="1">
      <c r="B13" s="532"/>
      <c r="C13" s="191" t="s">
        <v>132</v>
      </c>
      <c r="D13" s="136">
        <v>150</v>
      </c>
      <c r="E13" s="192">
        <v>70</v>
      </c>
      <c r="F13" s="192"/>
      <c r="G13" s="192"/>
      <c r="H13" s="192"/>
      <c r="I13" s="192"/>
      <c r="J13" s="192">
        <v>80</v>
      </c>
      <c r="K13" s="192"/>
      <c r="L13" s="192"/>
      <c r="M13" s="192"/>
      <c r="N13" s="192"/>
      <c r="O13" s="192"/>
      <c r="P13" s="192"/>
      <c r="Q13" s="87"/>
      <c r="R13" s="87"/>
      <c r="S13" s="87"/>
    </row>
    <row r="14" spans="1:19" ht="20.149999999999999" customHeight="1">
      <c r="B14" s="532"/>
      <c r="C14" s="191" t="s">
        <v>31</v>
      </c>
      <c r="D14" s="136">
        <v>400</v>
      </c>
      <c r="E14" s="192"/>
      <c r="F14" s="192"/>
      <c r="G14" s="192">
        <v>100</v>
      </c>
      <c r="H14" s="192">
        <v>100</v>
      </c>
      <c r="I14" s="192"/>
      <c r="J14" s="192"/>
      <c r="K14" s="192"/>
      <c r="L14" s="192"/>
      <c r="M14" s="192">
        <v>100</v>
      </c>
      <c r="N14" s="192"/>
      <c r="O14" s="192"/>
      <c r="P14" s="192">
        <v>100</v>
      </c>
      <c r="Q14" s="87"/>
      <c r="R14" s="87"/>
      <c r="S14" s="87"/>
    </row>
    <row r="15" spans="1:19" ht="19.5" customHeight="1">
      <c r="B15" s="532"/>
      <c r="C15" s="191" t="s">
        <v>32</v>
      </c>
      <c r="D15" s="136">
        <v>280</v>
      </c>
      <c r="E15" s="192"/>
      <c r="F15" s="192">
        <v>50</v>
      </c>
      <c r="G15" s="192"/>
      <c r="H15" s="192">
        <v>30</v>
      </c>
      <c r="I15" s="192"/>
      <c r="J15" s="192">
        <v>50</v>
      </c>
      <c r="K15" s="192"/>
      <c r="L15" s="192">
        <v>50</v>
      </c>
      <c r="M15" s="192"/>
      <c r="N15" s="192">
        <v>50</v>
      </c>
      <c r="O15" s="192"/>
      <c r="P15" s="192">
        <v>50</v>
      </c>
      <c r="Q15" s="87"/>
      <c r="R15" s="87"/>
      <c r="S15" s="87"/>
    </row>
    <row r="16" spans="1:19" ht="20.149999999999999" customHeight="1">
      <c r="B16" s="532"/>
      <c r="C16" s="191" t="s">
        <v>269</v>
      </c>
      <c r="D16" s="136">
        <v>300</v>
      </c>
      <c r="E16" s="192">
        <v>30</v>
      </c>
      <c r="F16" s="192"/>
      <c r="G16" s="192"/>
      <c r="H16" s="192"/>
      <c r="I16" s="192"/>
      <c r="J16" s="192">
        <v>30</v>
      </c>
      <c r="K16" s="192"/>
      <c r="L16" s="192"/>
      <c r="M16" s="192">
        <v>80</v>
      </c>
      <c r="N16" s="192">
        <v>80</v>
      </c>
      <c r="O16" s="192">
        <v>80</v>
      </c>
      <c r="P16" s="192"/>
      <c r="Q16" s="87"/>
      <c r="R16" s="87"/>
      <c r="S16" s="87"/>
    </row>
    <row r="17" spans="2:19" ht="20.149999999999999" customHeight="1">
      <c r="B17" s="532"/>
      <c r="C17" s="191" t="s">
        <v>34</v>
      </c>
      <c r="D17" s="136">
        <v>300</v>
      </c>
      <c r="E17" s="192">
        <v>50</v>
      </c>
      <c r="F17" s="192">
        <v>50</v>
      </c>
      <c r="G17" s="192"/>
      <c r="H17" s="192">
        <v>50</v>
      </c>
      <c r="I17" s="192">
        <v>50</v>
      </c>
      <c r="J17" s="192"/>
      <c r="K17" s="192">
        <v>50</v>
      </c>
      <c r="L17" s="192"/>
      <c r="M17" s="192"/>
      <c r="N17" s="192">
        <v>50</v>
      </c>
      <c r="O17" s="192"/>
      <c r="P17" s="192"/>
      <c r="Q17" s="87"/>
      <c r="R17" s="87"/>
      <c r="S17" s="87"/>
    </row>
    <row r="18" spans="2:19" ht="20.149999999999999" customHeight="1">
      <c r="B18" s="532"/>
      <c r="C18" s="191" t="s">
        <v>137</v>
      </c>
      <c r="D18" s="136">
        <v>230</v>
      </c>
      <c r="E18" s="192"/>
      <c r="F18" s="192"/>
      <c r="G18" s="192">
        <v>10</v>
      </c>
      <c r="H18" s="192"/>
      <c r="I18" s="192"/>
      <c r="J18" s="192">
        <v>60</v>
      </c>
      <c r="K18" s="192">
        <v>70</v>
      </c>
      <c r="L18" s="192">
        <v>10</v>
      </c>
      <c r="M18" s="192"/>
      <c r="N18" s="192">
        <v>30</v>
      </c>
      <c r="O18" s="192">
        <v>50</v>
      </c>
      <c r="P18" s="192"/>
      <c r="Q18" s="87"/>
      <c r="R18" s="87"/>
      <c r="S18" s="87"/>
    </row>
    <row r="19" spans="2:19" ht="20.149999999999999" customHeight="1">
      <c r="B19" s="532"/>
      <c r="C19" s="191" t="s">
        <v>35</v>
      </c>
      <c r="D19" s="136">
        <v>600</v>
      </c>
      <c r="E19" s="192">
        <v>50</v>
      </c>
      <c r="F19" s="192">
        <v>100</v>
      </c>
      <c r="G19" s="192">
        <v>50</v>
      </c>
      <c r="H19" s="192">
        <v>50</v>
      </c>
      <c r="I19" s="192">
        <v>50</v>
      </c>
      <c r="J19" s="192"/>
      <c r="K19" s="192">
        <v>50</v>
      </c>
      <c r="L19" s="192">
        <v>50</v>
      </c>
      <c r="M19" s="192">
        <v>50</v>
      </c>
      <c r="N19" s="192">
        <v>50</v>
      </c>
      <c r="O19" s="192">
        <v>50</v>
      </c>
      <c r="P19" s="192">
        <v>50</v>
      </c>
      <c r="Q19" s="87"/>
      <c r="R19" s="87"/>
      <c r="S19" s="87"/>
    </row>
    <row r="20" spans="2:19" ht="20.149999999999999" customHeight="1">
      <c r="B20" s="532"/>
      <c r="C20" s="191" t="s">
        <v>270</v>
      </c>
      <c r="D20" s="136">
        <v>800</v>
      </c>
      <c r="E20" s="192">
        <v>100</v>
      </c>
      <c r="F20" s="192">
        <v>100</v>
      </c>
      <c r="G20" s="192"/>
      <c r="H20" s="192"/>
      <c r="I20" s="192">
        <v>100</v>
      </c>
      <c r="J20" s="192">
        <v>100</v>
      </c>
      <c r="K20" s="192">
        <v>100</v>
      </c>
      <c r="L20" s="192">
        <v>100</v>
      </c>
      <c r="M20" s="192"/>
      <c r="N20" s="192">
        <v>100</v>
      </c>
      <c r="O20" s="192">
        <v>100</v>
      </c>
      <c r="P20" s="192"/>
      <c r="Q20" s="87"/>
      <c r="R20" s="87"/>
      <c r="S20" s="87"/>
    </row>
    <row r="21" spans="2:19" ht="20.149999999999999" customHeight="1">
      <c r="B21" s="532"/>
      <c r="C21" s="191" t="s">
        <v>37</v>
      </c>
      <c r="D21" s="136">
        <v>600</v>
      </c>
      <c r="E21" s="192">
        <v>100</v>
      </c>
      <c r="F21" s="192">
        <v>100</v>
      </c>
      <c r="G21" s="192"/>
      <c r="H21" s="192">
        <v>100</v>
      </c>
      <c r="I21" s="192"/>
      <c r="J21" s="192"/>
      <c r="K21" s="192">
        <v>100</v>
      </c>
      <c r="L21" s="192"/>
      <c r="M21" s="192">
        <v>100</v>
      </c>
      <c r="N21" s="192"/>
      <c r="O21" s="192">
        <v>100</v>
      </c>
      <c r="P21" s="192"/>
      <c r="Q21" s="87"/>
      <c r="R21" s="87"/>
      <c r="S21" s="87"/>
    </row>
    <row r="22" spans="2:19" ht="20.149999999999999" customHeight="1">
      <c r="B22" s="532"/>
      <c r="C22" s="191" t="s">
        <v>131</v>
      </c>
      <c r="D22" s="136">
        <v>100</v>
      </c>
      <c r="E22" s="192"/>
      <c r="F22" s="192">
        <v>10</v>
      </c>
      <c r="G22" s="192"/>
      <c r="H22" s="192"/>
      <c r="I22" s="192"/>
      <c r="J22" s="192">
        <v>40</v>
      </c>
      <c r="K22" s="192">
        <v>10</v>
      </c>
      <c r="L22" s="192"/>
      <c r="M22" s="192"/>
      <c r="N22" s="192">
        <v>40</v>
      </c>
      <c r="O22" s="192"/>
      <c r="P22" s="192"/>
      <c r="Q22" s="87"/>
      <c r="R22" s="87"/>
      <c r="S22" s="87"/>
    </row>
    <row r="23" spans="2:19" ht="20.149999999999999" customHeight="1">
      <c r="B23" s="532"/>
      <c r="C23" s="191" t="s">
        <v>77</v>
      </c>
      <c r="D23" s="136">
        <v>100</v>
      </c>
      <c r="E23" s="192"/>
      <c r="F23" s="192"/>
      <c r="G23" s="192">
        <v>10</v>
      </c>
      <c r="H23" s="192"/>
      <c r="I23" s="192"/>
      <c r="J23" s="192">
        <v>30</v>
      </c>
      <c r="K23" s="192"/>
      <c r="L23" s="192"/>
      <c r="M23" s="192">
        <v>30</v>
      </c>
      <c r="N23" s="192"/>
      <c r="O23" s="192">
        <v>30</v>
      </c>
      <c r="P23" s="192"/>
      <c r="Q23" s="87"/>
      <c r="R23" s="87"/>
      <c r="S23" s="87"/>
    </row>
    <row r="24" spans="2:19" ht="20.149999999999999" customHeight="1">
      <c r="B24" s="532"/>
      <c r="C24" s="191" t="s">
        <v>40</v>
      </c>
      <c r="D24" s="136">
        <v>500</v>
      </c>
      <c r="E24" s="192">
        <v>100</v>
      </c>
      <c r="F24" s="192"/>
      <c r="G24" s="192">
        <v>100</v>
      </c>
      <c r="H24" s="192"/>
      <c r="I24" s="192">
        <v>100</v>
      </c>
      <c r="J24" s="192"/>
      <c r="K24" s="192">
        <v>100</v>
      </c>
      <c r="L24" s="192"/>
      <c r="M24" s="192">
        <v>100</v>
      </c>
      <c r="N24" s="192"/>
      <c r="O24" s="192"/>
      <c r="P24" s="192"/>
      <c r="Q24" s="87"/>
      <c r="R24" s="87"/>
      <c r="S24" s="87"/>
    </row>
    <row r="25" spans="2:19" ht="20.149999999999999" customHeight="1">
      <c r="B25" s="532"/>
      <c r="C25" s="191" t="s">
        <v>78</v>
      </c>
      <c r="D25" s="136">
        <v>200</v>
      </c>
      <c r="E25" s="192"/>
      <c r="F25" s="192">
        <v>50</v>
      </c>
      <c r="G25" s="192"/>
      <c r="H25" s="192"/>
      <c r="I25" s="192"/>
      <c r="J25" s="192">
        <v>60</v>
      </c>
      <c r="K25" s="192"/>
      <c r="L25" s="192"/>
      <c r="M25" s="192">
        <v>60</v>
      </c>
      <c r="N25" s="192"/>
      <c r="O25" s="192">
        <v>30</v>
      </c>
      <c r="P25" s="192"/>
      <c r="Q25" s="87"/>
      <c r="R25" s="87"/>
      <c r="S25" s="87"/>
    </row>
    <row r="26" spans="2:19" ht="20.149999999999999" customHeight="1">
      <c r="B26" s="532"/>
      <c r="C26" s="191" t="s">
        <v>42</v>
      </c>
      <c r="D26" s="136">
        <v>300</v>
      </c>
      <c r="E26" s="192">
        <v>50</v>
      </c>
      <c r="F26" s="192"/>
      <c r="G26" s="192">
        <v>50</v>
      </c>
      <c r="H26" s="192">
        <v>50</v>
      </c>
      <c r="I26" s="192"/>
      <c r="J26" s="192">
        <v>50</v>
      </c>
      <c r="K26" s="192"/>
      <c r="L26" s="192"/>
      <c r="M26" s="192">
        <v>50</v>
      </c>
      <c r="N26" s="192"/>
      <c r="O26" s="192">
        <v>50</v>
      </c>
      <c r="P26" s="192"/>
      <c r="Q26" s="87"/>
      <c r="R26" s="87"/>
      <c r="S26" s="87"/>
    </row>
    <row r="27" spans="2:19" ht="20.149999999999999" customHeight="1">
      <c r="B27" s="532"/>
      <c r="C27" s="191" t="s">
        <v>43</v>
      </c>
      <c r="D27" s="136">
        <v>150</v>
      </c>
      <c r="E27" s="192"/>
      <c r="F27" s="192"/>
      <c r="G27" s="192">
        <v>50</v>
      </c>
      <c r="H27" s="192">
        <v>50</v>
      </c>
      <c r="I27" s="192"/>
      <c r="J27" s="192"/>
      <c r="K27" s="192"/>
      <c r="L27" s="192"/>
      <c r="M27" s="192">
        <v>20</v>
      </c>
      <c r="N27" s="192"/>
      <c r="O27" s="192">
        <v>30</v>
      </c>
      <c r="P27" s="192"/>
      <c r="Q27" s="87"/>
      <c r="R27" s="87"/>
      <c r="S27" s="87"/>
    </row>
    <row r="28" spans="2:19" ht="20.149999999999999" customHeight="1">
      <c r="B28" s="532"/>
      <c r="C28" s="191" t="s">
        <v>44</v>
      </c>
      <c r="D28" s="136">
        <v>600</v>
      </c>
      <c r="E28" s="192">
        <v>20</v>
      </c>
      <c r="F28" s="192">
        <v>50</v>
      </c>
      <c r="G28" s="192">
        <v>80</v>
      </c>
      <c r="H28" s="192">
        <v>80</v>
      </c>
      <c r="I28" s="192">
        <v>50</v>
      </c>
      <c r="J28" s="192">
        <v>20</v>
      </c>
      <c r="K28" s="192">
        <v>50</v>
      </c>
      <c r="L28" s="192">
        <v>50</v>
      </c>
      <c r="M28" s="192">
        <v>50</v>
      </c>
      <c r="N28" s="192">
        <v>50</v>
      </c>
      <c r="O28" s="192">
        <v>50</v>
      </c>
      <c r="P28" s="192">
        <v>50</v>
      </c>
      <c r="Q28" s="87"/>
      <c r="R28" s="87"/>
      <c r="S28" s="87"/>
    </row>
    <row r="29" spans="2:19" ht="20.149999999999999" customHeight="1">
      <c r="B29" s="528" t="s">
        <v>127</v>
      </c>
      <c r="C29" s="191" t="s">
        <v>45</v>
      </c>
      <c r="D29" s="136">
        <v>300</v>
      </c>
      <c r="E29" s="192">
        <v>100</v>
      </c>
      <c r="F29" s="192"/>
      <c r="G29" s="192"/>
      <c r="H29" s="192"/>
      <c r="I29" s="192"/>
      <c r="J29" s="192">
        <v>70</v>
      </c>
      <c r="K29" s="192"/>
      <c r="L29" s="192"/>
      <c r="M29" s="192">
        <v>30</v>
      </c>
      <c r="N29" s="192"/>
      <c r="O29" s="192"/>
      <c r="P29" s="192">
        <v>100</v>
      </c>
      <c r="Q29" s="87"/>
      <c r="R29" s="87"/>
      <c r="S29" s="87"/>
    </row>
    <row r="30" spans="2:19" ht="20.149999999999999" customHeight="1">
      <c r="B30" s="528"/>
      <c r="C30" s="191" t="s">
        <v>88</v>
      </c>
      <c r="D30" s="136">
        <v>300</v>
      </c>
      <c r="E30" s="192">
        <v>30</v>
      </c>
      <c r="F30" s="192">
        <v>30</v>
      </c>
      <c r="G30" s="192">
        <v>30</v>
      </c>
      <c r="H30" s="192">
        <v>30</v>
      </c>
      <c r="I30" s="192"/>
      <c r="J30" s="192">
        <v>30</v>
      </c>
      <c r="K30" s="192">
        <v>30</v>
      </c>
      <c r="L30" s="192">
        <v>30</v>
      </c>
      <c r="M30" s="192">
        <v>30</v>
      </c>
      <c r="N30" s="192"/>
      <c r="O30" s="192">
        <v>30</v>
      </c>
      <c r="P30" s="192">
        <v>30</v>
      </c>
      <c r="Q30" s="87"/>
      <c r="R30" s="87"/>
      <c r="S30" s="87"/>
    </row>
    <row r="31" spans="2:19" ht="20.149999999999999" customHeight="1">
      <c r="B31" s="528"/>
      <c r="C31" s="191" t="s">
        <v>271</v>
      </c>
      <c r="D31" s="136">
        <v>150</v>
      </c>
      <c r="E31" s="192">
        <v>90</v>
      </c>
      <c r="F31" s="192"/>
      <c r="G31" s="192"/>
      <c r="H31" s="192">
        <v>10</v>
      </c>
      <c r="I31" s="192"/>
      <c r="J31" s="192"/>
      <c r="K31" s="192"/>
      <c r="L31" s="192"/>
      <c r="M31" s="192">
        <v>20</v>
      </c>
      <c r="N31" s="192"/>
      <c r="O31" s="192"/>
      <c r="P31" s="192">
        <v>30</v>
      </c>
      <c r="Q31" s="87"/>
      <c r="R31" s="87"/>
      <c r="S31" s="87"/>
    </row>
    <row r="32" spans="2:19" ht="20.149999999999999" customHeight="1">
      <c r="B32" s="528"/>
      <c r="C32" s="191" t="s">
        <v>49</v>
      </c>
      <c r="D32" s="136">
        <v>160</v>
      </c>
      <c r="E32" s="192">
        <v>90</v>
      </c>
      <c r="F32" s="192"/>
      <c r="G32" s="192"/>
      <c r="H32" s="192"/>
      <c r="I32" s="192">
        <v>20</v>
      </c>
      <c r="J32" s="192"/>
      <c r="K32" s="192"/>
      <c r="L32" s="192">
        <v>20</v>
      </c>
      <c r="M32" s="192"/>
      <c r="N32" s="192"/>
      <c r="O32" s="192"/>
      <c r="P32" s="192">
        <v>30</v>
      </c>
      <c r="Q32" s="87"/>
      <c r="R32" s="87"/>
      <c r="S32" s="87"/>
    </row>
    <row r="33" spans="2:19" ht="20.149999999999999" customHeight="1">
      <c r="B33" s="528"/>
      <c r="C33" s="191" t="s">
        <v>51</v>
      </c>
      <c r="D33" s="136">
        <v>150</v>
      </c>
      <c r="E33" s="192"/>
      <c r="F33" s="192"/>
      <c r="G33" s="192">
        <v>30</v>
      </c>
      <c r="H33" s="192"/>
      <c r="I33" s="192"/>
      <c r="J33" s="192">
        <v>30</v>
      </c>
      <c r="K33" s="192"/>
      <c r="L33" s="192">
        <v>40</v>
      </c>
      <c r="M33" s="192"/>
      <c r="N33" s="192">
        <v>50</v>
      </c>
      <c r="O33" s="192"/>
      <c r="P33" s="192"/>
      <c r="Q33" s="87"/>
      <c r="R33" s="87"/>
      <c r="S33" s="87"/>
    </row>
    <row r="34" spans="2:19" ht="20.149999999999999" customHeight="1">
      <c r="B34" s="528"/>
      <c r="C34" s="191" t="s">
        <v>52</v>
      </c>
      <c r="D34" s="136">
        <v>150</v>
      </c>
      <c r="E34" s="192"/>
      <c r="F34" s="192"/>
      <c r="G34" s="192">
        <v>30</v>
      </c>
      <c r="H34" s="192"/>
      <c r="I34" s="192">
        <v>30</v>
      </c>
      <c r="J34" s="192"/>
      <c r="K34" s="192">
        <v>50</v>
      </c>
      <c r="L34" s="192"/>
      <c r="M34" s="192"/>
      <c r="N34" s="192"/>
      <c r="O34" s="192">
        <v>40</v>
      </c>
      <c r="P34" s="192"/>
      <c r="Q34" s="87"/>
      <c r="R34" s="87"/>
      <c r="S34" s="87"/>
    </row>
    <row r="35" spans="2:19" ht="20.149999999999999" customHeight="1">
      <c r="B35" s="528"/>
      <c r="C35" s="191" t="s">
        <v>53</v>
      </c>
      <c r="D35" s="136">
        <v>100</v>
      </c>
      <c r="E35" s="192"/>
      <c r="F35" s="192"/>
      <c r="G35" s="192"/>
      <c r="H35" s="192"/>
      <c r="I35" s="192"/>
      <c r="J35" s="192"/>
      <c r="K35" s="192"/>
      <c r="L35" s="192"/>
      <c r="M35" s="192">
        <v>50</v>
      </c>
      <c r="N35" s="192"/>
      <c r="O35" s="192">
        <v>50</v>
      </c>
      <c r="P35" s="192"/>
      <c r="Q35" s="87"/>
      <c r="R35" s="87"/>
      <c r="S35" s="87"/>
    </row>
    <row r="36" spans="2:19" ht="20.149999999999999" customHeight="1">
      <c r="B36" s="528"/>
      <c r="C36" s="191" t="s">
        <v>55</v>
      </c>
      <c r="D36" s="136">
        <v>450</v>
      </c>
      <c r="E36" s="192"/>
      <c r="F36" s="192">
        <v>50</v>
      </c>
      <c r="G36" s="192">
        <v>50</v>
      </c>
      <c r="H36" s="192">
        <v>50</v>
      </c>
      <c r="I36" s="192">
        <v>100</v>
      </c>
      <c r="J36" s="192">
        <v>50</v>
      </c>
      <c r="K36" s="192">
        <v>50</v>
      </c>
      <c r="L36" s="192"/>
      <c r="M36" s="192"/>
      <c r="N36" s="192"/>
      <c r="O36" s="192">
        <v>50</v>
      </c>
      <c r="P36" s="192">
        <v>50</v>
      </c>
      <c r="Q36" s="87"/>
      <c r="R36" s="87"/>
      <c r="S36" s="87"/>
    </row>
    <row r="37" spans="2:19" ht="20.149999999999999" customHeight="1">
      <c r="B37" s="528"/>
      <c r="C37" s="191" t="s">
        <v>272</v>
      </c>
      <c r="D37" s="136">
        <v>350</v>
      </c>
      <c r="E37" s="192"/>
      <c r="F37" s="192">
        <v>50</v>
      </c>
      <c r="G37" s="192"/>
      <c r="H37" s="192"/>
      <c r="I37" s="192"/>
      <c r="J37" s="192"/>
      <c r="K37" s="192"/>
      <c r="L37" s="192"/>
      <c r="M37" s="192"/>
      <c r="N37" s="192">
        <v>100</v>
      </c>
      <c r="O37" s="192">
        <v>100</v>
      </c>
      <c r="P37" s="192">
        <v>100</v>
      </c>
      <c r="Q37" s="87"/>
      <c r="R37" s="87"/>
      <c r="S37" s="87"/>
    </row>
    <row r="38" spans="2:19" ht="20.149999999999999" customHeight="1">
      <c r="B38" s="528"/>
      <c r="C38" s="191" t="s">
        <v>58</v>
      </c>
      <c r="D38" s="136">
        <v>200</v>
      </c>
      <c r="E38" s="192"/>
      <c r="F38" s="192"/>
      <c r="G38" s="192"/>
      <c r="H38" s="192"/>
      <c r="I38" s="192"/>
      <c r="J38" s="192"/>
      <c r="K38" s="192"/>
      <c r="L38" s="192"/>
      <c r="M38" s="192"/>
      <c r="N38" s="192"/>
      <c r="O38" s="192"/>
      <c r="P38" s="192">
        <v>200</v>
      </c>
      <c r="Q38" s="87"/>
      <c r="R38" s="87"/>
      <c r="S38" s="87"/>
    </row>
    <row r="39" spans="2:19" ht="20.149999999999999" customHeight="1">
      <c r="B39" s="528"/>
      <c r="C39" s="191" t="s">
        <v>59</v>
      </c>
      <c r="D39" s="136">
        <v>150</v>
      </c>
      <c r="E39" s="192"/>
      <c r="F39" s="192"/>
      <c r="G39" s="192">
        <v>30</v>
      </c>
      <c r="H39" s="192"/>
      <c r="I39" s="192"/>
      <c r="J39" s="192">
        <v>20</v>
      </c>
      <c r="K39" s="192"/>
      <c r="L39" s="192">
        <v>30</v>
      </c>
      <c r="M39" s="192"/>
      <c r="N39" s="192"/>
      <c r="O39" s="192">
        <v>30</v>
      </c>
      <c r="P39" s="192">
        <v>40</v>
      </c>
      <c r="Q39" s="87"/>
      <c r="R39" s="87"/>
      <c r="S39" s="87"/>
    </row>
    <row r="40" spans="2:19" ht="20.149999999999999" customHeight="1">
      <c r="B40" s="528"/>
      <c r="C40" s="191" t="s">
        <v>273</v>
      </c>
      <c r="D40" s="136">
        <v>200</v>
      </c>
      <c r="E40" s="192">
        <v>40</v>
      </c>
      <c r="F40" s="192">
        <v>40</v>
      </c>
      <c r="G40" s="192"/>
      <c r="H40" s="192"/>
      <c r="I40" s="192">
        <v>40</v>
      </c>
      <c r="J40" s="192"/>
      <c r="K40" s="192"/>
      <c r="L40" s="192">
        <v>40</v>
      </c>
      <c r="M40" s="192"/>
      <c r="N40" s="192"/>
      <c r="O40" s="192">
        <v>40</v>
      </c>
      <c r="P40" s="192"/>
      <c r="Q40" s="87"/>
      <c r="R40" s="87"/>
      <c r="S40" s="87"/>
    </row>
    <row r="41" spans="2:19" ht="20.149999999999999" customHeight="1">
      <c r="B41" s="528"/>
      <c r="C41" s="191" t="s">
        <v>61</v>
      </c>
      <c r="D41" s="136">
        <v>300</v>
      </c>
      <c r="E41" s="192"/>
      <c r="F41" s="192"/>
      <c r="G41" s="192">
        <v>100</v>
      </c>
      <c r="H41" s="192">
        <v>50</v>
      </c>
      <c r="I41" s="192">
        <v>50</v>
      </c>
      <c r="J41" s="192"/>
      <c r="K41" s="192"/>
      <c r="L41" s="192">
        <v>50</v>
      </c>
      <c r="M41" s="192"/>
      <c r="N41" s="192"/>
      <c r="O41" s="192">
        <v>50</v>
      </c>
      <c r="P41" s="192"/>
      <c r="Q41" s="87"/>
      <c r="R41" s="87"/>
      <c r="S41" s="87"/>
    </row>
    <row r="42" spans="2:19" ht="20.149999999999999" customHeight="1">
      <c r="B42" s="527" t="s">
        <v>128</v>
      </c>
      <c r="C42" s="527"/>
      <c r="D42" s="136">
        <v>12000</v>
      </c>
      <c r="E42" s="193">
        <v>1180</v>
      </c>
      <c r="F42" s="193">
        <v>1030</v>
      </c>
      <c r="G42" s="193">
        <v>1140</v>
      </c>
      <c r="H42" s="193">
        <v>970</v>
      </c>
      <c r="I42" s="193">
        <v>1000</v>
      </c>
      <c r="J42" s="193">
        <v>1010</v>
      </c>
      <c r="K42" s="193">
        <v>890</v>
      </c>
      <c r="L42" s="193">
        <v>860</v>
      </c>
      <c r="M42" s="193">
        <v>870</v>
      </c>
      <c r="N42" s="193">
        <v>1030</v>
      </c>
      <c r="O42" s="193">
        <v>1000</v>
      </c>
      <c r="P42" s="193">
        <v>1020</v>
      </c>
      <c r="Q42" s="87"/>
      <c r="R42" s="87"/>
    </row>
    <row r="43" spans="2:19" ht="20.149999999999999" customHeight="1">
      <c r="B43" s="527" t="s">
        <v>129</v>
      </c>
      <c r="C43" s="527"/>
      <c r="D43" s="135">
        <v>37</v>
      </c>
      <c r="E43" s="136">
        <v>18</v>
      </c>
      <c r="F43" s="136">
        <v>17</v>
      </c>
      <c r="G43" s="136">
        <v>19</v>
      </c>
      <c r="H43" s="136">
        <v>16</v>
      </c>
      <c r="I43" s="136">
        <v>16</v>
      </c>
      <c r="J43" s="136">
        <v>19</v>
      </c>
      <c r="K43" s="136">
        <v>15</v>
      </c>
      <c r="L43" s="136">
        <v>16</v>
      </c>
      <c r="M43" s="136">
        <v>16</v>
      </c>
      <c r="N43" s="136">
        <v>16</v>
      </c>
      <c r="O43" s="136">
        <v>19</v>
      </c>
      <c r="P43" s="136">
        <v>15</v>
      </c>
    </row>
    <row r="44" spans="2:19" ht="20.149999999999999" customHeight="1">
      <c r="B44" s="88"/>
      <c r="C44" s="88" t="s">
        <v>323</v>
      </c>
      <c r="E44" s="88" t="s">
        <v>322</v>
      </c>
    </row>
    <row r="45" spans="2:19" ht="20.149999999999999" customHeight="1">
      <c r="B45" s="88"/>
    </row>
    <row r="46" spans="2:19" ht="20.149999999999999" customHeight="1">
      <c r="C46" s="79" t="s">
        <v>274</v>
      </c>
    </row>
    <row r="47" spans="2:19" ht="20.149999999999999" customHeight="1">
      <c r="C47" s="79" t="s">
        <v>278</v>
      </c>
      <c r="H47" s="79" t="s">
        <v>279</v>
      </c>
    </row>
    <row r="48" spans="2:19" ht="20.149999999999999" customHeight="1">
      <c r="C48" s="522" t="s">
        <v>277</v>
      </c>
      <c r="D48" s="523"/>
      <c r="E48" s="523"/>
      <c r="F48" s="523"/>
      <c r="G48" s="523"/>
      <c r="H48" s="524"/>
    </row>
    <row r="49" spans="2:9" ht="20.149999999999999" customHeight="1">
      <c r="C49" s="195" t="s">
        <v>280</v>
      </c>
      <c r="D49" s="195" t="s">
        <v>281</v>
      </c>
      <c r="E49" s="195" t="s">
        <v>280</v>
      </c>
      <c r="F49" s="195" t="s">
        <v>281</v>
      </c>
      <c r="G49" s="195" t="s">
        <v>282</v>
      </c>
      <c r="H49" s="195" t="s">
        <v>281</v>
      </c>
    </row>
    <row r="50" spans="2:9" ht="20.149999999999999" customHeight="1">
      <c r="C50" s="195" t="s">
        <v>275</v>
      </c>
      <c r="D50" s="196">
        <v>15</v>
      </c>
      <c r="E50" s="195" t="s">
        <v>211</v>
      </c>
      <c r="F50" s="196">
        <v>3</v>
      </c>
      <c r="G50" s="195" t="s">
        <v>220</v>
      </c>
      <c r="H50" s="196">
        <v>20</v>
      </c>
      <c r="I50" s="194"/>
    </row>
    <row r="51" spans="2:9" ht="20.149999999999999" customHeight="1">
      <c r="C51" s="195" t="s">
        <v>206</v>
      </c>
      <c r="D51" s="196">
        <v>26</v>
      </c>
      <c r="E51" s="195" t="s">
        <v>215</v>
      </c>
      <c r="F51" s="196">
        <v>100</v>
      </c>
      <c r="G51" s="195" t="s">
        <v>228</v>
      </c>
      <c r="H51" s="196">
        <v>9</v>
      </c>
      <c r="I51" s="194"/>
    </row>
    <row r="52" spans="2:9" ht="20.149999999999999" customHeight="1">
      <c r="C52" s="195" t="s">
        <v>209</v>
      </c>
      <c r="D52" s="196">
        <v>100</v>
      </c>
      <c r="E52" s="195" t="s">
        <v>276</v>
      </c>
      <c r="F52" s="196">
        <v>60</v>
      </c>
      <c r="G52" s="195" t="s">
        <v>239</v>
      </c>
      <c r="H52" s="196">
        <v>10</v>
      </c>
      <c r="I52" s="194"/>
    </row>
    <row r="53" spans="2:9" ht="20.149999999999999" customHeight="1">
      <c r="C53" s="197"/>
      <c r="D53" s="197"/>
      <c r="E53" s="197"/>
      <c r="F53" s="525" t="s">
        <v>283</v>
      </c>
      <c r="G53" s="526"/>
      <c r="H53" s="196">
        <v>343</v>
      </c>
      <c r="I53" s="194"/>
    </row>
    <row r="54" spans="2:9" ht="20.149999999999999" customHeight="1">
      <c r="B54" s="194"/>
      <c r="C54" s="194"/>
      <c r="D54" s="194"/>
      <c r="E54" s="194"/>
      <c r="F54" s="194"/>
      <c r="G54" s="194"/>
      <c r="H54" s="194"/>
      <c r="I54" s="194"/>
    </row>
    <row r="55" spans="2:9" ht="20.149999999999999" customHeight="1">
      <c r="B55" s="194"/>
      <c r="C55" s="194"/>
      <c r="D55" s="194"/>
      <c r="E55" s="194"/>
      <c r="F55" s="194"/>
      <c r="G55" s="194"/>
      <c r="H55" s="194"/>
      <c r="I55" s="194"/>
    </row>
    <row r="56" spans="2:9" ht="20.149999999999999" customHeight="1"/>
    <row r="57" spans="2:9" ht="20.149999999999999" customHeight="1"/>
    <row r="58" spans="2:9" ht="20.149999999999999" customHeight="1"/>
    <row r="59" spans="2:9" ht="20.149999999999999" customHeight="1"/>
    <row r="60" spans="2:9" ht="20.149999999999999" customHeight="1"/>
    <row r="61" spans="2:9" ht="20.149999999999999" customHeight="1"/>
    <row r="62" spans="2:9" ht="20.149999999999999" customHeight="1"/>
    <row r="63" spans="2:9" ht="20.149999999999999" customHeight="1"/>
    <row r="64" spans="2:9"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sheetData>
  <customSheetViews>
    <customSheetView guid="{B07D689D-A88D-4FD6-A5A1-1BAAB5F2B100}" showPageBreaks="1" showGridLines="0" printArea="1" showAutoFilter="1" view="pageBreakPreview">
      <pane xSplit="4" ySplit="4" topLeftCell="E23" activePane="bottomRight" state="frozen"/>
      <selection pane="bottomRight" activeCell="G40" sqref="G40"/>
      <pageMargins left="0.59055118110236227" right="0.59055118110236227" top="0.86614173228346458" bottom="0.31496062992125984" header="0.51181102362204722" footer="0.51181102362204722"/>
      <printOptions horizontalCentered="1"/>
      <pageSetup paperSize="9" scale="65" orientation="landscape" r:id="rId1"/>
      <headerFooter alignWithMargins="0"/>
      <autoFilter ref="B1:M1" xr:uid="{3DAB3303-3769-4EB5-94EF-03BB993BC5E0}"/>
    </customSheetView>
    <customSheetView guid="{47FE580C-1B40-484B-A27C-9C582BD9B048}" showPageBreaks="1" showGridLines="0" printArea="1" showAutoFilter="1" view="pageBreakPreview">
      <pane xSplit="4" ySplit="4" topLeftCell="E5"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2"/>
      <headerFooter alignWithMargins="0"/>
      <autoFilter ref="B1:M1" xr:uid="{E090C8AB-016D-4386-BF5C-AB6A64C0189A}"/>
    </customSheetView>
    <customSheetView guid="{9CD6CDFB-0526-4987-BB9B-F12261C08409}" showPageBreaks="1" showGridLines="0" showAutoFilter="1" view="pageBreakPreview">
      <pane xSplit="4" ySplit="4" topLeftCell="E32"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3"/>
      <headerFooter alignWithMargins="0"/>
      <autoFilter ref="B1:M1" xr:uid="{9670CF7E-BB37-46ED-BFE4-9A46DD5A3B61}"/>
    </customSheetView>
  </customSheetViews>
  <mergeCells count="9">
    <mergeCell ref="C48:H48"/>
    <mergeCell ref="F53:G53"/>
    <mergeCell ref="B43:C43"/>
    <mergeCell ref="B29:B41"/>
    <mergeCell ref="E3:P3"/>
    <mergeCell ref="D3:D4"/>
    <mergeCell ref="B5:B28"/>
    <mergeCell ref="B42:C42"/>
    <mergeCell ref="B3:C4"/>
  </mergeCells>
  <phoneticPr fontId="15"/>
  <printOptions horizontalCentered="1"/>
  <pageMargins left="0.19685039370078741" right="0.19685039370078741" top="0.39370078740157483" bottom="0.39370078740157483" header="0.31496062992125984" footer="0.31496062992125984"/>
  <pageSetup paperSize="9" scale="64" orientation="landscape" r:id="rId4"/>
  <headerFooter alignWithMargins="0"/>
  <rowBreaks count="1" manualBreakCount="1">
    <brk id="45"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H47"/>
  <sheetViews>
    <sheetView showGridLines="0" view="pageBreakPreview" zoomScaleNormal="100" zoomScaleSheetLayoutView="100" workbookViewId="0">
      <selection activeCell="A2" sqref="A2"/>
    </sheetView>
  </sheetViews>
  <sheetFormatPr defaultColWidth="9" defaultRowHeight="14"/>
  <cols>
    <col min="1" max="1" width="3.453125" style="31" customWidth="1"/>
    <col min="2" max="2" width="15.6328125" style="31" customWidth="1"/>
    <col min="3" max="3" width="20.6328125" style="31" customWidth="1"/>
    <col min="4" max="5" width="15.6328125" style="31" customWidth="1"/>
    <col min="6" max="6" width="30.6328125" style="31" customWidth="1"/>
    <col min="7" max="7" width="7.453125" style="31" bestFit="1" customWidth="1"/>
    <col min="8" max="8" width="3.36328125" style="31" customWidth="1"/>
    <col min="9" max="16384" width="9" style="31"/>
  </cols>
  <sheetData>
    <row r="4" spans="1:8" ht="16.5">
      <c r="A4" s="412" t="s">
        <v>0</v>
      </c>
      <c r="B4" s="412"/>
      <c r="C4" s="412"/>
      <c r="D4" s="412"/>
      <c r="E4" s="412"/>
      <c r="F4" s="412"/>
      <c r="G4" s="412"/>
      <c r="H4" s="412"/>
    </row>
    <row r="6" spans="1:8">
      <c r="A6" s="142"/>
      <c r="B6" s="143"/>
      <c r="C6" s="143"/>
      <c r="D6" s="143"/>
      <c r="E6" s="143"/>
      <c r="F6" s="43"/>
      <c r="G6" s="144"/>
      <c r="H6" s="134"/>
    </row>
    <row r="7" spans="1:8">
      <c r="A7" s="145"/>
      <c r="B7" s="41" t="s">
        <v>325</v>
      </c>
      <c r="C7" s="41"/>
      <c r="D7" s="41"/>
      <c r="E7" s="41"/>
      <c r="F7" s="146" t="s">
        <v>252</v>
      </c>
      <c r="G7" s="157">
        <v>1</v>
      </c>
      <c r="H7" s="147"/>
    </row>
    <row r="8" spans="1:8">
      <c r="A8" s="145"/>
      <c r="B8" s="41"/>
      <c r="C8" s="41"/>
      <c r="D8" s="41"/>
      <c r="E8" s="41"/>
      <c r="G8" s="157"/>
      <c r="H8" s="147"/>
    </row>
    <row r="9" spans="1:8">
      <c r="A9" s="145"/>
      <c r="B9" s="41"/>
      <c r="C9" s="41"/>
      <c r="D9" s="41"/>
      <c r="E9" s="41"/>
      <c r="G9" s="157"/>
      <c r="H9" s="147"/>
    </row>
    <row r="10" spans="1:8">
      <c r="A10" s="145"/>
      <c r="B10" s="41" t="s">
        <v>326</v>
      </c>
      <c r="C10" s="41"/>
      <c r="D10" s="41"/>
      <c r="E10" s="41"/>
      <c r="G10" s="157"/>
      <c r="H10" s="147"/>
    </row>
    <row r="11" spans="1:8">
      <c r="A11" s="145"/>
      <c r="B11" s="148" t="s">
        <v>1</v>
      </c>
      <c r="C11" s="41"/>
      <c r="D11" s="41"/>
      <c r="E11" s="41"/>
      <c r="F11" s="146" t="s">
        <v>252</v>
      </c>
      <c r="G11" s="157">
        <v>7</v>
      </c>
      <c r="H11" s="147"/>
    </row>
    <row r="12" spans="1:8">
      <c r="A12" s="145"/>
      <c r="B12" s="148" t="s">
        <v>2</v>
      </c>
      <c r="C12" s="41"/>
      <c r="D12" s="41"/>
      <c r="E12" s="41"/>
      <c r="F12" s="146" t="s">
        <v>252</v>
      </c>
      <c r="G12" s="157">
        <v>17</v>
      </c>
      <c r="H12" s="147"/>
    </row>
    <row r="13" spans="1:8">
      <c r="A13" s="145"/>
      <c r="G13" s="158"/>
      <c r="H13" s="147"/>
    </row>
    <row r="14" spans="1:8">
      <c r="A14" s="145"/>
      <c r="B14" s="149"/>
      <c r="C14" s="41"/>
      <c r="D14" s="41"/>
      <c r="E14" s="41"/>
      <c r="G14" s="157"/>
      <c r="H14" s="147"/>
    </row>
    <row r="15" spans="1:8" ht="13.5" customHeight="1">
      <c r="A15" s="145"/>
      <c r="B15" s="41" t="s">
        <v>327</v>
      </c>
      <c r="C15" s="41"/>
      <c r="D15" s="41"/>
      <c r="E15" s="41"/>
      <c r="G15" s="157"/>
      <c r="H15" s="147"/>
    </row>
    <row r="16" spans="1:8">
      <c r="A16" s="145"/>
      <c r="B16" s="148" t="s">
        <v>1</v>
      </c>
      <c r="C16" s="41"/>
      <c r="D16" s="41"/>
      <c r="E16" s="41"/>
      <c r="F16" s="146" t="s">
        <v>252</v>
      </c>
      <c r="G16" s="157">
        <v>23</v>
      </c>
      <c r="H16" s="147"/>
    </row>
    <row r="17" spans="1:8">
      <c r="A17" s="145"/>
      <c r="B17" s="148" t="s">
        <v>2</v>
      </c>
      <c r="C17" s="41"/>
      <c r="D17" s="41"/>
      <c r="E17" s="41"/>
      <c r="F17" s="146" t="s">
        <v>252</v>
      </c>
      <c r="G17" s="157">
        <v>27</v>
      </c>
      <c r="H17" s="147"/>
    </row>
    <row r="18" spans="1:8">
      <c r="A18" s="145"/>
      <c r="G18" s="158"/>
      <c r="H18" s="147"/>
    </row>
    <row r="19" spans="1:8">
      <c r="A19" s="145"/>
      <c r="G19" s="158"/>
      <c r="H19" s="147"/>
    </row>
    <row r="20" spans="1:8">
      <c r="A20" s="145"/>
      <c r="B20" s="41" t="s">
        <v>313</v>
      </c>
      <c r="C20" s="41"/>
      <c r="D20" s="41"/>
      <c r="E20" s="41"/>
      <c r="F20" s="150"/>
      <c r="G20" s="158"/>
      <c r="H20" s="147"/>
    </row>
    <row r="21" spans="1:8">
      <c r="A21" s="145"/>
      <c r="B21" s="41"/>
      <c r="C21" s="149" t="s">
        <v>314</v>
      </c>
      <c r="F21" s="150"/>
      <c r="G21" s="158"/>
      <c r="H21" s="147"/>
    </row>
    <row r="22" spans="1:8">
      <c r="A22" s="145"/>
      <c r="B22" s="148" t="s">
        <v>1</v>
      </c>
      <c r="C22" s="41"/>
      <c r="D22" s="41"/>
      <c r="E22" s="41"/>
      <c r="F22" s="146" t="s">
        <v>252</v>
      </c>
      <c r="G22" s="157">
        <v>29</v>
      </c>
      <c r="H22" s="147"/>
    </row>
    <row r="23" spans="1:8">
      <c r="A23" s="145"/>
      <c r="B23" s="148" t="s">
        <v>2</v>
      </c>
      <c r="C23" s="41"/>
      <c r="D23" s="41"/>
      <c r="E23" s="41"/>
      <c r="F23" s="146" t="s">
        <v>252</v>
      </c>
      <c r="G23" s="157">
        <v>36</v>
      </c>
      <c r="H23" s="147"/>
    </row>
    <row r="24" spans="1:8">
      <c r="A24" s="145"/>
      <c r="G24" s="158"/>
      <c r="H24" s="147"/>
    </row>
    <row r="25" spans="1:8">
      <c r="A25" s="145"/>
      <c r="G25" s="158"/>
      <c r="H25" s="147"/>
    </row>
    <row r="26" spans="1:8">
      <c r="A26" s="145"/>
      <c r="B26" s="41" t="s">
        <v>315</v>
      </c>
      <c r="C26" s="41"/>
      <c r="D26" s="41"/>
      <c r="E26" s="41"/>
      <c r="F26" s="146" t="s">
        <v>252</v>
      </c>
      <c r="G26" s="157">
        <v>40</v>
      </c>
      <c r="H26" s="147"/>
    </row>
    <row r="27" spans="1:8">
      <c r="A27" s="145"/>
      <c r="C27" s="149"/>
      <c r="H27" s="147"/>
    </row>
    <row r="28" spans="1:8">
      <c r="A28" s="145"/>
      <c r="G28" s="158"/>
      <c r="H28" s="147"/>
    </row>
    <row r="29" spans="1:8">
      <c r="A29" s="145"/>
      <c r="B29" s="41" t="s">
        <v>316</v>
      </c>
      <c r="C29" s="41"/>
      <c r="D29" s="41"/>
      <c r="E29" s="41"/>
      <c r="G29" s="158"/>
      <c r="H29" s="147"/>
    </row>
    <row r="30" spans="1:8">
      <c r="A30" s="145"/>
      <c r="B30" s="148" t="s">
        <v>1</v>
      </c>
      <c r="C30" s="41"/>
      <c r="D30" s="41"/>
      <c r="E30" s="41"/>
      <c r="F30" s="146" t="s">
        <v>252</v>
      </c>
      <c r="G30" s="157">
        <v>41</v>
      </c>
      <c r="H30" s="147"/>
    </row>
    <row r="31" spans="1:8">
      <c r="A31" s="145"/>
      <c r="B31" s="148" t="s">
        <v>2</v>
      </c>
      <c r="C31" s="41"/>
      <c r="D31" s="41"/>
      <c r="E31" s="41"/>
      <c r="F31" s="146" t="s">
        <v>252</v>
      </c>
      <c r="G31" s="157">
        <v>61</v>
      </c>
      <c r="H31" s="147"/>
    </row>
    <row r="32" spans="1:8">
      <c r="A32" s="145"/>
      <c r="G32" s="158"/>
      <c r="H32" s="147"/>
    </row>
    <row r="33" spans="1:8">
      <c r="A33" s="145"/>
      <c r="G33" s="158"/>
      <c r="H33" s="147"/>
    </row>
    <row r="34" spans="1:8">
      <c r="A34" s="145"/>
      <c r="B34" s="41" t="s">
        <v>3</v>
      </c>
      <c r="C34" s="41"/>
      <c r="D34" s="41"/>
      <c r="E34" s="41"/>
      <c r="F34" s="146" t="s">
        <v>252</v>
      </c>
      <c r="G34" s="157">
        <v>71</v>
      </c>
      <c r="H34" s="147"/>
    </row>
    <row r="35" spans="1:8">
      <c r="A35" s="145"/>
      <c r="G35" s="158"/>
      <c r="H35" s="147"/>
    </row>
    <row r="36" spans="1:8">
      <c r="A36" s="145"/>
      <c r="G36" s="158"/>
      <c r="H36" s="147"/>
    </row>
    <row r="37" spans="1:8">
      <c r="A37" s="145"/>
      <c r="B37" s="41" t="s">
        <v>4</v>
      </c>
      <c r="C37" s="41"/>
      <c r="D37" s="41"/>
      <c r="E37" s="41"/>
      <c r="F37" s="146" t="s">
        <v>252</v>
      </c>
      <c r="G37" s="157">
        <v>74</v>
      </c>
      <c r="H37" s="147"/>
    </row>
    <row r="38" spans="1:8">
      <c r="A38" s="51"/>
      <c r="B38" s="151"/>
      <c r="C38" s="152"/>
      <c r="D38" s="152"/>
      <c r="E38" s="152"/>
      <c r="F38" s="50"/>
      <c r="G38" s="151"/>
      <c r="H38" s="153"/>
    </row>
    <row r="39" spans="1:8">
      <c r="B39" s="41"/>
      <c r="G39" s="149"/>
    </row>
    <row r="41" spans="1:8">
      <c r="G41" s="154"/>
    </row>
    <row r="42" spans="1:8">
      <c r="G42" s="154"/>
    </row>
    <row r="43" spans="1:8">
      <c r="G43" s="154"/>
    </row>
    <row r="46" spans="1:8">
      <c r="B46" s="41"/>
    </row>
    <row r="47" spans="1:8">
      <c r="B47" s="41"/>
      <c r="G47" s="150"/>
    </row>
  </sheetData>
  <customSheetViews>
    <customSheetView guid="{B07D689D-A88D-4FD6-A5A1-1BAAB5F2B100}" showPageBreaks="1" showGridLines="0" view="pageBreakPreview">
      <selection activeCell="H14" sqref="H14"/>
      <pageMargins left="0.59055118110236227" right="0.39370078740157483" top="0.98425196850393704" bottom="0.98425196850393704" header="0.51181102362204722" footer="0.51181102362204722"/>
      <printOptions horizontalCentered="1"/>
      <pageSetup paperSize="9" scale="120" orientation="portrait" r:id="rId1"/>
      <headerFooter alignWithMargins="0"/>
    </customSheetView>
    <customSheetView guid="{47FE580C-1B40-484B-A27C-9C582BD9B048}" showPageBreaks="1" showGridLines="0" view="pageBreakPreview" topLeftCell="A4">
      <selection activeCell="B32" sqref="B32"/>
      <pageMargins left="0.59055118110236227" right="0.39370078740157483" top="0.98425196850393704" bottom="0.98425196850393704" header="0.51181102362204722" footer="0.51181102362204722"/>
      <printOptions horizontalCentered="1"/>
      <pageSetup paperSize="9" scale="120" orientation="portrait" r:id="rId2"/>
      <headerFooter alignWithMargins="0"/>
    </customSheetView>
    <customSheetView guid="{9CD6CDFB-0526-4987-BB9B-F12261C08409}" showPageBreaks="1" showGridLines="0" view="pageBreakPreview">
      <selection activeCell="B32" sqref="B32"/>
      <pageMargins left="0.59055118110236227" right="0.39370078740157483" top="0.98425196850393704" bottom="0.98425196850393704" header="0.51181102362204722" footer="0.51181102362204722"/>
      <printOptions horizontalCentered="1"/>
      <pageSetup paperSize="9" scale="120" orientation="portrait" r:id="rId3"/>
      <headerFooter alignWithMargins="0"/>
    </customSheetView>
  </customSheetViews>
  <mergeCells count="1">
    <mergeCell ref="A4:H4"/>
  </mergeCells>
  <phoneticPr fontId="3"/>
  <printOptions horizontalCentered="1"/>
  <pageMargins left="0.59055118110236227" right="0.19685039370078741" top="0.39370078740157483" bottom="0.39370078740157483" header="0.51181102362204722" footer="0.51181102362204722"/>
  <pageSetup paperSize="9" scale="10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67"/>
  <sheetViews>
    <sheetView showGridLines="0" view="pageBreakPreview" zoomScale="70" zoomScaleNormal="100" zoomScaleSheetLayoutView="70" workbookViewId="0">
      <pane xSplit="1" ySplit="6" topLeftCell="B7" activePane="bottomRight" state="frozen"/>
      <selection activeCell="A34" sqref="A34:I38"/>
      <selection pane="topRight" activeCell="A34" sqref="A34:I38"/>
      <selection pane="bottomLeft" activeCell="A34" sqref="A34:I38"/>
      <selection pane="bottomRight"/>
    </sheetView>
  </sheetViews>
  <sheetFormatPr defaultColWidth="9" defaultRowHeight="14"/>
  <cols>
    <col min="1" max="1" width="10.6328125" style="31" customWidth="1"/>
    <col min="2" max="2" width="11.6328125" style="31" customWidth="1"/>
    <col min="3" max="3" width="10.7265625" style="31" customWidth="1"/>
    <col min="4" max="4" width="8.90625" style="31" customWidth="1"/>
    <col min="5" max="5" width="10.90625" style="31" customWidth="1"/>
    <col min="6" max="6" width="8.90625" style="31" customWidth="1"/>
    <col min="7" max="7" width="10.7265625" style="31" customWidth="1"/>
    <col min="8" max="8" width="8.90625" style="31" customWidth="1"/>
    <col min="9" max="9" width="10.7265625" style="31" customWidth="1"/>
    <col min="10" max="10" width="8.90625" style="31" customWidth="1"/>
    <col min="11" max="11" width="10.7265625" style="31" customWidth="1"/>
    <col min="12" max="12" width="8.90625" style="31" customWidth="1"/>
    <col min="13" max="13" width="10.7265625" style="32" customWidth="1"/>
    <col min="14" max="14" width="8.90625" style="31" customWidth="1"/>
    <col min="15" max="15" width="10.7265625" style="31" customWidth="1"/>
    <col min="16" max="16" width="8.90625" style="31" customWidth="1"/>
    <col min="17" max="17" width="10.90625" style="31" customWidth="1"/>
    <col min="18" max="18" width="8.90625" style="31" customWidth="1"/>
    <col min="19" max="19" width="10.90625" style="31" customWidth="1"/>
    <col min="20" max="20" width="8.90625" style="31" customWidth="1"/>
    <col min="21" max="16384" width="9" style="31"/>
  </cols>
  <sheetData>
    <row r="1" spans="1:22" ht="10" customHeight="1"/>
    <row r="2" spans="1:22" ht="29.25" customHeight="1">
      <c r="A2" s="31" t="s">
        <v>318</v>
      </c>
    </row>
    <row r="3" spans="1:22" ht="29.25" customHeight="1">
      <c r="A3" s="33" t="s">
        <v>5</v>
      </c>
      <c r="S3" s="31" t="s">
        <v>6</v>
      </c>
    </row>
    <row r="4" spans="1:22" ht="21" customHeight="1">
      <c r="A4" s="413" t="s">
        <v>7</v>
      </c>
      <c r="B4" s="42" t="s">
        <v>8</v>
      </c>
      <c r="C4" s="43"/>
      <c r="D4" s="43"/>
      <c r="E4" s="43"/>
      <c r="F4" s="43"/>
      <c r="G4" s="43"/>
      <c r="H4" s="43"/>
      <c r="I4" s="43"/>
      <c r="J4" s="43"/>
      <c r="K4" s="43"/>
      <c r="L4" s="43"/>
      <c r="M4" s="35"/>
      <c r="N4" s="43"/>
      <c r="O4" s="44"/>
      <c r="P4" s="44"/>
      <c r="Q4" s="44"/>
      <c r="R4" s="44"/>
      <c r="S4" s="44"/>
      <c r="T4" s="45"/>
    </row>
    <row r="5" spans="1:22" ht="21" customHeight="1">
      <c r="A5" s="414"/>
      <c r="C5" s="46" t="s">
        <v>9</v>
      </c>
      <c r="D5" s="47"/>
      <c r="E5" s="46" t="s">
        <v>10</v>
      </c>
      <c r="F5" s="47"/>
      <c r="G5" s="46" t="s">
        <v>11</v>
      </c>
      <c r="H5" s="48"/>
      <c r="I5" s="46" t="s">
        <v>12</v>
      </c>
      <c r="J5" s="47"/>
      <c r="K5" s="46" t="s">
        <v>13</v>
      </c>
      <c r="L5" s="48"/>
      <c r="M5" s="416" t="s">
        <v>14</v>
      </c>
      <c r="N5" s="417"/>
      <c r="O5" s="42" t="s">
        <v>15</v>
      </c>
      <c r="P5" s="49"/>
      <c r="Q5" s="46" t="s">
        <v>16</v>
      </c>
      <c r="R5" s="48"/>
      <c r="S5" s="46" t="s">
        <v>17</v>
      </c>
      <c r="T5" s="48"/>
    </row>
    <row r="6" spans="1:22" ht="17.25" customHeight="1">
      <c r="A6" s="415"/>
      <c r="B6" s="50"/>
      <c r="C6" s="51"/>
      <c r="D6" s="52" t="s">
        <v>18</v>
      </c>
      <c r="E6" s="51"/>
      <c r="F6" s="52" t="s">
        <v>18</v>
      </c>
      <c r="G6" s="51"/>
      <c r="H6" s="52" t="s">
        <v>18</v>
      </c>
      <c r="I6" s="51"/>
      <c r="J6" s="52" t="s">
        <v>18</v>
      </c>
      <c r="K6" s="51"/>
      <c r="L6" s="52" t="s">
        <v>18</v>
      </c>
      <c r="M6" s="53"/>
      <c r="N6" s="54" t="s">
        <v>18</v>
      </c>
      <c r="O6" s="50"/>
      <c r="P6" s="52" t="s">
        <v>18</v>
      </c>
      <c r="Q6" s="51"/>
      <c r="R6" s="52" t="s">
        <v>18</v>
      </c>
      <c r="S6" s="51"/>
      <c r="T6" s="54" t="s">
        <v>18</v>
      </c>
    </row>
    <row r="7" spans="1:22" ht="29.25" customHeight="1">
      <c r="A7" s="259" t="s">
        <v>275</v>
      </c>
      <c r="B7" s="37">
        <v>2809715</v>
      </c>
      <c r="C7" s="400">
        <v>738771</v>
      </c>
      <c r="D7" s="55">
        <v>26.293449691516756</v>
      </c>
      <c r="E7" s="34">
        <v>105246</v>
      </c>
      <c r="F7" s="55">
        <v>3.7457891636696252</v>
      </c>
      <c r="G7" s="34">
        <v>637000</v>
      </c>
      <c r="H7" s="55">
        <v>22.671338552130731</v>
      </c>
      <c r="I7" s="34">
        <v>27502</v>
      </c>
      <c r="J7" s="55">
        <v>0.9788181363590257</v>
      </c>
      <c r="K7" s="34">
        <v>583771</v>
      </c>
      <c r="L7" s="55">
        <v>20.776875946492794</v>
      </c>
      <c r="M7" s="418"/>
      <c r="N7" s="421"/>
      <c r="O7" s="35">
        <v>6545</v>
      </c>
      <c r="P7" s="55">
        <v>0.23294177523343115</v>
      </c>
      <c r="Q7" s="34">
        <v>243184</v>
      </c>
      <c r="R7" s="55">
        <v>8.6551127071606899</v>
      </c>
      <c r="S7" s="34">
        <v>467696</v>
      </c>
      <c r="T7" s="55">
        <v>16.645674027436947</v>
      </c>
      <c r="V7" s="165">
        <f>D7+F7+H7+J7+L7+N7+P7+R7+T7</f>
        <v>100</v>
      </c>
    </row>
    <row r="8" spans="1:22" ht="29.25" customHeight="1">
      <c r="A8" s="260" t="s">
        <v>301</v>
      </c>
      <c r="B8" s="37">
        <v>773678</v>
      </c>
      <c r="C8" s="400">
        <v>165548</v>
      </c>
      <c r="D8" s="55">
        <v>21.397532306721917</v>
      </c>
      <c r="E8" s="36">
        <v>25503</v>
      </c>
      <c r="F8" s="55">
        <v>3.2963325828057668</v>
      </c>
      <c r="G8" s="36">
        <v>216844</v>
      </c>
      <c r="H8" s="55">
        <v>28.027680766417035</v>
      </c>
      <c r="I8" s="36">
        <v>7687</v>
      </c>
      <c r="J8" s="55">
        <v>0.99356579869144535</v>
      </c>
      <c r="K8" s="36">
        <v>127043</v>
      </c>
      <c r="L8" s="55">
        <v>16.420655621589344</v>
      </c>
      <c r="M8" s="419"/>
      <c r="N8" s="422"/>
      <c r="O8" s="37">
        <v>958</v>
      </c>
      <c r="P8" s="55">
        <v>0.1238241232140503</v>
      </c>
      <c r="Q8" s="36">
        <v>54481</v>
      </c>
      <c r="R8" s="55">
        <v>7.0418184309234588</v>
      </c>
      <c r="S8" s="36">
        <v>175614</v>
      </c>
      <c r="T8" s="55">
        <v>22.698590369636982</v>
      </c>
      <c r="V8" s="165">
        <f>D8+F8+H8+J8+L8+N8+P8+R8+T8</f>
        <v>100</v>
      </c>
    </row>
    <row r="9" spans="1:22" ht="29.25" customHeight="1">
      <c r="A9" s="260" t="s">
        <v>200</v>
      </c>
      <c r="B9" s="37">
        <v>1245227</v>
      </c>
      <c r="C9" s="401">
        <v>305200</v>
      </c>
      <c r="D9" s="55">
        <v>24.509587408560847</v>
      </c>
      <c r="E9" s="36">
        <v>41565</v>
      </c>
      <c r="F9" s="55">
        <v>3.3379456115230397</v>
      </c>
      <c r="G9" s="36">
        <v>155400</v>
      </c>
      <c r="H9" s="55">
        <v>12.479652304358964</v>
      </c>
      <c r="I9" s="36">
        <v>13305</v>
      </c>
      <c r="J9" s="55">
        <v>1.0684798835874905</v>
      </c>
      <c r="K9" s="36">
        <v>204159</v>
      </c>
      <c r="L9" s="55">
        <v>16.395323904798083</v>
      </c>
      <c r="M9" s="419"/>
      <c r="N9" s="422"/>
      <c r="O9" s="37">
        <v>1330</v>
      </c>
      <c r="P9" s="55">
        <v>0.10680783503730644</v>
      </c>
      <c r="Q9" s="36">
        <v>165176</v>
      </c>
      <c r="R9" s="55">
        <v>13.264730045204608</v>
      </c>
      <c r="S9" s="36">
        <v>359092</v>
      </c>
      <c r="T9" s="55">
        <v>28.83747300692966</v>
      </c>
      <c r="V9" s="165">
        <f t="shared" ref="V9:V66" si="0">D9+F9+H9+J9+L9+N9+P9+R9+T9</f>
        <v>100</v>
      </c>
    </row>
    <row r="10" spans="1:22" ht="29.25" customHeight="1">
      <c r="A10" s="260" t="s">
        <v>201</v>
      </c>
      <c r="B10" s="37">
        <v>598713</v>
      </c>
      <c r="C10" s="401">
        <v>128485</v>
      </c>
      <c r="D10" s="55">
        <v>21.460198793077819</v>
      </c>
      <c r="E10" s="36">
        <v>20019</v>
      </c>
      <c r="F10" s="55">
        <v>3.3436721768192776</v>
      </c>
      <c r="G10" s="36">
        <v>192645</v>
      </c>
      <c r="H10" s="55">
        <v>32.176518632466639</v>
      </c>
      <c r="I10" s="36">
        <v>6878</v>
      </c>
      <c r="J10" s="55">
        <v>1.148797503979369</v>
      </c>
      <c r="K10" s="36">
        <v>102486</v>
      </c>
      <c r="L10" s="55">
        <v>17.11771750404618</v>
      </c>
      <c r="M10" s="419"/>
      <c r="N10" s="422"/>
      <c r="O10" s="37">
        <v>779</v>
      </c>
      <c r="P10" s="55">
        <v>0.13011242448385119</v>
      </c>
      <c r="Q10" s="36">
        <v>67769</v>
      </c>
      <c r="R10" s="55">
        <v>11.319112830354443</v>
      </c>
      <c r="S10" s="36">
        <v>79652</v>
      </c>
      <c r="T10" s="55">
        <v>13.303870134772419</v>
      </c>
      <c r="V10" s="165">
        <f t="shared" si="0"/>
        <v>100</v>
      </c>
    </row>
    <row r="11" spans="1:22" ht="29.25" customHeight="1">
      <c r="A11" s="260" t="s">
        <v>202</v>
      </c>
      <c r="B11" s="37">
        <v>1205906</v>
      </c>
      <c r="C11" s="401">
        <v>287676</v>
      </c>
      <c r="D11" s="55">
        <v>23.855590734269501</v>
      </c>
      <c r="E11" s="36">
        <v>34146</v>
      </c>
      <c r="F11" s="55">
        <v>2.8315639859159836</v>
      </c>
      <c r="G11" s="36">
        <v>217073</v>
      </c>
      <c r="H11" s="55">
        <v>18.000822618015004</v>
      </c>
      <c r="I11" s="36">
        <v>14804</v>
      </c>
      <c r="J11" s="55">
        <v>1.2276247070667201</v>
      </c>
      <c r="K11" s="36">
        <v>243746</v>
      </c>
      <c r="L11" s="55">
        <v>20.212686560975733</v>
      </c>
      <c r="M11" s="419"/>
      <c r="N11" s="422"/>
      <c r="O11" s="37">
        <v>2009</v>
      </c>
      <c r="P11" s="55">
        <v>0.16659673307869768</v>
      </c>
      <c r="Q11" s="36">
        <v>120390</v>
      </c>
      <c r="R11" s="55">
        <v>9.9833652042530687</v>
      </c>
      <c r="S11" s="36">
        <v>286062</v>
      </c>
      <c r="T11" s="55">
        <v>23.721749456425293</v>
      </c>
      <c r="V11" s="165">
        <f t="shared" si="0"/>
        <v>100</v>
      </c>
    </row>
    <row r="12" spans="1:22" ht="29.25" customHeight="1">
      <c r="A12" s="260" t="s">
        <v>203</v>
      </c>
      <c r="B12" s="37">
        <v>1207590</v>
      </c>
      <c r="C12" s="401">
        <v>449509</v>
      </c>
      <c r="D12" s="55">
        <v>37.22364378638445</v>
      </c>
      <c r="E12" s="36">
        <v>53162</v>
      </c>
      <c r="F12" s="55">
        <v>4.4023219801422666</v>
      </c>
      <c r="G12" s="36">
        <v>196732</v>
      </c>
      <c r="H12" s="55">
        <v>16.291290918275241</v>
      </c>
      <c r="I12" s="36">
        <v>16415</v>
      </c>
      <c r="J12" s="55">
        <v>1.3593189741551353</v>
      </c>
      <c r="K12" s="36">
        <v>211105</v>
      </c>
      <c r="L12" s="55">
        <v>17.481512765094113</v>
      </c>
      <c r="M12" s="419"/>
      <c r="N12" s="422"/>
      <c r="O12" s="37">
        <v>1929</v>
      </c>
      <c r="P12" s="55">
        <v>0.15973964673440488</v>
      </c>
      <c r="Q12" s="36">
        <v>95050</v>
      </c>
      <c r="R12" s="55">
        <v>7.8710489487325992</v>
      </c>
      <c r="S12" s="36">
        <v>183688</v>
      </c>
      <c r="T12" s="55">
        <v>15.211122980481786</v>
      </c>
      <c r="V12" s="165">
        <f t="shared" si="0"/>
        <v>100</v>
      </c>
    </row>
    <row r="13" spans="1:22" ht="29.25" customHeight="1">
      <c r="A13" s="260" t="s">
        <v>204</v>
      </c>
      <c r="B13" s="37">
        <v>966071</v>
      </c>
      <c r="C13" s="401">
        <v>307626</v>
      </c>
      <c r="D13" s="55">
        <v>31.843001187283338</v>
      </c>
      <c r="E13" s="36">
        <v>39397</v>
      </c>
      <c r="F13" s="55">
        <v>4.0780646557033586</v>
      </c>
      <c r="G13" s="36">
        <v>140600</v>
      </c>
      <c r="H13" s="55">
        <v>14.553795735510121</v>
      </c>
      <c r="I13" s="36">
        <v>11083</v>
      </c>
      <c r="J13" s="55">
        <v>1.1472241688240306</v>
      </c>
      <c r="K13" s="36">
        <v>149644</v>
      </c>
      <c r="L13" s="55">
        <v>15.489958812551045</v>
      </c>
      <c r="M13" s="419"/>
      <c r="N13" s="422"/>
      <c r="O13" s="37">
        <v>1518</v>
      </c>
      <c r="P13" s="55">
        <v>0.1571313081543696</v>
      </c>
      <c r="Q13" s="36">
        <v>89400</v>
      </c>
      <c r="R13" s="55">
        <v>9.2539782272731497</v>
      </c>
      <c r="S13" s="36">
        <v>226803</v>
      </c>
      <c r="T13" s="55">
        <v>23.476845904700586</v>
      </c>
      <c r="V13" s="165">
        <f t="shared" si="0"/>
        <v>100</v>
      </c>
    </row>
    <row r="14" spans="1:22" ht="29.25" customHeight="1">
      <c r="A14" s="260" t="s">
        <v>205</v>
      </c>
      <c r="B14" s="37">
        <v>937703</v>
      </c>
      <c r="C14" s="401">
        <v>296694</v>
      </c>
      <c r="D14" s="55">
        <v>31.640508775166548</v>
      </c>
      <c r="E14" s="36">
        <v>35400</v>
      </c>
      <c r="F14" s="55">
        <v>3.775182547139126</v>
      </c>
      <c r="G14" s="36">
        <v>141400</v>
      </c>
      <c r="H14" s="55">
        <v>15.079401473600917</v>
      </c>
      <c r="I14" s="36">
        <v>11855</v>
      </c>
      <c r="J14" s="55">
        <v>1.2642595789924955</v>
      </c>
      <c r="K14" s="36">
        <v>164693</v>
      </c>
      <c r="L14" s="55">
        <v>17.563450260903508</v>
      </c>
      <c r="M14" s="419"/>
      <c r="N14" s="422"/>
      <c r="O14" s="37">
        <v>2031</v>
      </c>
      <c r="P14" s="55">
        <v>0.21659310037399904</v>
      </c>
      <c r="Q14" s="36">
        <v>59567</v>
      </c>
      <c r="R14" s="55">
        <v>6.352437818797636</v>
      </c>
      <c r="S14" s="36">
        <v>226063</v>
      </c>
      <c r="T14" s="55">
        <v>24.10816644502577</v>
      </c>
      <c r="V14" s="165">
        <f t="shared" si="0"/>
        <v>100</v>
      </c>
    </row>
    <row r="15" spans="1:22" ht="29.25" customHeight="1">
      <c r="A15" s="260" t="s">
        <v>206</v>
      </c>
      <c r="B15" s="37">
        <v>2122170</v>
      </c>
      <c r="C15" s="401">
        <v>964874</v>
      </c>
      <c r="D15" s="55">
        <v>45.466385822059493</v>
      </c>
      <c r="E15" s="36">
        <v>131438</v>
      </c>
      <c r="F15" s="55">
        <v>6.1935660196873954</v>
      </c>
      <c r="G15" s="36">
        <v>249225</v>
      </c>
      <c r="H15" s="55">
        <v>11.743875372849489</v>
      </c>
      <c r="I15" s="36">
        <v>34335</v>
      </c>
      <c r="J15" s="55">
        <v>1.6179193938280156</v>
      </c>
      <c r="K15" s="36">
        <v>352586</v>
      </c>
      <c r="L15" s="55">
        <v>16.614408836238379</v>
      </c>
      <c r="M15" s="419"/>
      <c r="N15" s="422"/>
      <c r="O15" s="37">
        <v>14843</v>
      </c>
      <c r="P15" s="55">
        <v>0.69942558795949439</v>
      </c>
      <c r="Q15" s="36">
        <v>202646</v>
      </c>
      <c r="R15" s="55">
        <v>9.5489993732830065</v>
      </c>
      <c r="S15" s="36">
        <v>172223</v>
      </c>
      <c r="T15" s="55">
        <v>8.1154195940947229</v>
      </c>
      <c r="V15" s="165">
        <f t="shared" si="0"/>
        <v>100</v>
      </c>
    </row>
    <row r="16" spans="1:22" ht="29.25" customHeight="1">
      <c r="A16" s="260" t="s">
        <v>207</v>
      </c>
      <c r="B16" s="37">
        <v>2194363</v>
      </c>
      <c r="C16" s="401">
        <v>887537</v>
      </c>
      <c r="D16" s="55">
        <v>40.446225168761963</v>
      </c>
      <c r="E16" s="36">
        <v>113668</v>
      </c>
      <c r="F16" s="55">
        <v>5.17999984505754</v>
      </c>
      <c r="G16" s="36">
        <v>181000</v>
      </c>
      <c r="H16" s="55">
        <v>8.2484073965884406</v>
      </c>
      <c r="I16" s="36">
        <v>33656</v>
      </c>
      <c r="J16" s="55">
        <v>1.5337480626496163</v>
      </c>
      <c r="K16" s="36">
        <v>271172</v>
      </c>
      <c r="L16" s="55">
        <v>12.357663704683318</v>
      </c>
      <c r="M16" s="419"/>
      <c r="N16" s="422"/>
      <c r="O16" s="37">
        <v>4154</v>
      </c>
      <c r="P16" s="55">
        <v>0.18930322831728386</v>
      </c>
      <c r="Q16" s="36">
        <v>178496</v>
      </c>
      <c r="R16" s="55">
        <v>8.1342968323837024</v>
      </c>
      <c r="S16" s="36">
        <v>524680</v>
      </c>
      <c r="T16" s="55">
        <v>23.91035576155814</v>
      </c>
      <c r="V16" s="165">
        <f t="shared" si="0"/>
        <v>99.999999999999986</v>
      </c>
    </row>
    <row r="17" spans="1:22" ht="29.25" customHeight="1">
      <c r="A17" s="260" t="s">
        <v>208</v>
      </c>
      <c r="B17" s="37">
        <v>8241544</v>
      </c>
      <c r="C17" s="402">
        <v>5654440</v>
      </c>
      <c r="D17" s="55">
        <v>68.608988801127552</v>
      </c>
      <c r="E17" s="36">
        <v>49227</v>
      </c>
      <c r="F17" s="55">
        <v>0.59730312669567742</v>
      </c>
      <c r="G17" s="268" t="s">
        <v>324</v>
      </c>
      <c r="H17" s="269" t="s">
        <v>324</v>
      </c>
      <c r="I17" s="36">
        <v>152573</v>
      </c>
      <c r="J17" s="55">
        <v>1.8512671897401749</v>
      </c>
      <c r="K17" s="36">
        <v>777388</v>
      </c>
      <c r="L17" s="55">
        <v>9.432552929402549</v>
      </c>
      <c r="M17" s="419"/>
      <c r="N17" s="422"/>
      <c r="O17" s="37">
        <v>53834</v>
      </c>
      <c r="P17" s="55">
        <v>0.65320284645692606</v>
      </c>
      <c r="Q17" s="36">
        <v>348514</v>
      </c>
      <c r="R17" s="55">
        <v>4.2287464581879322</v>
      </c>
      <c r="S17" s="36">
        <v>1205568</v>
      </c>
      <c r="T17" s="55">
        <v>14.627938648389186</v>
      </c>
      <c r="V17" s="165">
        <f>D17+F17+J17+L17+N17+P17+R17+T17</f>
        <v>99.999999999999986</v>
      </c>
    </row>
    <row r="18" spans="1:22" ht="29.25" customHeight="1">
      <c r="A18" s="260" t="s">
        <v>209</v>
      </c>
      <c r="B18" s="37">
        <v>2391670</v>
      </c>
      <c r="C18" s="401">
        <v>1250726</v>
      </c>
      <c r="D18" s="55">
        <v>52.295090877922121</v>
      </c>
      <c r="E18" s="36">
        <v>162857</v>
      </c>
      <c r="F18" s="55">
        <v>6.809342426003588</v>
      </c>
      <c r="G18" s="36">
        <v>126000</v>
      </c>
      <c r="H18" s="55">
        <v>5.2682853403688634</v>
      </c>
      <c r="I18" s="36">
        <v>41776</v>
      </c>
      <c r="J18" s="55">
        <v>1.7467292728511878</v>
      </c>
      <c r="K18" s="36">
        <v>427602</v>
      </c>
      <c r="L18" s="55">
        <v>17.878804350098466</v>
      </c>
      <c r="M18" s="419"/>
      <c r="N18" s="422"/>
      <c r="O18" s="37">
        <v>11232</v>
      </c>
      <c r="P18" s="55">
        <v>0.46963000748431011</v>
      </c>
      <c r="Q18" s="36">
        <v>177339</v>
      </c>
      <c r="R18" s="55">
        <v>7.4148607458386824</v>
      </c>
      <c r="S18" s="36">
        <v>194138</v>
      </c>
      <c r="T18" s="55">
        <v>8.1172569794327813</v>
      </c>
      <c r="V18" s="165">
        <f t="shared" si="0"/>
        <v>100</v>
      </c>
    </row>
    <row r="19" spans="1:22" ht="29.25" customHeight="1">
      <c r="A19" s="260" t="s">
        <v>210</v>
      </c>
      <c r="B19" s="37">
        <v>1135895</v>
      </c>
      <c r="C19" s="401">
        <v>306282</v>
      </c>
      <c r="D19" s="55">
        <v>26.963935927176369</v>
      </c>
      <c r="E19" s="36">
        <v>42537</v>
      </c>
      <c r="F19" s="55">
        <v>3.7448003556666767</v>
      </c>
      <c r="G19" s="36">
        <v>252000</v>
      </c>
      <c r="H19" s="55">
        <v>22.185149155511734</v>
      </c>
      <c r="I19" s="36">
        <v>14644</v>
      </c>
      <c r="J19" s="55">
        <v>1.2892036675925151</v>
      </c>
      <c r="K19" s="36">
        <v>166831</v>
      </c>
      <c r="L19" s="55">
        <v>14.687184995091975</v>
      </c>
      <c r="M19" s="419"/>
      <c r="N19" s="422"/>
      <c r="O19" s="37">
        <v>3732</v>
      </c>
      <c r="P19" s="55">
        <v>0.32855149463638805</v>
      </c>
      <c r="Q19" s="36">
        <v>94093</v>
      </c>
      <c r="R19" s="55">
        <v>8.2836001567046242</v>
      </c>
      <c r="S19" s="36">
        <v>255776</v>
      </c>
      <c r="T19" s="55">
        <v>22.517574247619716</v>
      </c>
      <c r="V19" s="165">
        <f t="shared" si="0"/>
        <v>100</v>
      </c>
    </row>
    <row r="20" spans="1:22" ht="29.25" customHeight="1">
      <c r="A20" s="260" t="s">
        <v>289</v>
      </c>
      <c r="B20" s="37">
        <v>595645</v>
      </c>
      <c r="C20" s="401">
        <v>161470</v>
      </c>
      <c r="D20" s="55">
        <v>27.108428678155612</v>
      </c>
      <c r="E20" s="36">
        <v>20026</v>
      </c>
      <c r="F20" s="55">
        <v>3.36206968916049</v>
      </c>
      <c r="G20" s="36">
        <v>141100</v>
      </c>
      <c r="H20" s="55">
        <v>23.688606468618055</v>
      </c>
      <c r="I20" s="36">
        <v>9576</v>
      </c>
      <c r="J20" s="55">
        <v>1.6076689974733271</v>
      </c>
      <c r="K20" s="36">
        <v>92221</v>
      </c>
      <c r="L20" s="55">
        <v>15.482544132830798</v>
      </c>
      <c r="M20" s="419"/>
      <c r="N20" s="422"/>
      <c r="O20" s="37">
        <v>861</v>
      </c>
      <c r="P20" s="55">
        <v>0.14454918617632986</v>
      </c>
      <c r="Q20" s="36">
        <v>50737</v>
      </c>
      <c r="R20" s="55">
        <v>8.5179930999168967</v>
      </c>
      <c r="S20" s="36">
        <v>119654</v>
      </c>
      <c r="T20" s="55">
        <v>20.088139747668492</v>
      </c>
      <c r="V20" s="165">
        <f t="shared" si="0"/>
        <v>100</v>
      </c>
    </row>
    <row r="21" spans="1:22" ht="29.25" customHeight="1">
      <c r="A21" s="260" t="s">
        <v>211</v>
      </c>
      <c r="B21" s="37">
        <v>488832</v>
      </c>
      <c r="C21" s="401">
        <v>136183</v>
      </c>
      <c r="D21" s="55">
        <v>27.858855394082223</v>
      </c>
      <c r="E21" s="36">
        <v>15100</v>
      </c>
      <c r="F21" s="55">
        <v>3.0889958104215762</v>
      </c>
      <c r="G21" s="36">
        <v>130739</v>
      </c>
      <c r="H21" s="55">
        <v>26.745180348258707</v>
      </c>
      <c r="I21" s="36">
        <v>5238</v>
      </c>
      <c r="J21" s="55">
        <v>1.0715337784760408</v>
      </c>
      <c r="K21" s="36">
        <v>62123</v>
      </c>
      <c r="L21" s="55">
        <v>12.708456074888714</v>
      </c>
      <c r="M21" s="419"/>
      <c r="N21" s="422"/>
      <c r="O21" s="37">
        <v>1254</v>
      </c>
      <c r="P21" s="55">
        <v>0.25652985074626866</v>
      </c>
      <c r="Q21" s="36">
        <v>69128</v>
      </c>
      <c r="R21" s="55">
        <v>14.141463733961771</v>
      </c>
      <c r="S21" s="36">
        <v>69067</v>
      </c>
      <c r="T21" s="55">
        <v>14.128985009164701</v>
      </c>
      <c r="V21" s="165">
        <f t="shared" si="0"/>
        <v>100</v>
      </c>
    </row>
    <row r="22" spans="1:22" ht="29.25" customHeight="1">
      <c r="A22" s="260" t="s">
        <v>212</v>
      </c>
      <c r="B22" s="37">
        <v>540939</v>
      </c>
      <c r="C22" s="401">
        <v>125771</v>
      </c>
      <c r="D22" s="55">
        <v>23.250495896949563</v>
      </c>
      <c r="E22" s="36">
        <v>15403</v>
      </c>
      <c r="F22" s="55">
        <v>2.8474559978112133</v>
      </c>
      <c r="G22" s="36">
        <v>135246</v>
      </c>
      <c r="H22" s="55">
        <v>25.00207971693666</v>
      </c>
      <c r="I22" s="36">
        <v>9187</v>
      </c>
      <c r="J22" s="55">
        <v>1.6983430664085968</v>
      </c>
      <c r="K22" s="36">
        <v>94116</v>
      </c>
      <c r="L22" s="55">
        <v>17.398634596507183</v>
      </c>
      <c r="M22" s="419"/>
      <c r="N22" s="422"/>
      <c r="O22" s="37">
        <v>2841</v>
      </c>
      <c r="P22" s="55">
        <v>0.52519785040457423</v>
      </c>
      <c r="Q22" s="36">
        <v>49065</v>
      </c>
      <c r="R22" s="55">
        <v>9.0703387997537614</v>
      </c>
      <c r="S22" s="36">
        <v>109310</v>
      </c>
      <c r="T22" s="55">
        <v>20.207454075228444</v>
      </c>
      <c r="V22" s="165">
        <f t="shared" si="0"/>
        <v>99.999999999999986</v>
      </c>
    </row>
    <row r="23" spans="1:22" ht="29.25" customHeight="1">
      <c r="A23" s="260" t="s">
        <v>213</v>
      </c>
      <c r="B23" s="37">
        <v>1050175.2179999999</v>
      </c>
      <c r="C23" s="401">
        <v>303510</v>
      </c>
      <c r="D23" s="55">
        <v>28.900891470093708</v>
      </c>
      <c r="E23" s="36">
        <v>39247</v>
      </c>
      <c r="F23" s="55">
        <v>3.7371858835846199</v>
      </c>
      <c r="G23" s="36">
        <v>206135</v>
      </c>
      <c r="H23" s="55">
        <v>19.628629248419383</v>
      </c>
      <c r="I23" s="36">
        <v>16368</v>
      </c>
      <c r="J23" s="55">
        <v>1.5585970530871927</v>
      </c>
      <c r="K23" s="36">
        <v>160363</v>
      </c>
      <c r="L23" s="55">
        <v>15.270118476553121</v>
      </c>
      <c r="M23" s="419"/>
      <c r="N23" s="422"/>
      <c r="O23" s="37">
        <v>2019</v>
      </c>
      <c r="P23" s="55">
        <v>0.19225363209818194</v>
      </c>
      <c r="Q23" s="36">
        <v>83532</v>
      </c>
      <c r="R23" s="55">
        <v>7.9541012364662382</v>
      </c>
      <c r="S23" s="36">
        <v>239001.21799999999</v>
      </c>
      <c r="T23" s="55">
        <v>22.758222999697566</v>
      </c>
      <c r="V23" s="165">
        <f t="shared" si="0"/>
        <v>100.00000000000001</v>
      </c>
    </row>
    <row r="24" spans="1:22" ht="29.25" customHeight="1">
      <c r="A24" s="260" t="s">
        <v>214</v>
      </c>
      <c r="B24" s="37">
        <v>841219</v>
      </c>
      <c r="C24" s="401">
        <v>295050</v>
      </c>
      <c r="D24" s="55">
        <v>35.074100798959606</v>
      </c>
      <c r="E24" s="36">
        <v>36200</v>
      </c>
      <c r="F24" s="55">
        <v>4.303278932121124</v>
      </c>
      <c r="G24" s="36">
        <v>191100</v>
      </c>
      <c r="H24" s="55">
        <v>22.717033257689138</v>
      </c>
      <c r="I24" s="36">
        <v>13972</v>
      </c>
      <c r="J24" s="55">
        <v>1.6609230176684073</v>
      </c>
      <c r="K24" s="36">
        <v>127518</v>
      </c>
      <c r="L24" s="55">
        <v>15.158716101276838</v>
      </c>
      <c r="M24" s="419"/>
      <c r="N24" s="422"/>
      <c r="O24" s="37">
        <v>1272</v>
      </c>
      <c r="P24" s="55">
        <v>0.15120913816734999</v>
      </c>
      <c r="Q24" s="36">
        <v>91999</v>
      </c>
      <c r="R24" s="55">
        <v>10.936391118127384</v>
      </c>
      <c r="S24" s="36">
        <v>84108</v>
      </c>
      <c r="T24" s="55">
        <v>9.998347635990152</v>
      </c>
      <c r="V24" s="165">
        <f t="shared" si="0"/>
        <v>100.00000000000001</v>
      </c>
    </row>
    <row r="25" spans="1:22" ht="29.25" customHeight="1">
      <c r="A25" s="260" t="s">
        <v>290</v>
      </c>
      <c r="B25" s="37">
        <v>1284548</v>
      </c>
      <c r="C25" s="401">
        <v>557862</v>
      </c>
      <c r="D25" s="55">
        <v>43.428661287861566</v>
      </c>
      <c r="E25" s="36">
        <v>66000</v>
      </c>
      <c r="F25" s="55">
        <v>5.1379940648383711</v>
      </c>
      <c r="G25" s="36">
        <v>183500</v>
      </c>
      <c r="H25" s="55">
        <v>14.285180468149109</v>
      </c>
      <c r="I25" s="36">
        <v>19715</v>
      </c>
      <c r="J25" s="55">
        <v>1.5347811058831589</v>
      </c>
      <c r="K25" s="36">
        <v>215625</v>
      </c>
      <c r="L25" s="55">
        <v>16.786060155011722</v>
      </c>
      <c r="M25" s="419"/>
      <c r="N25" s="422"/>
      <c r="O25" s="37">
        <v>4623</v>
      </c>
      <c r="P25" s="55">
        <v>0.35989312972345133</v>
      </c>
      <c r="Q25" s="36">
        <v>133234</v>
      </c>
      <c r="R25" s="55">
        <v>10.372053049010235</v>
      </c>
      <c r="S25" s="36">
        <v>103989</v>
      </c>
      <c r="T25" s="55">
        <v>8.0953767395223846</v>
      </c>
      <c r="V25" s="165">
        <f t="shared" si="0"/>
        <v>99.999999999999986</v>
      </c>
    </row>
    <row r="26" spans="1:22" ht="29.25" customHeight="1">
      <c r="A26" s="262" t="s">
        <v>215</v>
      </c>
      <c r="B26" s="40">
        <v>2599916</v>
      </c>
      <c r="C26" s="403">
        <v>1250505</v>
      </c>
      <c r="D26" s="166">
        <v>48.097900086002774</v>
      </c>
      <c r="E26" s="39">
        <v>136376</v>
      </c>
      <c r="F26" s="166">
        <v>5.2454002360076242</v>
      </c>
      <c r="G26" s="39">
        <v>90000</v>
      </c>
      <c r="H26" s="166">
        <v>3.4616502994712137</v>
      </c>
      <c r="I26" s="39">
        <v>50849</v>
      </c>
      <c r="J26" s="166">
        <v>1.9557939564201303</v>
      </c>
      <c r="K26" s="39">
        <v>379377</v>
      </c>
      <c r="L26" s="166">
        <v>14.591894507361006</v>
      </c>
      <c r="M26" s="420"/>
      <c r="N26" s="423"/>
      <c r="O26" s="40">
        <v>6915</v>
      </c>
      <c r="P26" s="166">
        <v>0.26597013134270492</v>
      </c>
      <c r="Q26" s="39">
        <v>286646</v>
      </c>
      <c r="R26" s="166">
        <v>11.025202352691394</v>
      </c>
      <c r="S26" s="39">
        <v>399248</v>
      </c>
      <c r="T26" s="166">
        <v>15.356188430703147</v>
      </c>
      <c r="V26" s="165">
        <f t="shared" si="0"/>
        <v>99.999999999999986</v>
      </c>
    </row>
    <row r="27" spans="1:22" ht="29.25" customHeight="1">
      <c r="A27" s="260" t="s">
        <v>216</v>
      </c>
      <c r="B27" s="37">
        <v>764045</v>
      </c>
      <c r="C27" s="36">
        <v>284443</v>
      </c>
      <c r="D27" s="55">
        <v>37.228566380252474</v>
      </c>
      <c r="E27" s="36">
        <v>34018</v>
      </c>
      <c r="F27" s="55">
        <v>4.452355554973856</v>
      </c>
      <c r="G27" s="36">
        <v>160011</v>
      </c>
      <c r="H27" s="55">
        <v>20.942614636572454</v>
      </c>
      <c r="I27" s="36">
        <v>9454</v>
      </c>
      <c r="J27" s="55">
        <v>1.2373616737234063</v>
      </c>
      <c r="K27" s="36">
        <v>129361</v>
      </c>
      <c r="L27" s="55">
        <v>16.931070813891854</v>
      </c>
      <c r="M27" s="418"/>
      <c r="N27" s="424"/>
      <c r="O27" s="37">
        <v>1089</v>
      </c>
      <c r="P27" s="55">
        <v>0.14253087187273</v>
      </c>
      <c r="Q27" s="36">
        <v>88988</v>
      </c>
      <c r="R27" s="55">
        <v>11.646957967135444</v>
      </c>
      <c r="S27" s="36">
        <v>56681</v>
      </c>
      <c r="T27" s="55">
        <v>7.4185421015777866</v>
      </c>
      <c r="V27" s="165">
        <f t="shared" si="0"/>
        <v>100.00000000000001</v>
      </c>
    </row>
    <row r="28" spans="1:22" ht="29.25" customHeight="1">
      <c r="A28" s="260" t="s">
        <v>217</v>
      </c>
      <c r="B28" s="37">
        <v>623479</v>
      </c>
      <c r="C28" s="36">
        <v>212773</v>
      </c>
      <c r="D28" s="55">
        <v>34.126730812104341</v>
      </c>
      <c r="E28" s="36">
        <v>26074</v>
      </c>
      <c r="F28" s="55">
        <v>4.1820173574410688</v>
      </c>
      <c r="G28" s="36">
        <v>131000</v>
      </c>
      <c r="H28" s="55">
        <v>21.011132692520519</v>
      </c>
      <c r="I28" s="36">
        <v>7754</v>
      </c>
      <c r="J28" s="55">
        <v>1.2436665870061381</v>
      </c>
      <c r="K28" s="36">
        <v>109635</v>
      </c>
      <c r="L28" s="55">
        <v>17.584393379728908</v>
      </c>
      <c r="M28" s="419"/>
      <c r="N28" s="425"/>
      <c r="O28" s="37">
        <v>2636</v>
      </c>
      <c r="P28" s="55">
        <v>0.42278889906476402</v>
      </c>
      <c r="Q28" s="36">
        <v>59422</v>
      </c>
      <c r="R28" s="55">
        <v>9.5307139454576646</v>
      </c>
      <c r="S28" s="36">
        <v>74185</v>
      </c>
      <c r="T28" s="55">
        <v>11.8985563266766</v>
      </c>
      <c r="V28" s="165">
        <f t="shared" si="0"/>
        <v>100.00000000000001</v>
      </c>
    </row>
    <row r="29" spans="1:22" ht="29.25" customHeight="1">
      <c r="A29" s="260" t="s">
        <v>291</v>
      </c>
      <c r="B29" s="37">
        <v>994987</v>
      </c>
      <c r="C29" s="36">
        <v>350403</v>
      </c>
      <c r="D29" s="55">
        <v>35.216842029091836</v>
      </c>
      <c r="E29" s="36">
        <v>46520</v>
      </c>
      <c r="F29" s="55">
        <v>4.6754379705463496</v>
      </c>
      <c r="G29" s="36">
        <v>182500</v>
      </c>
      <c r="H29" s="55">
        <v>18.34194818625771</v>
      </c>
      <c r="I29" s="36">
        <v>11835</v>
      </c>
      <c r="J29" s="55">
        <v>1.1894627769006028</v>
      </c>
      <c r="K29" s="36">
        <v>125000</v>
      </c>
      <c r="L29" s="55">
        <v>12.562978209765555</v>
      </c>
      <c r="M29" s="419"/>
      <c r="N29" s="425"/>
      <c r="O29" s="37">
        <v>1526</v>
      </c>
      <c r="P29" s="55">
        <v>0.1533688379848179</v>
      </c>
      <c r="Q29" s="36">
        <v>86707</v>
      </c>
      <c r="R29" s="55">
        <v>8.7143852130731343</v>
      </c>
      <c r="S29" s="36">
        <v>190496</v>
      </c>
      <c r="T29" s="55">
        <v>19.145576776379993</v>
      </c>
      <c r="V29" s="165">
        <f t="shared" si="0"/>
        <v>100</v>
      </c>
    </row>
    <row r="30" spans="1:22" ht="29.25" customHeight="1">
      <c r="A30" s="260" t="s">
        <v>276</v>
      </c>
      <c r="B30" s="37">
        <v>3873857</v>
      </c>
      <c r="C30" s="36">
        <v>1377103</v>
      </c>
      <c r="D30" s="55">
        <v>35.548627633905951</v>
      </c>
      <c r="E30" s="36">
        <v>155542</v>
      </c>
      <c r="F30" s="55">
        <v>4.0151714428281684</v>
      </c>
      <c r="G30" s="36">
        <v>296600</v>
      </c>
      <c r="H30" s="55">
        <v>7.6564519547314216</v>
      </c>
      <c r="I30" s="36">
        <v>63796</v>
      </c>
      <c r="J30" s="55">
        <v>1.646834150047356</v>
      </c>
      <c r="K30" s="36">
        <v>746106</v>
      </c>
      <c r="L30" s="55">
        <v>19.260029474500477</v>
      </c>
      <c r="M30" s="419"/>
      <c r="N30" s="425"/>
      <c r="O30" s="37">
        <v>16601</v>
      </c>
      <c r="P30" s="55">
        <v>0.42853930849796468</v>
      </c>
      <c r="Q30" s="36">
        <v>157332</v>
      </c>
      <c r="R30" s="55">
        <v>4.0613786208422251</v>
      </c>
      <c r="S30" s="36">
        <v>1060777</v>
      </c>
      <c r="T30" s="55">
        <v>27.382967414646437</v>
      </c>
      <c r="V30" s="165">
        <f t="shared" si="0"/>
        <v>100</v>
      </c>
    </row>
    <row r="31" spans="1:22" ht="29.25" customHeight="1">
      <c r="A31" s="260" t="s">
        <v>218</v>
      </c>
      <c r="B31" s="37">
        <v>2424735</v>
      </c>
      <c r="C31" s="36">
        <v>778800</v>
      </c>
      <c r="D31" s="55">
        <v>32.118973826005728</v>
      </c>
      <c r="E31" s="36">
        <v>99378</v>
      </c>
      <c r="F31" s="55">
        <v>4.0985097340534118</v>
      </c>
      <c r="G31" s="274">
        <v>341000</v>
      </c>
      <c r="H31" s="55">
        <v>14.063392494437538</v>
      </c>
      <c r="I31" s="36">
        <v>33284</v>
      </c>
      <c r="J31" s="55">
        <v>1.3726860873456275</v>
      </c>
      <c r="K31" s="36">
        <v>260797</v>
      </c>
      <c r="L31" s="55">
        <v>10.755690828069872</v>
      </c>
      <c r="M31" s="419"/>
      <c r="N31" s="425"/>
      <c r="O31" s="37">
        <v>5201</v>
      </c>
      <c r="P31" s="55">
        <v>0.21449766675533613</v>
      </c>
      <c r="Q31" s="36">
        <v>163889</v>
      </c>
      <c r="R31" s="55">
        <v>6.7590478959556402</v>
      </c>
      <c r="S31" s="36">
        <v>742386</v>
      </c>
      <c r="T31" s="55">
        <v>30.617201467376848</v>
      </c>
      <c r="V31" s="165">
        <f t="shared" si="0"/>
        <v>100</v>
      </c>
    </row>
    <row r="32" spans="1:22" ht="29.25" customHeight="1">
      <c r="A32" s="260" t="s">
        <v>292</v>
      </c>
      <c r="B32" s="273">
        <v>578275</v>
      </c>
      <c r="C32" s="274">
        <v>180438</v>
      </c>
      <c r="D32" s="55">
        <v>31.202801435303272</v>
      </c>
      <c r="E32" s="274">
        <v>24738</v>
      </c>
      <c r="F32" s="55">
        <v>4.2778954649604426</v>
      </c>
      <c r="G32" s="36">
        <v>167200</v>
      </c>
      <c r="H32" s="55">
        <v>28.913579179456139</v>
      </c>
      <c r="I32" s="274">
        <v>7572</v>
      </c>
      <c r="J32" s="55">
        <v>1.3094116121222603</v>
      </c>
      <c r="K32" s="274">
        <v>73719</v>
      </c>
      <c r="L32" s="55">
        <v>12.748086982836885</v>
      </c>
      <c r="M32" s="419"/>
      <c r="N32" s="425"/>
      <c r="O32" s="274">
        <v>2049</v>
      </c>
      <c r="P32" s="55">
        <v>0.35432968743244997</v>
      </c>
      <c r="Q32" s="274">
        <v>58794</v>
      </c>
      <c r="R32" s="55">
        <v>10.167135013618088</v>
      </c>
      <c r="S32" s="274">
        <v>63764</v>
      </c>
      <c r="T32" s="55">
        <v>11.026587696165318</v>
      </c>
      <c r="V32" s="165">
        <f t="shared" si="0"/>
        <v>99.99982707189487</v>
      </c>
    </row>
    <row r="33" spans="1:22" ht="29.25" customHeight="1">
      <c r="A33" s="260" t="s">
        <v>293</v>
      </c>
      <c r="B33" s="37">
        <v>588600.446</v>
      </c>
      <c r="C33" s="36">
        <v>116788.2</v>
      </c>
      <c r="D33" s="55">
        <v>19.841677116228347</v>
      </c>
      <c r="E33" s="36">
        <v>17841</v>
      </c>
      <c r="F33" s="55">
        <v>3.0310884270040122</v>
      </c>
      <c r="G33" s="36">
        <v>178900</v>
      </c>
      <c r="H33" s="55">
        <v>30.394132592961032</v>
      </c>
      <c r="I33" s="36">
        <v>6000.7879999999996</v>
      </c>
      <c r="J33" s="55">
        <v>1.0195010963345412</v>
      </c>
      <c r="K33" s="36">
        <v>105514.194</v>
      </c>
      <c r="L33" s="55">
        <v>17.926285091533895</v>
      </c>
      <c r="M33" s="419"/>
      <c r="N33" s="425"/>
      <c r="O33" s="37">
        <v>2276.5610000000001</v>
      </c>
      <c r="P33" s="55">
        <v>0.38677527607581869</v>
      </c>
      <c r="Q33" s="36">
        <v>65826.100000000006</v>
      </c>
      <c r="R33" s="55">
        <v>11.183494753926844</v>
      </c>
      <c r="S33" s="36">
        <v>95453.603000000003</v>
      </c>
      <c r="T33" s="55">
        <v>16.217045645935514</v>
      </c>
      <c r="V33" s="165">
        <f t="shared" si="0"/>
        <v>100</v>
      </c>
    </row>
    <row r="34" spans="1:22" ht="29.25" customHeight="1">
      <c r="A34" s="260" t="s">
        <v>294</v>
      </c>
      <c r="B34" s="37">
        <v>354546</v>
      </c>
      <c r="C34" s="36">
        <v>71061</v>
      </c>
      <c r="D34" s="55">
        <v>20.042815318745664</v>
      </c>
      <c r="E34" s="36">
        <v>11594</v>
      </c>
      <c r="F34" s="55">
        <v>3.2700975331832827</v>
      </c>
      <c r="G34" s="36">
        <v>141500</v>
      </c>
      <c r="H34" s="55">
        <v>39.910195009956396</v>
      </c>
      <c r="I34" s="36">
        <v>4078</v>
      </c>
      <c r="J34" s="55">
        <v>1.1502033586614995</v>
      </c>
      <c r="K34" s="36">
        <v>67023</v>
      </c>
      <c r="L34" s="55">
        <v>18.903893994009241</v>
      </c>
      <c r="M34" s="419"/>
      <c r="N34" s="425"/>
      <c r="O34" s="37">
        <v>1467</v>
      </c>
      <c r="P34" s="55">
        <v>0.41376859420216278</v>
      </c>
      <c r="Q34" s="36">
        <v>29609</v>
      </c>
      <c r="R34" s="55">
        <v>8.3512435621893921</v>
      </c>
      <c r="S34" s="36">
        <v>28214</v>
      </c>
      <c r="T34" s="55">
        <v>7.9577826290523648</v>
      </c>
      <c r="V34" s="165">
        <f t="shared" si="0"/>
        <v>100</v>
      </c>
    </row>
    <row r="35" spans="1:22" ht="29.25" customHeight="1">
      <c r="A35" s="260" t="s">
        <v>295</v>
      </c>
      <c r="B35" s="37">
        <v>528776</v>
      </c>
      <c r="C35" s="36">
        <v>87836</v>
      </c>
      <c r="D35" s="55">
        <v>16.611192641118354</v>
      </c>
      <c r="E35" s="36">
        <v>14114</v>
      </c>
      <c r="F35" s="55">
        <v>2.669183170189267</v>
      </c>
      <c r="G35" s="36">
        <v>183859</v>
      </c>
      <c r="H35" s="55">
        <v>34.770677943023131</v>
      </c>
      <c r="I35" s="36">
        <v>5395</v>
      </c>
      <c r="J35" s="55">
        <v>1.0202807994311391</v>
      </c>
      <c r="K35" s="36">
        <v>100089</v>
      </c>
      <c r="L35" s="55">
        <v>18.928430942402834</v>
      </c>
      <c r="M35" s="419"/>
      <c r="N35" s="425"/>
      <c r="O35" s="37">
        <v>1705</v>
      </c>
      <c r="P35" s="55">
        <v>0.32244277349955369</v>
      </c>
      <c r="Q35" s="36">
        <v>47054</v>
      </c>
      <c r="R35" s="55">
        <v>8.8986640846029328</v>
      </c>
      <c r="S35" s="36">
        <v>88724</v>
      </c>
      <c r="T35" s="55">
        <v>16.779127645732785</v>
      </c>
      <c r="V35" s="165">
        <f t="shared" si="0"/>
        <v>100</v>
      </c>
    </row>
    <row r="36" spans="1:22" ht="29.25" customHeight="1">
      <c r="A36" s="260" t="s">
        <v>219</v>
      </c>
      <c r="B36" s="37">
        <v>728333</v>
      </c>
      <c r="C36" s="36">
        <v>256141</v>
      </c>
      <c r="D36" s="55">
        <v>35.168116781746811</v>
      </c>
      <c r="E36" s="36">
        <v>36439</v>
      </c>
      <c r="F36" s="55">
        <v>5.0030686512900004</v>
      </c>
      <c r="G36" s="36">
        <v>179900</v>
      </c>
      <c r="H36" s="55">
        <v>24.700240137409672</v>
      </c>
      <c r="I36" s="36">
        <v>9370</v>
      </c>
      <c r="J36" s="55">
        <v>1.2864994446221716</v>
      </c>
      <c r="K36" s="36">
        <v>112402</v>
      </c>
      <c r="L36" s="55">
        <v>15.432775941773885</v>
      </c>
      <c r="M36" s="419"/>
      <c r="N36" s="425"/>
      <c r="O36" s="37">
        <v>1406</v>
      </c>
      <c r="P36" s="55">
        <v>0.19304356661032795</v>
      </c>
      <c r="Q36" s="36">
        <v>58620</v>
      </c>
      <c r="R36" s="55">
        <v>8.0485162693438301</v>
      </c>
      <c r="S36" s="36">
        <v>74055</v>
      </c>
      <c r="T36" s="55">
        <v>10.167739207203299</v>
      </c>
      <c r="V36" s="165">
        <f t="shared" si="0"/>
        <v>100</v>
      </c>
    </row>
    <row r="37" spans="1:22" ht="29.25" customHeight="1">
      <c r="A37" s="260" t="s">
        <v>220</v>
      </c>
      <c r="B37" s="37">
        <v>1082734</v>
      </c>
      <c r="C37" s="36">
        <v>395179</v>
      </c>
      <c r="D37" s="55">
        <v>36.49825349531833</v>
      </c>
      <c r="E37" s="36">
        <v>52023</v>
      </c>
      <c r="F37" s="55">
        <v>4.8047812297387908</v>
      </c>
      <c r="G37" s="36">
        <v>185006</v>
      </c>
      <c r="H37" s="55">
        <v>17.086929938470576</v>
      </c>
      <c r="I37" s="36">
        <v>12678</v>
      </c>
      <c r="J37" s="55">
        <v>1.1709247146575243</v>
      </c>
      <c r="K37" s="36">
        <v>166015</v>
      </c>
      <c r="L37" s="55">
        <v>15.332944194973097</v>
      </c>
      <c r="M37" s="419"/>
      <c r="N37" s="425"/>
      <c r="O37" s="37">
        <v>2275</v>
      </c>
      <c r="P37" s="55">
        <v>0.21011624277061589</v>
      </c>
      <c r="Q37" s="36">
        <v>103792</v>
      </c>
      <c r="R37" s="55">
        <v>9.5861033273176979</v>
      </c>
      <c r="S37" s="36">
        <v>165766</v>
      </c>
      <c r="T37" s="55">
        <v>15.309946856753367</v>
      </c>
      <c r="V37" s="165">
        <f t="shared" si="0"/>
        <v>100</v>
      </c>
    </row>
    <row r="38" spans="1:22" ht="29.25" customHeight="1">
      <c r="A38" s="260" t="s">
        <v>221</v>
      </c>
      <c r="B38" s="37">
        <v>516026</v>
      </c>
      <c r="C38" s="36">
        <v>97881</v>
      </c>
      <c r="D38" s="55">
        <v>18.968230282970239</v>
      </c>
      <c r="E38" s="36">
        <v>15173</v>
      </c>
      <c r="F38" s="55">
        <v>2.9403557185103075</v>
      </c>
      <c r="G38" s="36">
        <v>154000</v>
      </c>
      <c r="H38" s="55">
        <v>29.843457500203481</v>
      </c>
      <c r="I38" s="36">
        <v>5835</v>
      </c>
      <c r="J38" s="55">
        <v>1.1307569773616057</v>
      </c>
      <c r="K38" s="36">
        <v>84504</v>
      </c>
      <c r="L38" s="55">
        <v>16.375919042838927</v>
      </c>
      <c r="M38" s="419"/>
      <c r="N38" s="425"/>
      <c r="O38" s="37">
        <v>2707</v>
      </c>
      <c r="P38" s="55">
        <v>0.52458597047435596</v>
      </c>
      <c r="Q38" s="36">
        <v>45945</v>
      </c>
      <c r="R38" s="55">
        <v>8.9036211353691481</v>
      </c>
      <c r="S38" s="36">
        <v>109981</v>
      </c>
      <c r="T38" s="55">
        <v>21.313073372271941</v>
      </c>
      <c r="V38" s="165">
        <f t="shared" si="0"/>
        <v>100.00000000000001</v>
      </c>
    </row>
    <row r="39" spans="1:22" ht="29.25" customHeight="1">
      <c r="A39" s="260" t="s">
        <v>222</v>
      </c>
      <c r="B39" s="37">
        <v>460446</v>
      </c>
      <c r="C39" s="36">
        <v>89371</v>
      </c>
      <c r="D39" s="55">
        <v>19.409659330301491</v>
      </c>
      <c r="E39" s="36">
        <v>14352</v>
      </c>
      <c r="F39" s="55">
        <v>3.1169778866577187</v>
      </c>
      <c r="G39" s="36">
        <v>176289</v>
      </c>
      <c r="H39" s="55">
        <v>38.286574321418797</v>
      </c>
      <c r="I39" s="36">
        <v>5033</v>
      </c>
      <c r="J39" s="55">
        <v>1.0930706315181367</v>
      </c>
      <c r="K39" s="36">
        <v>89661</v>
      </c>
      <c r="L39" s="55">
        <v>19.472641743005696</v>
      </c>
      <c r="M39" s="419"/>
      <c r="N39" s="425"/>
      <c r="O39" s="37">
        <v>1011</v>
      </c>
      <c r="P39" s="55">
        <v>0.21956972153086354</v>
      </c>
      <c r="Q39" s="36">
        <v>54322</v>
      </c>
      <c r="R39" s="55">
        <v>11.797691803164758</v>
      </c>
      <c r="S39" s="36">
        <v>30407</v>
      </c>
      <c r="T39" s="55">
        <v>6.6038145624025404</v>
      </c>
      <c r="V39" s="165">
        <f t="shared" si="0"/>
        <v>100</v>
      </c>
    </row>
    <row r="40" spans="1:22" ht="29.25" customHeight="1">
      <c r="A40" s="260" t="s">
        <v>223</v>
      </c>
      <c r="B40" s="37">
        <v>2008496</v>
      </c>
      <c r="C40" s="36">
        <v>694296</v>
      </c>
      <c r="D40" s="55">
        <v>34.567955325776097</v>
      </c>
      <c r="E40" s="36">
        <v>95290</v>
      </c>
      <c r="F40" s="55">
        <v>4.7443460181150465</v>
      </c>
      <c r="G40" s="36">
        <v>291031</v>
      </c>
      <c r="H40" s="55">
        <v>14.489996494889709</v>
      </c>
      <c r="I40" s="36">
        <v>24018</v>
      </c>
      <c r="J40" s="55">
        <v>1.195820155977408</v>
      </c>
      <c r="K40" s="36">
        <v>288964</v>
      </c>
      <c r="L40" s="55">
        <v>14.38708366857589</v>
      </c>
      <c r="M40" s="419"/>
      <c r="N40" s="425"/>
      <c r="O40" s="37">
        <v>6855</v>
      </c>
      <c r="P40" s="55">
        <v>0.34130015693334714</v>
      </c>
      <c r="Q40" s="36">
        <v>170813</v>
      </c>
      <c r="R40" s="55">
        <v>8.5045227871999742</v>
      </c>
      <c r="S40" s="36">
        <v>437229</v>
      </c>
      <c r="T40" s="55">
        <v>21.768975392532521</v>
      </c>
      <c r="V40" s="165">
        <f t="shared" si="0"/>
        <v>100</v>
      </c>
    </row>
    <row r="41" spans="1:22" ht="29.25" customHeight="1">
      <c r="A41" s="260" t="s">
        <v>224</v>
      </c>
      <c r="B41" s="37">
        <v>558217</v>
      </c>
      <c r="C41" s="36">
        <v>113995</v>
      </c>
      <c r="D41" s="55">
        <v>20.421269864586712</v>
      </c>
      <c r="E41" s="36">
        <v>16313</v>
      </c>
      <c r="F41" s="55">
        <v>2.9223402368612925</v>
      </c>
      <c r="G41" s="36">
        <v>151254</v>
      </c>
      <c r="H41" s="55">
        <v>27.095914312892656</v>
      </c>
      <c r="I41" s="36">
        <v>5666</v>
      </c>
      <c r="J41" s="55">
        <v>1.0150174573687294</v>
      </c>
      <c r="K41" s="36">
        <v>89840</v>
      </c>
      <c r="L41" s="55">
        <v>16.094099606425459</v>
      </c>
      <c r="M41" s="419"/>
      <c r="N41" s="425"/>
      <c r="O41" s="37">
        <v>1092</v>
      </c>
      <c r="P41" s="55">
        <v>0.19562284917872441</v>
      </c>
      <c r="Q41" s="36">
        <v>64951</v>
      </c>
      <c r="R41" s="55">
        <v>11.635439264658725</v>
      </c>
      <c r="S41" s="36">
        <v>115106</v>
      </c>
      <c r="T41" s="55">
        <v>20.620296408027702</v>
      </c>
      <c r="V41" s="165">
        <f t="shared" si="0"/>
        <v>99.999999999999986</v>
      </c>
    </row>
    <row r="42" spans="1:22" ht="29.25" customHeight="1">
      <c r="A42" s="260" t="s">
        <v>225</v>
      </c>
      <c r="B42" s="37">
        <v>723373</v>
      </c>
      <c r="C42" s="36">
        <v>152610</v>
      </c>
      <c r="D42" s="55">
        <v>21.096999749783308</v>
      </c>
      <c r="E42" s="36">
        <v>25508</v>
      </c>
      <c r="F42" s="55">
        <v>3.5262582374514948</v>
      </c>
      <c r="G42" s="36">
        <v>224633</v>
      </c>
      <c r="H42" s="55">
        <v>31.053550519579805</v>
      </c>
      <c r="I42" s="36">
        <v>10479</v>
      </c>
      <c r="J42" s="55">
        <v>1.4486302364063908</v>
      </c>
      <c r="K42" s="36">
        <v>151831</v>
      </c>
      <c r="L42" s="55">
        <v>20.98930980282648</v>
      </c>
      <c r="M42" s="419"/>
      <c r="N42" s="425"/>
      <c r="O42" s="37">
        <v>3564</v>
      </c>
      <c r="P42" s="55">
        <v>0.49269187542249993</v>
      </c>
      <c r="Q42" s="36">
        <v>72425</v>
      </c>
      <c r="R42" s="55">
        <v>10.012123759111828</v>
      </c>
      <c r="S42" s="36">
        <v>82323</v>
      </c>
      <c r="T42" s="55">
        <v>11.380435819418198</v>
      </c>
      <c r="V42" s="165">
        <f t="shared" si="0"/>
        <v>100</v>
      </c>
    </row>
    <row r="43" spans="1:22" ht="29.25" customHeight="1">
      <c r="A43" s="260" t="s">
        <v>226</v>
      </c>
      <c r="B43" s="37">
        <v>878073</v>
      </c>
      <c r="C43" s="36">
        <v>215627</v>
      </c>
      <c r="D43" s="55">
        <v>24.556842084883606</v>
      </c>
      <c r="E43" s="36">
        <v>24655</v>
      </c>
      <c r="F43" s="55">
        <v>2.8078531056073928</v>
      </c>
      <c r="G43" s="36">
        <v>219481</v>
      </c>
      <c r="H43" s="55">
        <v>24.995757755904123</v>
      </c>
      <c r="I43" s="36">
        <v>9510</v>
      </c>
      <c r="J43" s="55">
        <v>1.0830534591087528</v>
      </c>
      <c r="K43" s="36">
        <v>179925</v>
      </c>
      <c r="L43" s="55">
        <v>20.490893126197935</v>
      </c>
      <c r="M43" s="419"/>
      <c r="N43" s="425"/>
      <c r="O43" s="37">
        <v>2121</v>
      </c>
      <c r="P43" s="55">
        <v>0.24155167053308779</v>
      </c>
      <c r="Q43" s="36">
        <v>76850</v>
      </c>
      <c r="R43" s="55">
        <v>8.7521196984760952</v>
      </c>
      <c r="S43" s="36">
        <v>149904</v>
      </c>
      <c r="T43" s="55">
        <v>17.071929099289012</v>
      </c>
      <c r="V43" s="165">
        <f t="shared" si="0"/>
        <v>100</v>
      </c>
    </row>
    <row r="44" spans="1:22" ht="29.25" customHeight="1">
      <c r="A44" s="260" t="s">
        <v>227</v>
      </c>
      <c r="B44" s="37">
        <v>719252</v>
      </c>
      <c r="C44" s="36">
        <v>129800</v>
      </c>
      <c r="D44" s="55">
        <v>18.046526113239867</v>
      </c>
      <c r="E44" s="36">
        <v>22204</v>
      </c>
      <c r="F44" s="55">
        <v>3.0870960386623882</v>
      </c>
      <c r="G44" s="36">
        <v>178400</v>
      </c>
      <c r="H44" s="55">
        <v>24.803545906024592</v>
      </c>
      <c r="I44" s="36">
        <v>7316</v>
      </c>
      <c r="J44" s="55">
        <v>1.0171678354735199</v>
      </c>
      <c r="K44" s="36">
        <v>131121</v>
      </c>
      <c r="L44" s="55">
        <v>18.230189140940865</v>
      </c>
      <c r="M44" s="419"/>
      <c r="N44" s="425"/>
      <c r="O44" s="37">
        <v>1893</v>
      </c>
      <c r="P44" s="55">
        <v>0.26319009192883719</v>
      </c>
      <c r="Q44" s="36">
        <v>70695</v>
      </c>
      <c r="R44" s="55">
        <v>9.8289611985785221</v>
      </c>
      <c r="S44" s="36">
        <v>177823</v>
      </c>
      <c r="T44" s="55">
        <v>24.723323675151406</v>
      </c>
      <c r="V44" s="165">
        <f t="shared" si="0"/>
        <v>100</v>
      </c>
    </row>
    <row r="45" spans="1:22" ht="29.25" customHeight="1">
      <c r="A45" s="260" t="s">
        <v>296</v>
      </c>
      <c r="B45" s="37">
        <v>630929</v>
      </c>
      <c r="C45" s="36">
        <v>136420</v>
      </c>
      <c r="D45" s="55">
        <v>21.622084259877102</v>
      </c>
      <c r="E45" s="36">
        <v>20228</v>
      </c>
      <c r="F45" s="55">
        <v>3.2060659757278551</v>
      </c>
      <c r="G45" s="36">
        <v>184979</v>
      </c>
      <c r="H45" s="55">
        <v>29.31851285960861</v>
      </c>
      <c r="I45" s="36">
        <v>9878</v>
      </c>
      <c r="J45" s="55">
        <v>1.5656278281708402</v>
      </c>
      <c r="K45" s="36">
        <v>123362</v>
      </c>
      <c r="L45" s="55">
        <v>19.552437754485847</v>
      </c>
      <c r="M45" s="419"/>
      <c r="N45" s="425"/>
      <c r="O45" s="37">
        <v>1359</v>
      </c>
      <c r="P45" s="55">
        <v>0.21539666111400807</v>
      </c>
      <c r="Q45" s="36">
        <v>57089</v>
      </c>
      <c r="R45" s="55">
        <v>9.0484032276214919</v>
      </c>
      <c r="S45" s="36">
        <v>97614</v>
      </c>
      <c r="T45" s="55">
        <v>15.47147143339425</v>
      </c>
      <c r="V45" s="165">
        <f t="shared" si="0"/>
        <v>100</v>
      </c>
    </row>
    <row r="46" spans="1:22" ht="29.25" customHeight="1">
      <c r="A46" s="262" t="s">
        <v>228</v>
      </c>
      <c r="B46" s="40">
        <v>838094</v>
      </c>
      <c r="C46" s="39">
        <v>197049</v>
      </c>
      <c r="D46" s="166">
        <v>23.511563142081915</v>
      </c>
      <c r="E46" s="39">
        <v>31116</v>
      </c>
      <c r="F46" s="166">
        <v>3.7127100301398173</v>
      </c>
      <c r="G46" s="39">
        <v>274520</v>
      </c>
      <c r="H46" s="166">
        <v>32.755275661202681</v>
      </c>
      <c r="I46" s="39">
        <v>11703</v>
      </c>
      <c r="J46" s="166">
        <v>1.3963827446563275</v>
      </c>
      <c r="K46" s="39">
        <v>201419</v>
      </c>
      <c r="L46" s="166">
        <v>24.032984366908725</v>
      </c>
      <c r="M46" s="420"/>
      <c r="N46" s="426"/>
      <c r="O46" s="40">
        <v>2532</v>
      </c>
      <c r="P46" s="166">
        <v>0.30211408266853118</v>
      </c>
      <c r="Q46" s="39">
        <v>75526</v>
      </c>
      <c r="R46" s="166">
        <v>9.0116383126475075</v>
      </c>
      <c r="S46" s="39">
        <v>44229</v>
      </c>
      <c r="T46" s="166">
        <v>5.2773316596944975</v>
      </c>
      <c r="V46" s="165">
        <f t="shared" si="0"/>
        <v>100.00000000000001</v>
      </c>
    </row>
    <row r="47" spans="1:22" ht="29.25" customHeight="1">
      <c r="A47" s="260" t="s">
        <v>297</v>
      </c>
      <c r="B47" s="37">
        <v>1158586.676</v>
      </c>
      <c r="C47" s="36">
        <v>339900</v>
      </c>
      <c r="D47" s="55">
        <v>29.337468403615581</v>
      </c>
      <c r="E47" s="36">
        <v>5581.3509999999997</v>
      </c>
      <c r="F47" s="55">
        <v>0.48173788941449897</v>
      </c>
      <c r="G47" s="36">
        <v>116200</v>
      </c>
      <c r="H47" s="55">
        <v>10.029461101795029</v>
      </c>
      <c r="I47" s="36">
        <v>20605.177</v>
      </c>
      <c r="J47" s="55">
        <v>1.7784752256204956</v>
      </c>
      <c r="K47" s="36">
        <v>281512.49300000002</v>
      </c>
      <c r="L47" s="55">
        <v>24.297922531952199</v>
      </c>
      <c r="M47" s="36">
        <v>70492.233999999997</v>
      </c>
      <c r="N47" s="55">
        <v>6.0843297666233473</v>
      </c>
      <c r="O47" s="37">
        <v>16447.401000000002</v>
      </c>
      <c r="P47" s="55">
        <v>1.4196090237101953</v>
      </c>
      <c r="Q47" s="36">
        <v>95904</v>
      </c>
      <c r="R47" s="55">
        <v>8.2776715792302102</v>
      </c>
      <c r="S47" s="36">
        <v>211944.01999999979</v>
      </c>
      <c r="T47" s="55">
        <v>18.293324478038432</v>
      </c>
      <c r="V47" s="165">
        <f t="shared" si="0"/>
        <v>99.999999999999986</v>
      </c>
    </row>
    <row r="48" spans="1:22" ht="29.25" customHeight="1">
      <c r="A48" s="260" t="s">
        <v>231</v>
      </c>
      <c r="B48" s="37">
        <v>590414</v>
      </c>
      <c r="C48" s="36">
        <v>219176</v>
      </c>
      <c r="D48" s="55">
        <v>37.122425958734041</v>
      </c>
      <c r="E48" s="36">
        <v>2995</v>
      </c>
      <c r="F48" s="55">
        <v>0.50727116904409442</v>
      </c>
      <c r="G48" s="36">
        <v>21200</v>
      </c>
      <c r="H48" s="55">
        <v>3.5907007625157936</v>
      </c>
      <c r="I48" s="36">
        <v>13414</v>
      </c>
      <c r="J48" s="55">
        <v>2.2719650956786257</v>
      </c>
      <c r="K48" s="36">
        <v>114990</v>
      </c>
      <c r="L48" s="55">
        <v>19.476164183098639</v>
      </c>
      <c r="M48" s="36">
        <v>29532</v>
      </c>
      <c r="N48" s="55">
        <v>5.0019139112554925</v>
      </c>
      <c r="O48" s="37">
        <v>5810</v>
      </c>
      <c r="P48" s="55">
        <v>0.98405525614230005</v>
      </c>
      <c r="Q48" s="36">
        <v>60824</v>
      </c>
      <c r="R48" s="55">
        <v>10.301923734870785</v>
      </c>
      <c r="S48" s="36">
        <v>122473</v>
      </c>
      <c r="T48" s="55">
        <v>20.743579928660228</v>
      </c>
      <c r="V48" s="165">
        <f t="shared" si="0"/>
        <v>99.999999999999986</v>
      </c>
    </row>
    <row r="49" spans="1:22" ht="29.25" customHeight="1">
      <c r="A49" s="261" t="s">
        <v>232</v>
      </c>
      <c r="B49" s="37">
        <v>638764</v>
      </c>
      <c r="C49" s="36">
        <v>276932</v>
      </c>
      <c r="D49" s="55">
        <v>43.354353094413582</v>
      </c>
      <c r="E49" s="36">
        <v>2965</v>
      </c>
      <c r="F49" s="55">
        <v>0.46417769316993446</v>
      </c>
      <c r="G49" s="36">
        <v>9221</v>
      </c>
      <c r="H49" s="55">
        <v>1.4435691429072397</v>
      </c>
      <c r="I49" s="36">
        <v>7583</v>
      </c>
      <c r="J49" s="55">
        <v>1.1871364071863786</v>
      </c>
      <c r="K49" s="36">
        <v>129930</v>
      </c>
      <c r="L49" s="55">
        <v>20.340845758370854</v>
      </c>
      <c r="M49" s="36">
        <v>32028</v>
      </c>
      <c r="N49" s="55">
        <v>5.0140584002855517</v>
      </c>
      <c r="O49" s="37">
        <v>1289</v>
      </c>
      <c r="P49" s="55">
        <v>0.20179596846409631</v>
      </c>
      <c r="Q49" s="36">
        <v>61941</v>
      </c>
      <c r="R49" s="55">
        <v>9.6970085978546052</v>
      </c>
      <c r="S49" s="36">
        <v>116875</v>
      </c>
      <c r="T49" s="55">
        <v>18.297054937347752</v>
      </c>
      <c r="V49" s="165">
        <f t="shared" si="0"/>
        <v>100</v>
      </c>
    </row>
    <row r="50" spans="1:22" ht="29.25" customHeight="1">
      <c r="A50" s="260" t="s">
        <v>233</v>
      </c>
      <c r="B50" s="37">
        <v>493604</v>
      </c>
      <c r="C50" s="36">
        <v>202900</v>
      </c>
      <c r="D50" s="55">
        <v>41.105825722644063</v>
      </c>
      <c r="E50" s="36">
        <v>2677</v>
      </c>
      <c r="F50" s="55">
        <v>0.54233758235346552</v>
      </c>
      <c r="G50" s="36">
        <v>15700</v>
      </c>
      <c r="H50" s="55">
        <v>3.1806873526146466</v>
      </c>
      <c r="I50" s="36">
        <v>10756</v>
      </c>
      <c r="J50" s="55">
        <v>2.1790747238677155</v>
      </c>
      <c r="K50" s="36">
        <v>90097</v>
      </c>
      <c r="L50" s="55">
        <v>18.252890981434511</v>
      </c>
      <c r="M50" s="36">
        <v>25785</v>
      </c>
      <c r="N50" s="55">
        <v>5.2238231456795328</v>
      </c>
      <c r="O50" s="37">
        <v>3010</v>
      </c>
      <c r="P50" s="55">
        <v>0.60980056887707557</v>
      </c>
      <c r="Q50" s="36">
        <v>63964</v>
      </c>
      <c r="R50" s="55">
        <v>12.95856597596454</v>
      </c>
      <c r="S50" s="36">
        <v>78715</v>
      </c>
      <c r="T50" s="55">
        <v>15.946993946564453</v>
      </c>
      <c r="V50" s="165">
        <f t="shared" si="0"/>
        <v>100</v>
      </c>
    </row>
    <row r="51" spans="1:22" ht="29.25" customHeight="1">
      <c r="A51" s="260" t="s">
        <v>234</v>
      </c>
      <c r="B51" s="37">
        <v>2004799</v>
      </c>
      <c r="C51" s="36">
        <v>843812</v>
      </c>
      <c r="D51" s="55">
        <v>42.089605990425973</v>
      </c>
      <c r="E51" s="36">
        <v>8561</v>
      </c>
      <c r="F51" s="55">
        <v>0.42702535266627722</v>
      </c>
      <c r="G51" s="36">
        <v>26500</v>
      </c>
      <c r="H51" s="55">
        <v>1.3218282730587954</v>
      </c>
      <c r="I51" s="36">
        <v>44078</v>
      </c>
      <c r="J51" s="55">
        <v>2.1986244007503992</v>
      </c>
      <c r="K51" s="36">
        <v>404472</v>
      </c>
      <c r="L51" s="55">
        <v>20.175189632476872</v>
      </c>
      <c r="M51" s="36">
        <v>103728</v>
      </c>
      <c r="N51" s="55">
        <v>5.1739850229374618</v>
      </c>
      <c r="O51" s="37">
        <v>39896</v>
      </c>
      <c r="P51" s="55">
        <v>1.9900249351680641</v>
      </c>
      <c r="Q51" s="36">
        <v>158819</v>
      </c>
      <c r="R51" s="55">
        <v>7.9219413018462204</v>
      </c>
      <c r="S51" s="36">
        <v>374933</v>
      </c>
      <c r="T51" s="55">
        <v>18.701775090669937</v>
      </c>
      <c r="V51" s="165">
        <f t="shared" si="0"/>
        <v>100</v>
      </c>
    </row>
    <row r="52" spans="1:22" ht="29.25" customHeight="1">
      <c r="A52" s="260" t="s">
        <v>235</v>
      </c>
      <c r="B52" s="37">
        <v>814071</v>
      </c>
      <c r="C52" s="36">
        <v>367067</v>
      </c>
      <c r="D52" s="55">
        <v>45.090293107112281</v>
      </c>
      <c r="E52" s="36">
        <v>3490</v>
      </c>
      <c r="F52" s="55">
        <v>0.42870953516339477</v>
      </c>
      <c r="G52" s="36">
        <v>388</v>
      </c>
      <c r="H52" s="55">
        <v>4.7661690442234159E-2</v>
      </c>
      <c r="I52" s="36">
        <v>17465</v>
      </c>
      <c r="J52" s="55">
        <v>2.1453902669423184</v>
      </c>
      <c r="K52" s="36">
        <v>162056</v>
      </c>
      <c r="L52" s="55">
        <v>19.906863160584273</v>
      </c>
      <c r="M52" s="36">
        <v>40119</v>
      </c>
      <c r="N52" s="55">
        <v>4.9281942238453409</v>
      </c>
      <c r="O52" s="37">
        <v>10211</v>
      </c>
      <c r="P52" s="55">
        <v>1.2543131987259097</v>
      </c>
      <c r="Q52" s="36">
        <v>94285</v>
      </c>
      <c r="R52" s="55">
        <v>11.581913616871256</v>
      </c>
      <c r="S52" s="36">
        <v>118990</v>
      </c>
      <c r="T52" s="55">
        <v>14.616661200312993</v>
      </c>
      <c r="V52" s="165">
        <f t="shared" si="0"/>
        <v>100</v>
      </c>
    </row>
    <row r="53" spans="1:22" ht="29.25" customHeight="1">
      <c r="A53" s="260" t="s">
        <v>236</v>
      </c>
      <c r="B53" s="32">
        <v>314811.18099999998</v>
      </c>
      <c r="C53" s="36">
        <v>130700</v>
      </c>
      <c r="D53" s="55">
        <v>41.516949806176044</v>
      </c>
      <c r="E53" s="36">
        <v>1713</v>
      </c>
      <c r="F53" s="55">
        <v>0.54413569256296523</v>
      </c>
      <c r="G53" s="36">
        <v>19000</v>
      </c>
      <c r="H53" s="55">
        <v>6.0353637820760886</v>
      </c>
      <c r="I53" s="36">
        <v>5460.8050000000003</v>
      </c>
      <c r="J53" s="55">
        <v>1.7346286693673694</v>
      </c>
      <c r="K53" s="36">
        <v>69240.311000000002</v>
      </c>
      <c r="L53" s="55">
        <v>21.994235014162346</v>
      </c>
      <c r="M53" s="36">
        <v>19536.077000000001</v>
      </c>
      <c r="N53" s="55">
        <v>6.2056490299815632</v>
      </c>
      <c r="O53" s="32">
        <v>236.08799999999999</v>
      </c>
      <c r="P53" s="55">
        <v>7.4993524451725246E-2</v>
      </c>
      <c r="Q53" s="36">
        <v>26998.9</v>
      </c>
      <c r="R53" s="55">
        <v>8.576220169257585</v>
      </c>
      <c r="S53" s="36">
        <v>41926</v>
      </c>
      <c r="T53" s="55">
        <v>13.317824311964321</v>
      </c>
      <c r="V53" s="165">
        <f t="shared" si="0"/>
        <v>100</v>
      </c>
    </row>
    <row r="54" spans="1:22" ht="29.25" customHeight="1">
      <c r="A54" s="260" t="s">
        <v>237</v>
      </c>
      <c r="B54" s="37">
        <v>392981</v>
      </c>
      <c r="C54" s="36">
        <v>134378</v>
      </c>
      <c r="D54" s="55">
        <v>34.194528488654669</v>
      </c>
      <c r="E54" s="36">
        <v>3311</v>
      </c>
      <c r="F54" s="55">
        <v>0.84253437189075286</v>
      </c>
      <c r="G54" s="36">
        <v>67684</v>
      </c>
      <c r="H54" s="55">
        <v>17.223224532483759</v>
      </c>
      <c r="I54" s="36">
        <v>7902</v>
      </c>
      <c r="J54" s="55">
        <v>2.0107842363880186</v>
      </c>
      <c r="K54" s="36">
        <v>72020</v>
      </c>
      <c r="L54" s="55">
        <v>18.326585763688321</v>
      </c>
      <c r="M54" s="36">
        <v>21100</v>
      </c>
      <c r="N54" s="55">
        <v>5.3692163234354844</v>
      </c>
      <c r="O54" s="37">
        <v>915</v>
      </c>
      <c r="P54" s="55">
        <v>0.23283568416793687</v>
      </c>
      <c r="Q54" s="36">
        <v>34289</v>
      </c>
      <c r="R54" s="55">
        <v>8.7253582234255589</v>
      </c>
      <c r="S54" s="36">
        <v>51382</v>
      </c>
      <c r="T54" s="55">
        <v>13.074932375865501</v>
      </c>
      <c r="V54" s="165">
        <f t="shared" si="0"/>
        <v>100</v>
      </c>
    </row>
    <row r="55" spans="1:22" ht="29.25" customHeight="1">
      <c r="A55" s="260" t="s">
        <v>238</v>
      </c>
      <c r="B55" s="32">
        <v>336216</v>
      </c>
      <c r="C55" s="36">
        <v>139100</v>
      </c>
      <c r="D55" s="55">
        <v>41.372213101101671</v>
      </c>
      <c r="E55" s="36">
        <v>2450</v>
      </c>
      <c r="F55" s="55">
        <v>0.72869821781235866</v>
      </c>
      <c r="G55" s="36">
        <v>21361</v>
      </c>
      <c r="H55" s="55">
        <v>6.3533561757917525</v>
      </c>
      <c r="I55" s="36">
        <v>4754</v>
      </c>
      <c r="J55" s="55">
        <v>1.4139719703999809</v>
      </c>
      <c r="K55" s="36">
        <v>62770</v>
      </c>
      <c r="L55" s="55">
        <v>18.669545768196635</v>
      </c>
      <c r="M55" s="36">
        <v>19724</v>
      </c>
      <c r="N55" s="55">
        <v>5.8664667951554952</v>
      </c>
      <c r="O55" s="32">
        <v>921</v>
      </c>
      <c r="P55" s="55">
        <v>0.2739310443286459</v>
      </c>
      <c r="Q55" s="36">
        <v>39563</v>
      </c>
      <c r="R55" s="55">
        <v>11.767137792371571</v>
      </c>
      <c r="S55" s="36">
        <v>45573</v>
      </c>
      <c r="T55" s="55">
        <v>13.554679134841887</v>
      </c>
      <c r="V55" s="165">
        <f t="shared" si="0"/>
        <v>100</v>
      </c>
    </row>
    <row r="56" spans="1:22" ht="29.25" customHeight="1">
      <c r="A56" s="260" t="s">
        <v>239</v>
      </c>
      <c r="B56" s="273">
        <v>364279.4</v>
      </c>
      <c r="C56" s="274">
        <v>146900</v>
      </c>
      <c r="D56" s="55">
        <v>40.326189183357606</v>
      </c>
      <c r="E56" s="36">
        <v>3714</v>
      </c>
      <c r="F56" s="55">
        <v>1.0195470839141603</v>
      </c>
      <c r="G56" s="36">
        <v>27000</v>
      </c>
      <c r="H56" s="55">
        <v>7.4118931786974498</v>
      </c>
      <c r="I56" s="36">
        <v>4294.3999999999996</v>
      </c>
      <c r="J56" s="55">
        <v>1.178875335799938</v>
      </c>
      <c r="K56" s="274">
        <v>68417.899999999994</v>
      </c>
      <c r="L56" s="55">
        <v>18.781709863363119</v>
      </c>
      <c r="M56" s="36">
        <v>20388.5</v>
      </c>
      <c r="N56" s="55">
        <v>5.5969401508841843</v>
      </c>
      <c r="O56" s="37">
        <v>832.9</v>
      </c>
      <c r="P56" s="55">
        <v>0.22864317883470761</v>
      </c>
      <c r="Q56" s="274">
        <v>35762.699999999997</v>
      </c>
      <c r="R56" s="55">
        <v>9.8173819326593801</v>
      </c>
      <c r="S56" s="36">
        <v>56969</v>
      </c>
      <c r="T56" s="55">
        <v>15.638820092489444</v>
      </c>
      <c r="V56" s="165">
        <f t="shared" si="0"/>
        <v>99.999999999999957</v>
      </c>
    </row>
    <row r="57" spans="1:22" ht="29.25" customHeight="1">
      <c r="A57" s="260" t="s">
        <v>240</v>
      </c>
      <c r="B57" s="37">
        <v>1363013</v>
      </c>
      <c r="C57" s="36">
        <v>600985</v>
      </c>
      <c r="D57" s="55">
        <v>44.092389434290062</v>
      </c>
      <c r="E57" s="274">
        <v>6116</v>
      </c>
      <c r="F57" s="55">
        <v>0.44871178778192139</v>
      </c>
      <c r="G57" s="274">
        <v>9100</v>
      </c>
      <c r="H57" s="55">
        <v>0.66763853316145927</v>
      </c>
      <c r="I57" s="274">
        <v>37245</v>
      </c>
      <c r="J57" s="55">
        <v>2.7325491392965437</v>
      </c>
      <c r="K57" s="36">
        <v>250840</v>
      </c>
      <c r="L57" s="55">
        <v>18.40334611628796</v>
      </c>
      <c r="M57" s="274">
        <v>76350</v>
      </c>
      <c r="N57" s="55">
        <v>5.6015606600964194</v>
      </c>
      <c r="O57" s="274">
        <v>21341</v>
      </c>
      <c r="P57" s="55">
        <v>1.5657224105712859</v>
      </c>
      <c r="Q57" s="36">
        <v>125034</v>
      </c>
      <c r="R57" s="55">
        <v>9.1733534456384493</v>
      </c>
      <c r="S57" s="274">
        <v>236002</v>
      </c>
      <c r="T57" s="55">
        <v>17.314728472875903</v>
      </c>
      <c r="V57" s="165">
        <f t="shared" si="0"/>
        <v>100.00000000000001</v>
      </c>
    </row>
    <row r="58" spans="1:22" ht="29.25" customHeight="1">
      <c r="A58" s="260" t="s">
        <v>241</v>
      </c>
      <c r="B58" s="37">
        <v>921912</v>
      </c>
      <c r="C58" s="36">
        <v>302928</v>
      </c>
      <c r="D58" s="55">
        <v>32.858667638559865</v>
      </c>
      <c r="E58" s="36">
        <v>3491</v>
      </c>
      <c r="F58" s="55">
        <v>0.37866954763578303</v>
      </c>
      <c r="G58" s="36">
        <v>53415</v>
      </c>
      <c r="H58" s="55">
        <v>5.7939369484289172</v>
      </c>
      <c r="I58" s="36">
        <v>20520</v>
      </c>
      <c r="J58" s="55">
        <v>2.2258089709213027</v>
      </c>
      <c r="K58" s="36">
        <v>165561</v>
      </c>
      <c r="L58" s="55">
        <v>17.958438549449404</v>
      </c>
      <c r="M58" s="36">
        <v>44419</v>
      </c>
      <c r="N58" s="55">
        <v>4.81813882452989</v>
      </c>
      <c r="O58" s="37">
        <v>4784</v>
      </c>
      <c r="P58" s="55">
        <v>0.51892154565728621</v>
      </c>
      <c r="Q58" s="36">
        <v>79852</v>
      </c>
      <c r="R58" s="55">
        <v>8.6615642273882987</v>
      </c>
      <c r="S58" s="36">
        <v>246942</v>
      </c>
      <c r="T58" s="55">
        <v>26.785853747429258</v>
      </c>
      <c r="V58" s="165">
        <f t="shared" si="0"/>
        <v>100</v>
      </c>
    </row>
    <row r="59" spans="1:22" ht="29.25" customHeight="1">
      <c r="A59" s="260" t="s">
        <v>242</v>
      </c>
      <c r="B59" s="37">
        <v>1835962</v>
      </c>
      <c r="C59" s="36">
        <v>765228</v>
      </c>
      <c r="D59" s="55">
        <v>41.679947624188301</v>
      </c>
      <c r="E59" s="36">
        <v>6100</v>
      </c>
      <c r="F59" s="55">
        <v>0.33225088536690844</v>
      </c>
      <c r="G59" s="36">
        <v>28000</v>
      </c>
      <c r="H59" s="55">
        <v>1.5250860311923666</v>
      </c>
      <c r="I59" s="36">
        <v>67360</v>
      </c>
      <c r="J59" s="55">
        <v>3.6689212521827796</v>
      </c>
      <c r="K59" s="36">
        <v>501411</v>
      </c>
      <c r="L59" s="55">
        <v>27.310532570935564</v>
      </c>
      <c r="M59" s="36">
        <v>100824</v>
      </c>
      <c r="N59" s="55">
        <v>5.4916169288906849</v>
      </c>
      <c r="O59" s="37">
        <v>23942</v>
      </c>
      <c r="P59" s="55">
        <v>1.3040574913859873</v>
      </c>
      <c r="Q59" s="36">
        <v>139867</v>
      </c>
      <c r="R59" s="55">
        <v>7.6181859973136703</v>
      </c>
      <c r="S59" s="36">
        <v>203230</v>
      </c>
      <c r="T59" s="55">
        <v>11.069401218543739</v>
      </c>
      <c r="V59" s="165">
        <f t="shared" si="0"/>
        <v>100</v>
      </c>
    </row>
    <row r="60" spans="1:22" ht="29.25" customHeight="1">
      <c r="A60" s="260" t="s">
        <v>243</v>
      </c>
      <c r="B60" s="37">
        <v>430835</v>
      </c>
      <c r="C60" s="36">
        <v>151678</v>
      </c>
      <c r="D60" s="55">
        <v>35.205589146657076</v>
      </c>
      <c r="E60" s="36">
        <v>2109</v>
      </c>
      <c r="F60" s="55">
        <v>0.48951454733250543</v>
      </c>
      <c r="G60" s="36">
        <v>33742</v>
      </c>
      <c r="H60" s="55">
        <v>7.83176854248146</v>
      </c>
      <c r="I60" s="36">
        <v>5756</v>
      </c>
      <c r="J60" s="55">
        <v>1.3360103055694175</v>
      </c>
      <c r="K60" s="36">
        <v>109532</v>
      </c>
      <c r="L60" s="55">
        <v>25.423189852263629</v>
      </c>
      <c r="M60" s="36">
        <v>28346</v>
      </c>
      <c r="N60" s="55">
        <v>6.5793169078649596</v>
      </c>
      <c r="O60" s="37">
        <v>4360</v>
      </c>
      <c r="P60" s="55">
        <v>1.0119883482075505</v>
      </c>
      <c r="Q60" s="36">
        <v>42227</v>
      </c>
      <c r="R60" s="55">
        <v>9.8011999953578517</v>
      </c>
      <c r="S60" s="36">
        <v>53085</v>
      </c>
      <c r="T60" s="55">
        <v>12.321422354265554</v>
      </c>
      <c r="V60" s="165">
        <f t="shared" si="0"/>
        <v>100</v>
      </c>
    </row>
    <row r="61" spans="1:22" ht="29.25" customHeight="1">
      <c r="A61" s="260" t="s">
        <v>244</v>
      </c>
      <c r="B61" s="37">
        <v>923791</v>
      </c>
      <c r="C61" s="36">
        <v>308349</v>
      </c>
      <c r="D61" s="55">
        <v>33.378653829708234</v>
      </c>
      <c r="E61" s="36">
        <v>4732</v>
      </c>
      <c r="F61" s="55">
        <v>0.51223707526918971</v>
      </c>
      <c r="G61" s="36">
        <v>77325</v>
      </c>
      <c r="H61" s="55">
        <v>8.370399798222758</v>
      </c>
      <c r="I61" s="36">
        <v>35452</v>
      </c>
      <c r="J61" s="55">
        <v>3.8376645799753408</v>
      </c>
      <c r="K61" s="36">
        <v>190040</v>
      </c>
      <c r="L61" s="55">
        <v>20.571752701639223</v>
      </c>
      <c r="M61" s="36">
        <v>57338</v>
      </c>
      <c r="N61" s="55">
        <v>6.2068151778919685</v>
      </c>
      <c r="O61" s="37">
        <v>12267</v>
      </c>
      <c r="P61" s="55">
        <v>1.3278977604241653</v>
      </c>
      <c r="Q61" s="36">
        <v>110378</v>
      </c>
      <c r="R61" s="55">
        <v>11.948373603986182</v>
      </c>
      <c r="S61" s="36">
        <v>127910</v>
      </c>
      <c r="T61" s="55">
        <v>13.846205472882936</v>
      </c>
      <c r="V61" s="165">
        <f t="shared" si="0"/>
        <v>100</v>
      </c>
    </row>
    <row r="62" spans="1:22" ht="29.25" customHeight="1">
      <c r="A62" s="260" t="s">
        <v>245</v>
      </c>
      <c r="B62" s="37">
        <v>355521</v>
      </c>
      <c r="C62" s="36">
        <v>131680</v>
      </c>
      <c r="D62" s="55">
        <v>37.038599688907262</v>
      </c>
      <c r="E62" s="36">
        <v>2661</v>
      </c>
      <c r="F62" s="55">
        <v>0.74847899280211294</v>
      </c>
      <c r="G62" s="36">
        <v>38800</v>
      </c>
      <c r="H62" s="55">
        <v>10.913560661676806</v>
      </c>
      <c r="I62" s="36">
        <v>6370</v>
      </c>
      <c r="J62" s="55">
        <v>1.7917366344041563</v>
      </c>
      <c r="K62" s="36">
        <v>68232</v>
      </c>
      <c r="L62" s="55">
        <v>19.192115233699276</v>
      </c>
      <c r="M62" s="36">
        <v>19096</v>
      </c>
      <c r="N62" s="55">
        <v>5.3712720204994922</v>
      </c>
      <c r="O62" s="37">
        <v>767</v>
      </c>
      <c r="P62" s="55">
        <v>0.21573971720376572</v>
      </c>
      <c r="Q62" s="36">
        <v>44936</v>
      </c>
      <c r="R62" s="55">
        <v>12.639478399306933</v>
      </c>
      <c r="S62" s="36">
        <v>42979</v>
      </c>
      <c r="T62" s="55">
        <v>12.089018651500192</v>
      </c>
      <c r="V62" s="165">
        <f t="shared" si="0"/>
        <v>100</v>
      </c>
    </row>
    <row r="63" spans="1:22" ht="29.25" customHeight="1">
      <c r="A63" s="260" t="s">
        <v>246</v>
      </c>
      <c r="B63" s="37">
        <v>660163</v>
      </c>
      <c r="C63" s="36">
        <v>241209</v>
      </c>
      <c r="D63" s="55">
        <v>36.537794453793985</v>
      </c>
      <c r="E63" s="36">
        <v>3489</v>
      </c>
      <c r="F63" s="55">
        <v>0.52850583870953083</v>
      </c>
      <c r="G63" s="36">
        <v>56000</v>
      </c>
      <c r="H63" s="55">
        <v>8.4827535017866804</v>
      </c>
      <c r="I63" s="36">
        <v>12010</v>
      </c>
      <c r="J63" s="55">
        <v>1.8192476706510363</v>
      </c>
      <c r="K63" s="36">
        <v>141978</v>
      </c>
      <c r="L63" s="55">
        <v>21.506506726369093</v>
      </c>
      <c r="M63" s="36">
        <v>33110</v>
      </c>
      <c r="N63" s="55">
        <v>5.0154280079313747</v>
      </c>
      <c r="O63" s="37">
        <v>1769</v>
      </c>
      <c r="P63" s="55">
        <v>0.26796412401179709</v>
      </c>
      <c r="Q63" s="36">
        <v>69084</v>
      </c>
      <c r="R63" s="55">
        <v>10.464688266382696</v>
      </c>
      <c r="S63" s="36">
        <v>101514</v>
      </c>
      <c r="T63" s="55">
        <v>15.377111410363803</v>
      </c>
      <c r="V63" s="165">
        <f t="shared" si="0"/>
        <v>100</v>
      </c>
    </row>
    <row r="64" spans="1:22" ht="29.15" customHeight="1">
      <c r="A64" s="260" t="s">
        <v>247</v>
      </c>
      <c r="B64" s="37">
        <v>615190</v>
      </c>
      <c r="C64" s="36">
        <v>177993</v>
      </c>
      <c r="D64" s="55">
        <v>28.933012565223752</v>
      </c>
      <c r="E64" s="36">
        <v>3205</v>
      </c>
      <c r="F64" s="55">
        <v>0.52097725905817716</v>
      </c>
      <c r="G64" s="36">
        <v>67500</v>
      </c>
      <c r="H64" s="55">
        <v>10.972219964563793</v>
      </c>
      <c r="I64" s="36">
        <v>16171</v>
      </c>
      <c r="J64" s="55">
        <v>2.6286188006957198</v>
      </c>
      <c r="K64" s="36">
        <v>114742</v>
      </c>
      <c r="L64" s="55">
        <v>18.651473528503391</v>
      </c>
      <c r="M64" s="36">
        <v>31132</v>
      </c>
      <c r="N64" s="55">
        <v>5.060550399063704</v>
      </c>
      <c r="O64" s="37">
        <v>3684</v>
      </c>
      <c r="P64" s="55">
        <v>0.5988393829548595</v>
      </c>
      <c r="Q64" s="36">
        <v>51284</v>
      </c>
      <c r="R64" s="55">
        <v>8.336286350558364</v>
      </c>
      <c r="S64" s="36">
        <v>149479</v>
      </c>
      <c r="T64" s="55">
        <v>24.29802174937824</v>
      </c>
      <c r="V64" s="165">
        <f t="shared" si="0"/>
        <v>100</v>
      </c>
    </row>
    <row r="65" spans="1:22" ht="29.25" customHeight="1">
      <c r="A65" s="260" t="s">
        <v>248</v>
      </c>
      <c r="B65" s="37">
        <v>1044561</v>
      </c>
      <c r="C65" s="36">
        <v>345524</v>
      </c>
      <c r="D65" s="55">
        <v>33.078393698405357</v>
      </c>
      <c r="E65" s="36">
        <v>6737</v>
      </c>
      <c r="F65" s="55">
        <v>0.6449599401088113</v>
      </c>
      <c r="G65" s="36">
        <v>38500</v>
      </c>
      <c r="H65" s="55">
        <v>3.6857588977570481</v>
      </c>
      <c r="I65" s="36">
        <v>26411</v>
      </c>
      <c r="J65" s="55">
        <v>2.5284306038613353</v>
      </c>
      <c r="K65" s="36">
        <v>188210</v>
      </c>
      <c r="L65" s="55">
        <v>18.018095640178029</v>
      </c>
      <c r="M65" s="36">
        <v>47565</v>
      </c>
      <c r="N65" s="55">
        <v>4.5535875836834805</v>
      </c>
      <c r="O65" s="37">
        <v>10455</v>
      </c>
      <c r="P65" s="55">
        <v>1.0008989422350634</v>
      </c>
      <c r="Q65" s="36">
        <v>70002</v>
      </c>
      <c r="R65" s="55">
        <v>6.7015712820984135</v>
      </c>
      <c r="S65" s="36">
        <v>311157</v>
      </c>
      <c r="T65" s="55">
        <v>29.788303411672462</v>
      </c>
      <c r="V65" s="165">
        <f t="shared" si="0"/>
        <v>99.999999999999986</v>
      </c>
    </row>
    <row r="66" spans="1:22" ht="29.15" customHeight="1">
      <c r="A66" s="262" t="s">
        <v>249</v>
      </c>
      <c r="B66" s="39">
        <v>383129</v>
      </c>
      <c r="C66" s="39">
        <v>123414</v>
      </c>
      <c r="D66" s="166">
        <v>32.212126985949901</v>
      </c>
      <c r="E66" s="39">
        <v>2541</v>
      </c>
      <c r="F66" s="166">
        <v>0.66322309196119322</v>
      </c>
      <c r="G66" s="39">
        <v>52199</v>
      </c>
      <c r="H66" s="166">
        <v>13.624392828525117</v>
      </c>
      <c r="I66" s="39">
        <v>9276</v>
      </c>
      <c r="J66" s="166">
        <v>2.4211166473955248</v>
      </c>
      <c r="K66" s="39">
        <v>88091</v>
      </c>
      <c r="L66" s="166">
        <v>22.992516880737298</v>
      </c>
      <c r="M66" s="39">
        <v>23189</v>
      </c>
      <c r="N66" s="166">
        <v>6.0525306097946121</v>
      </c>
      <c r="O66" s="40">
        <v>4047</v>
      </c>
      <c r="P66" s="166">
        <v>1.0563021854257966</v>
      </c>
      <c r="Q66" s="39">
        <v>52636</v>
      </c>
      <c r="R66" s="166">
        <v>13.738453627890346</v>
      </c>
      <c r="S66" s="39">
        <v>27736</v>
      </c>
      <c r="T66" s="166">
        <v>7.2393371423202106</v>
      </c>
      <c r="V66" s="165">
        <f t="shared" si="0"/>
        <v>100</v>
      </c>
    </row>
    <row r="67" spans="1:22" ht="27" customHeight="1">
      <c r="A67" s="41" t="s">
        <v>62</v>
      </c>
    </row>
  </sheetData>
  <mergeCells count="6">
    <mergeCell ref="A4:A6"/>
    <mergeCell ref="M5:N5"/>
    <mergeCell ref="M7:M26"/>
    <mergeCell ref="N7:N26"/>
    <mergeCell ref="M27:M46"/>
    <mergeCell ref="N27:N46"/>
  </mergeCells>
  <phoneticPr fontId="3"/>
  <dataValidations count="1">
    <dataValidation imeMode="off" allowBlank="1" showInputMessage="1" showErrorMessage="1" sqref="K47:T66 J48:J66 I47:I66 H48:H66 G47:G66 F48:F66 E47:E66 D48:D66 C47:C66 B7:B66" xr:uid="{00000000-0002-0000-0200-000000000000}"/>
  </dataValidations>
  <printOptions horizontalCentered="1"/>
  <pageMargins left="0.39370078740157483" right="0.39370078740157483" top="0.39370078740157483" bottom="0.39370078740157483" header="0.31496062992125984" footer="0.51181102362204722"/>
  <pageSetup paperSize="9" scale="71" fitToHeight="0" orientation="landscape" r:id="rId1"/>
  <headerFooter alignWithMargins="0"/>
  <rowBreaks count="2" manualBreakCount="2">
    <brk id="26" max="19" man="1"/>
    <brk id="46"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67"/>
  <sheetViews>
    <sheetView showGridLines="0" view="pageBreakPreview" zoomScale="70" zoomScaleNormal="100" zoomScaleSheetLayoutView="70" workbookViewId="0">
      <pane xSplit="1" ySplit="6" topLeftCell="B7" activePane="bottomRight" state="frozen"/>
      <selection activeCell="A34" sqref="A34:I38"/>
      <selection pane="topRight" activeCell="A34" sqref="A34:I38"/>
      <selection pane="bottomLeft" activeCell="A34" sqref="A34:I38"/>
      <selection pane="bottomRight"/>
    </sheetView>
  </sheetViews>
  <sheetFormatPr defaultColWidth="9" defaultRowHeight="14"/>
  <cols>
    <col min="1" max="1" width="10.6328125" style="31" customWidth="1"/>
    <col min="2" max="2" width="11.6328125" style="31" customWidth="1"/>
    <col min="3" max="3" width="10.7265625" style="31" customWidth="1"/>
    <col min="4" max="4" width="8.90625" style="31" customWidth="1"/>
    <col min="5" max="5" width="10.90625" style="31" customWidth="1"/>
    <col min="6" max="6" width="8.90625" style="31" customWidth="1"/>
    <col min="7" max="7" width="10.7265625" style="31" customWidth="1"/>
    <col min="8" max="8" width="8.90625" style="31" customWidth="1"/>
    <col min="9" max="9" width="10.7265625" style="31" customWidth="1"/>
    <col min="10" max="10" width="8.90625" style="31" customWidth="1"/>
    <col min="11" max="11" width="10.7265625" style="31" customWidth="1"/>
    <col min="12" max="12" width="8.90625" style="31" customWidth="1"/>
    <col min="13" max="13" width="10.7265625" style="32" customWidth="1"/>
    <col min="14" max="14" width="8.90625" style="31" customWidth="1"/>
    <col min="15" max="15" width="10.7265625" style="31" customWidth="1"/>
    <col min="16" max="16" width="8.90625" style="31" customWidth="1"/>
    <col min="17" max="17" width="10.90625" style="31" customWidth="1"/>
    <col min="18" max="18" width="8.90625" style="31" customWidth="1"/>
    <col min="19" max="19" width="9" style="31"/>
    <col min="20" max="20" width="9.08984375" style="31" bestFit="1" customWidth="1"/>
    <col min="21" max="21" width="11.7265625" style="31" bestFit="1" customWidth="1"/>
    <col min="22" max="16384" width="9" style="31"/>
  </cols>
  <sheetData>
    <row r="1" spans="1:21" ht="10" customHeight="1"/>
    <row r="2" spans="1:21" ht="29.25" customHeight="1">
      <c r="A2" s="33" t="s">
        <v>63</v>
      </c>
      <c r="Q2" s="31" t="s">
        <v>6</v>
      </c>
    </row>
    <row r="3" spans="1:21" ht="21" customHeight="1">
      <c r="A3" s="413" t="s">
        <v>7</v>
      </c>
      <c r="B3" s="42" t="s">
        <v>64</v>
      </c>
      <c r="C3" s="47"/>
      <c r="D3" s="47"/>
      <c r="E3" s="47"/>
      <c r="F3" s="47"/>
      <c r="G3" s="47"/>
      <c r="H3" s="47"/>
      <c r="I3" s="47"/>
      <c r="J3" s="47"/>
      <c r="K3" s="47"/>
      <c r="L3" s="47"/>
      <c r="M3" s="278"/>
      <c r="N3" s="278"/>
      <c r="O3" s="278"/>
      <c r="P3" s="278"/>
      <c r="Q3" s="278"/>
      <c r="R3" s="45"/>
    </row>
    <row r="4" spans="1:21" ht="21" customHeight="1">
      <c r="A4" s="414"/>
      <c r="B4" s="279"/>
      <c r="C4" s="46" t="s">
        <v>65</v>
      </c>
      <c r="D4" s="47"/>
      <c r="E4" s="47"/>
      <c r="F4" s="47"/>
      <c r="G4" s="47"/>
      <c r="H4" s="47"/>
      <c r="I4" s="46" t="s">
        <v>66</v>
      </c>
      <c r="J4" s="47"/>
      <c r="K4" s="47"/>
      <c r="L4" s="134"/>
      <c r="M4" s="46" t="s">
        <v>67</v>
      </c>
      <c r="N4" s="47"/>
      <c r="O4" s="47"/>
      <c r="P4" s="47"/>
      <c r="Q4" s="278"/>
      <c r="R4" s="280"/>
    </row>
    <row r="5" spans="1:21" ht="21" customHeight="1">
      <c r="A5" s="414"/>
      <c r="B5" s="49"/>
      <c r="C5" s="281"/>
      <c r="D5" s="49"/>
      <c r="E5" s="46" t="s">
        <v>68</v>
      </c>
      <c r="F5" s="47"/>
      <c r="G5" s="46" t="s">
        <v>69</v>
      </c>
      <c r="H5" s="48"/>
      <c r="I5" s="281"/>
      <c r="J5" s="282"/>
      <c r="K5" s="416" t="s">
        <v>70</v>
      </c>
      <c r="L5" s="417"/>
      <c r="M5" s="283"/>
      <c r="N5" s="49"/>
      <c r="O5" s="46" t="s">
        <v>71</v>
      </c>
      <c r="P5" s="48"/>
      <c r="Q5" s="416" t="s">
        <v>72</v>
      </c>
      <c r="R5" s="417"/>
    </row>
    <row r="6" spans="1:21" ht="16.5" customHeight="1">
      <c r="A6" s="415"/>
      <c r="B6" s="50"/>
      <c r="C6" s="51"/>
      <c r="D6" s="52" t="s">
        <v>18</v>
      </c>
      <c r="E6" s="51"/>
      <c r="F6" s="52" t="s">
        <v>18</v>
      </c>
      <c r="G6" s="51"/>
      <c r="H6" s="52" t="s">
        <v>18</v>
      </c>
      <c r="I6" s="51"/>
      <c r="J6" s="52" t="s">
        <v>18</v>
      </c>
      <c r="K6" s="51"/>
      <c r="L6" s="52" t="s">
        <v>18</v>
      </c>
      <c r="M6" s="51"/>
      <c r="N6" s="52" t="s">
        <v>18</v>
      </c>
      <c r="O6" s="51"/>
      <c r="P6" s="52" t="s">
        <v>18</v>
      </c>
      <c r="Q6" s="51"/>
      <c r="R6" s="54" t="s">
        <v>18</v>
      </c>
    </row>
    <row r="7" spans="1:21" ht="30" customHeight="1">
      <c r="A7" s="284" t="s">
        <v>19</v>
      </c>
      <c r="B7" s="167">
        <v>2809715</v>
      </c>
      <c r="C7" s="38">
        <v>1003482</v>
      </c>
      <c r="D7" s="55">
        <v>35.714725514865385</v>
      </c>
      <c r="E7" s="36">
        <v>552572</v>
      </c>
      <c r="F7" s="55">
        <v>19.666478628615359</v>
      </c>
      <c r="G7" s="36">
        <v>377905</v>
      </c>
      <c r="H7" s="55">
        <v>13.449940652343741</v>
      </c>
      <c r="I7" s="36">
        <v>383792</v>
      </c>
      <c r="J7" s="55">
        <v>13.65946368225959</v>
      </c>
      <c r="K7" s="36">
        <v>381285</v>
      </c>
      <c r="L7" s="55">
        <v>13.57023755078362</v>
      </c>
      <c r="M7" s="36">
        <v>1422441</v>
      </c>
      <c r="N7" s="55">
        <v>50.625810802875023</v>
      </c>
      <c r="O7" s="36">
        <v>891453</v>
      </c>
      <c r="P7" s="55">
        <v>31.727523965953843</v>
      </c>
      <c r="Q7" s="36">
        <v>376950</v>
      </c>
      <c r="R7" s="55">
        <v>13.415951439914725</v>
      </c>
      <c r="T7" s="285">
        <f>D7+J7+N7</f>
        <v>100</v>
      </c>
      <c r="U7" s="286">
        <f>+B7-'1.R4予算（歳入）'!B7</f>
        <v>0</v>
      </c>
    </row>
    <row r="8" spans="1:21" ht="30" customHeight="1">
      <c r="A8" s="284" t="s">
        <v>301</v>
      </c>
      <c r="B8" s="167">
        <v>773678</v>
      </c>
      <c r="C8" s="38">
        <v>286917</v>
      </c>
      <c r="D8" s="55">
        <v>37.084807891655188</v>
      </c>
      <c r="E8" s="36">
        <v>175493</v>
      </c>
      <c r="F8" s="55">
        <v>22.68295078831245</v>
      </c>
      <c r="G8" s="36">
        <v>97588</v>
      </c>
      <c r="H8" s="55">
        <v>12.613516217341065</v>
      </c>
      <c r="I8" s="36">
        <v>89413</v>
      </c>
      <c r="J8" s="55">
        <v>11.556875082398621</v>
      </c>
      <c r="K8" s="36">
        <v>74081</v>
      </c>
      <c r="L8" s="55">
        <v>9.5751721000209393</v>
      </c>
      <c r="M8" s="36">
        <v>397348</v>
      </c>
      <c r="N8" s="55">
        <v>51.358317025946199</v>
      </c>
      <c r="O8" s="36">
        <v>197035</v>
      </c>
      <c r="P8" s="55">
        <v>25.467313275031735</v>
      </c>
      <c r="Q8" s="36">
        <v>140778</v>
      </c>
      <c r="R8" s="55">
        <v>18.19594198103087</v>
      </c>
      <c r="T8" s="285">
        <f>D8+J8+N8</f>
        <v>100</v>
      </c>
      <c r="U8" s="286">
        <f>+B8-'1.R4予算（歳入）'!B8</f>
        <v>0</v>
      </c>
    </row>
    <row r="9" spans="1:21" ht="30" customHeight="1">
      <c r="A9" s="284" t="s">
        <v>20</v>
      </c>
      <c r="B9" s="167">
        <v>1245227</v>
      </c>
      <c r="C9" s="36">
        <v>495502</v>
      </c>
      <c r="D9" s="55">
        <v>39.792134118625853</v>
      </c>
      <c r="E9" s="36">
        <v>213712</v>
      </c>
      <c r="F9" s="55">
        <v>17.162507046913571</v>
      </c>
      <c r="G9" s="36">
        <v>233587</v>
      </c>
      <c r="H9" s="55">
        <v>18.758602856027743</v>
      </c>
      <c r="I9" s="36">
        <v>111090</v>
      </c>
      <c r="J9" s="55">
        <v>8.9212721224902154</v>
      </c>
      <c r="K9" s="36">
        <v>102952</v>
      </c>
      <c r="L9" s="55">
        <v>8.2677361378577068</v>
      </c>
      <c r="M9" s="36">
        <v>638634</v>
      </c>
      <c r="N9" s="55">
        <v>51.286593758883924</v>
      </c>
      <c r="O9" s="36">
        <v>396254</v>
      </c>
      <c r="P9" s="55">
        <v>31.821854024891866</v>
      </c>
      <c r="Q9" s="36">
        <v>145116</v>
      </c>
      <c r="R9" s="55">
        <v>11.653788147693673</v>
      </c>
      <c r="T9" s="285">
        <f t="shared" ref="T9:T66" si="0">D9+J9+N9</f>
        <v>100</v>
      </c>
      <c r="U9" s="286">
        <f>+B9-'1.R4予算（歳入）'!B9</f>
        <v>0</v>
      </c>
    </row>
    <row r="10" spans="1:21" ht="30" customHeight="1">
      <c r="A10" s="284" t="s">
        <v>149</v>
      </c>
      <c r="B10" s="167">
        <v>598713</v>
      </c>
      <c r="C10" s="36">
        <v>248249</v>
      </c>
      <c r="D10" s="55">
        <v>41.463773126690086</v>
      </c>
      <c r="E10" s="36">
        <v>137538</v>
      </c>
      <c r="F10" s="55">
        <v>22.972275531014024</v>
      </c>
      <c r="G10" s="36">
        <v>100231</v>
      </c>
      <c r="H10" s="55">
        <v>16.741076275277138</v>
      </c>
      <c r="I10" s="36">
        <v>110034</v>
      </c>
      <c r="J10" s="55">
        <v>18.378421714577769</v>
      </c>
      <c r="K10" s="36">
        <v>102939</v>
      </c>
      <c r="L10" s="55">
        <v>17.193379799670293</v>
      </c>
      <c r="M10" s="36">
        <v>240430</v>
      </c>
      <c r="N10" s="55">
        <v>40.157805158732145</v>
      </c>
      <c r="O10" s="36">
        <v>147064</v>
      </c>
      <c r="P10" s="55">
        <v>24.563355063277399</v>
      </c>
      <c r="Q10" s="36">
        <v>37514</v>
      </c>
      <c r="R10" s="55">
        <v>6.2657734173134711</v>
      </c>
      <c r="T10" s="285">
        <f t="shared" si="0"/>
        <v>100</v>
      </c>
      <c r="U10" s="286">
        <f>+B10-'1.R4予算（歳入）'!B10</f>
        <v>0</v>
      </c>
    </row>
    <row r="11" spans="1:21" ht="30" customHeight="1">
      <c r="A11" s="284" t="s">
        <v>22</v>
      </c>
      <c r="B11" s="167">
        <v>1205906</v>
      </c>
      <c r="C11" s="36">
        <v>372875</v>
      </c>
      <c r="D11" s="55">
        <v>30.920735115340666</v>
      </c>
      <c r="E11" s="36">
        <v>250229</v>
      </c>
      <c r="F11" s="55">
        <v>20.750290652836952</v>
      </c>
      <c r="G11" s="36">
        <v>100060</v>
      </c>
      <c r="H11" s="55">
        <v>8.2974958247160231</v>
      </c>
      <c r="I11" s="36">
        <v>191117</v>
      </c>
      <c r="J11" s="55">
        <v>15.848416045695105</v>
      </c>
      <c r="K11" s="36">
        <v>179994</v>
      </c>
      <c r="L11" s="55">
        <v>14.926039011332559</v>
      </c>
      <c r="M11" s="36">
        <v>641914</v>
      </c>
      <c r="N11" s="55">
        <v>53.230848838964228</v>
      </c>
      <c r="O11" s="36">
        <v>328141</v>
      </c>
      <c r="P11" s="55">
        <v>27.211159078734166</v>
      </c>
      <c r="Q11" s="36">
        <v>137751</v>
      </c>
      <c r="R11" s="55">
        <v>11.423029655711142</v>
      </c>
      <c r="T11" s="285">
        <f t="shared" si="0"/>
        <v>100</v>
      </c>
      <c r="U11" s="286">
        <f>+B11-'1.R4予算（歳入）'!B11</f>
        <v>0</v>
      </c>
    </row>
    <row r="12" spans="1:21" ht="30" customHeight="1">
      <c r="A12" s="284" t="s">
        <v>23</v>
      </c>
      <c r="B12" s="167">
        <v>1207590</v>
      </c>
      <c r="C12" s="36">
        <v>483681</v>
      </c>
      <c r="D12" s="55">
        <v>40.05341216803717</v>
      </c>
      <c r="E12" s="36">
        <v>306365</v>
      </c>
      <c r="F12" s="55">
        <v>25.369951722024858</v>
      </c>
      <c r="G12" s="36">
        <v>147727</v>
      </c>
      <c r="H12" s="55">
        <v>12.233208290893433</v>
      </c>
      <c r="I12" s="36">
        <v>125842</v>
      </c>
      <c r="J12" s="55">
        <v>10.420921007957999</v>
      </c>
      <c r="K12" s="36">
        <v>124923</v>
      </c>
      <c r="L12" s="55">
        <v>10.344819019700395</v>
      </c>
      <c r="M12" s="36">
        <v>598067</v>
      </c>
      <c r="N12" s="55">
        <v>49.525666824004837</v>
      </c>
      <c r="O12" s="36">
        <v>355888</v>
      </c>
      <c r="P12" s="55">
        <v>29.470929702962096</v>
      </c>
      <c r="Q12" s="36">
        <v>113249</v>
      </c>
      <c r="R12" s="55">
        <v>9.3781001830091348</v>
      </c>
      <c r="T12" s="285">
        <f t="shared" si="0"/>
        <v>100</v>
      </c>
      <c r="U12" s="286">
        <f>+B12-'1.R4予算（歳入）'!B12</f>
        <v>0</v>
      </c>
    </row>
    <row r="13" spans="1:21" ht="30" customHeight="1">
      <c r="A13" s="284" t="s">
        <v>76</v>
      </c>
      <c r="B13" s="167">
        <v>966071</v>
      </c>
      <c r="C13" s="36">
        <v>342728</v>
      </c>
      <c r="D13" s="55">
        <v>35.476481542246894</v>
      </c>
      <c r="E13" s="36">
        <v>222514</v>
      </c>
      <c r="F13" s="55">
        <v>23.032882676325031</v>
      </c>
      <c r="G13" s="36">
        <v>99948</v>
      </c>
      <c r="H13" s="55">
        <v>10.345823443618533</v>
      </c>
      <c r="I13" s="36">
        <v>132010</v>
      </c>
      <c r="J13" s="55">
        <v>13.664627134030521</v>
      </c>
      <c r="K13" s="36">
        <v>129436</v>
      </c>
      <c r="L13" s="55">
        <v>13.398187089768765</v>
      </c>
      <c r="M13" s="36">
        <v>491333</v>
      </c>
      <c r="N13" s="55">
        <v>50.858891323722588</v>
      </c>
      <c r="O13" s="36">
        <v>237314</v>
      </c>
      <c r="P13" s="55">
        <v>24.56486117479978</v>
      </c>
      <c r="Q13" s="36">
        <v>169909</v>
      </c>
      <c r="R13" s="55">
        <v>17.587630722793666</v>
      </c>
      <c r="T13" s="285">
        <f t="shared" si="0"/>
        <v>100</v>
      </c>
      <c r="U13" s="286">
        <f>+B13-'1.R4予算（歳入）'!B13</f>
        <v>0</v>
      </c>
    </row>
    <row r="14" spans="1:21" ht="30" customHeight="1">
      <c r="A14" s="284" t="s">
        <v>24</v>
      </c>
      <c r="B14" s="167">
        <v>937703</v>
      </c>
      <c r="C14" s="36">
        <v>352594</v>
      </c>
      <c r="D14" s="55">
        <v>37.601884605253474</v>
      </c>
      <c r="E14" s="36">
        <v>215977</v>
      </c>
      <c r="F14" s="55">
        <v>23.032559349815454</v>
      </c>
      <c r="G14" s="36">
        <v>98961</v>
      </c>
      <c r="H14" s="55">
        <v>10.553554803599861</v>
      </c>
      <c r="I14" s="36">
        <v>90016</v>
      </c>
      <c r="J14" s="55">
        <v>9.5996280272111747</v>
      </c>
      <c r="K14" s="36">
        <v>86400</v>
      </c>
      <c r="L14" s="55">
        <v>9.2140048608141392</v>
      </c>
      <c r="M14" s="36">
        <v>495093</v>
      </c>
      <c r="N14" s="55">
        <v>52.798487367535351</v>
      </c>
      <c r="O14" s="36">
        <v>235718</v>
      </c>
      <c r="P14" s="55">
        <v>25.137810159506795</v>
      </c>
      <c r="Q14" s="36">
        <v>170659</v>
      </c>
      <c r="R14" s="55">
        <v>18.199685828028706</v>
      </c>
      <c r="T14" s="285">
        <f t="shared" si="0"/>
        <v>100</v>
      </c>
      <c r="U14" s="286">
        <f>+B14-'1.R4予算（歳入）'!B14</f>
        <v>0</v>
      </c>
    </row>
    <row r="15" spans="1:21" ht="30" customHeight="1">
      <c r="A15" s="284" t="s">
        <v>25</v>
      </c>
      <c r="B15" s="167">
        <v>2122170</v>
      </c>
      <c r="C15" s="36">
        <v>910534</v>
      </c>
      <c r="D15" s="55">
        <v>42.905799252651768</v>
      </c>
      <c r="E15" s="36">
        <v>564119</v>
      </c>
      <c r="F15" s="55">
        <v>26.582177676623459</v>
      </c>
      <c r="G15" s="36">
        <v>281768</v>
      </c>
      <c r="H15" s="55">
        <v>13.27735289821268</v>
      </c>
      <c r="I15" s="36">
        <v>176043</v>
      </c>
      <c r="J15" s="55">
        <v>8.2954240235230916</v>
      </c>
      <c r="K15" s="36">
        <v>172060</v>
      </c>
      <c r="L15" s="55">
        <v>8.1077387768180689</v>
      </c>
      <c r="M15" s="36">
        <v>1035593</v>
      </c>
      <c r="N15" s="55">
        <v>48.798776723825142</v>
      </c>
      <c r="O15" s="36">
        <v>819665</v>
      </c>
      <c r="P15" s="55">
        <v>38.623908546440674</v>
      </c>
      <c r="Q15" s="36">
        <v>12128</v>
      </c>
      <c r="R15" s="55">
        <v>0.57149050264587664</v>
      </c>
      <c r="T15" s="285">
        <f t="shared" si="0"/>
        <v>100</v>
      </c>
      <c r="U15" s="286">
        <f>+B15-'1.R4予算（歳入）'!B15</f>
        <v>0</v>
      </c>
    </row>
    <row r="16" spans="1:21" ht="30" customHeight="1">
      <c r="A16" s="284" t="s">
        <v>26</v>
      </c>
      <c r="B16" s="167">
        <v>2194363</v>
      </c>
      <c r="C16" s="36">
        <v>793239</v>
      </c>
      <c r="D16" s="55">
        <v>36.14894162907413</v>
      </c>
      <c r="E16" s="36">
        <v>514694</v>
      </c>
      <c r="F16" s="55">
        <v>23.455280644086692</v>
      </c>
      <c r="G16" s="36">
        <v>234699</v>
      </c>
      <c r="H16" s="55">
        <v>10.695541257303372</v>
      </c>
      <c r="I16" s="36">
        <v>179141</v>
      </c>
      <c r="J16" s="55">
        <v>8.1636903283549707</v>
      </c>
      <c r="K16" s="36">
        <v>176909</v>
      </c>
      <c r="L16" s="55">
        <v>8.0619751609009089</v>
      </c>
      <c r="M16" s="36">
        <v>1221983</v>
      </c>
      <c r="N16" s="55">
        <v>55.687368042570895</v>
      </c>
      <c r="O16" s="36">
        <v>658955</v>
      </c>
      <c r="P16" s="55">
        <v>30.029443624414011</v>
      </c>
      <c r="Q16" s="36">
        <v>406008</v>
      </c>
      <c r="R16" s="55">
        <v>18.502317073337458</v>
      </c>
      <c r="T16" s="285">
        <f t="shared" si="0"/>
        <v>100</v>
      </c>
      <c r="U16" s="286">
        <f>+B16-'1.R4予算（歳入）'!B16</f>
        <v>0</v>
      </c>
    </row>
    <row r="17" spans="1:21" ht="30" customHeight="1">
      <c r="A17" s="284" t="s">
        <v>27</v>
      </c>
      <c r="B17" s="167">
        <v>8241544</v>
      </c>
      <c r="C17" s="36">
        <v>2130162</v>
      </c>
      <c r="D17" s="55">
        <v>25.846637474725608</v>
      </c>
      <c r="E17" s="36">
        <v>1580041</v>
      </c>
      <c r="F17" s="55">
        <v>19.17166249430932</v>
      </c>
      <c r="G17" s="36">
        <v>382731</v>
      </c>
      <c r="H17" s="55">
        <v>4.6439235172438567</v>
      </c>
      <c r="I17" s="36">
        <v>1105859</v>
      </c>
      <c r="J17" s="55">
        <v>13.418104665824753</v>
      </c>
      <c r="K17" s="36">
        <v>1103642</v>
      </c>
      <c r="L17" s="55">
        <v>13.391204366560441</v>
      </c>
      <c r="M17" s="36">
        <v>5005523</v>
      </c>
      <c r="N17" s="55">
        <v>60.735257859449632</v>
      </c>
      <c r="O17" s="36">
        <v>3453447</v>
      </c>
      <c r="P17" s="55">
        <v>41.902912852251958</v>
      </c>
      <c r="Q17" s="36">
        <v>438196</v>
      </c>
      <c r="R17" s="55">
        <v>5.3169163448014114</v>
      </c>
      <c r="T17" s="285">
        <f t="shared" si="0"/>
        <v>100</v>
      </c>
      <c r="U17" s="286">
        <f>+B17-'1.R4予算（歳入）'!B17</f>
        <v>0</v>
      </c>
    </row>
    <row r="18" spans="1:21" ht="30" customHeight="1">
      <c r="A18" s="284" t="s">
        <v>28</v>
      </c>
      <c r="B18" s="167">
        <v>2391670</v>
      </c>
      <c r="C18" s="36">
        <v>927867</v>
      </c>
      <c r="D18" s="55">
        <v>38.795778681841561</v>
      </c>
      <c r="E18" s="36">
        <v>504154</v>
      </c>
      <c r="F18" s="55">
        <v>21.07958037689146</v>
      </c>
      <c r="G18" s="36">
        <v>371325</v>
      </c>
      <c r="H18" s="55">
        <v>15.525762333432288</v>
      </c>
      <c r="I18" s="36">
        <v>188689</v>
      </c>
      <c r="J18" s="55">
        <v>7.8894245443560358</v>
      </c>
      <c r="K18" s="36">
        <v>187073</v>
      </c>
      <c r="L18" s="55">
        <v>7.8218566942763843</v>
      </c>
      <c r="M18" s="36">
        <v>1275113</v>
      </c>
      <c r="N18" s="55">
        <v>53.314754962013986</v>
      </c>
      <c r="O18" s="36">
        <v>1026827</v>
      </c>
      <c r="P18" s="55">
        <v>42.933473263451901</v>
      </c>
      <c r="Q18" s="36">
        <v>7422</v>
      </c>
      <c r="R18" s="55">
        <v>0.31032709362077543</v>
      </c>
      <c r="T18" s="285">
        <f t="shared" si="0"/>
        <v>99.999958188211593</v>
      </c>
      <c r="U18" s="286">
        <f>+B18-'1.R4予算（歳入）'!B18</f>
        <v>0</v>
      </c>
    </row>
    <row r="19" spans="1:21" ht="30" customHeight="1">
      <c r="A19" s="284" t="s">
        <v>29</v>
      </c>
      <c r="B19" s="167">
        <v>1135895</v>
      </c>
      <c r="C19" s="36">
        <v>400269</v>
      </c>
      <c r="D19" s="55">
        <v>35.238204235426693</v>
      </c>
      <c r="E19" s="36">
        <v>225375</v>
      </c>
      <c r="F19" s="55">
        <v>19.841182503664513</v>
      </c>
      <c r="G19" s="36">
        <v>165081</v>
      </c>
      <c r="H19" s="55">
        <v>14.533121459289811</v>
      </c>
      <c r="I19" s="36">
        <v>149667</v>
      </c>
      <c r="J19" s="55">
        <v>13.176129835944344</v>
      </c>
      <c r="K19" s="36">
        <v>144538</v>
      </c>
      <c r="L19" s="55">
        <v>12.724591621584741</v>
      </c>
      <c r="M19" s="36">
        <v>585959</v>
      </c>
      <c r="N19" s="55">
        <v>51.585665928628963</v>
      </c>
      <c r="O19" s="36">
        <v>295209</v>
      </c>
      <c r="P19" s="55">
        <v>25.989109908926437</v>
      </c>
      <c r="Q19" s="36">
        <v>214962</v>
      </c>
      <c r="R19" s="55">
        <v>18.924460447488546</v>
      </c>
      <c r="T19" s="285">
        <f t="shared" si="0"/>
        <v>100</v>
      </c>
      <c r="U19" s="286">
        <f>+B19-'1.R4予算（歳入）'!B19</f>
        <v>0</v>
      </c>
    </row>
    <row r="20" spans="1:21" ht="30" customHeight="1">
      <c r="A20" s="284" t="s">
        <v>287</v>
      </c>
      <c r="B20" s="167">
        <v>595645</v>
      </c>
      <c r="C20" s="36">
        <v>227268</v>
      </c>
      <c r="D20" s="55">
        <v>38.154941282139532</v>
      </c>
      <c r="E20" s="36">
        <v>129216</v>
      </c>
      <c r="F20" s="55">
        <v>21.69345835187066</v>
      </c>
      <c r="G20" s="36">
        <v>90959</v>
      </c>
      <c r="H20" s="55">
        <v>15.270672967959104</v>
      </c>
      <c r="I20" s="36">
        <v>82657</v>
      </c>
      <c r="J20" s="55">
        <v>13.876889758161321</v>
      </c>
      <c r="K20" s="36">
        <v>77412</v>
      </c>
      <c r="L20" s="55">
        <v>12.996331707644654</v>
      </c>
      <c r="M20" s="36">
        <v>285720</v>
      </c>
      <c r="N20" s="55">
        <v>47.968168959699149</v>
      </c>
      <c r="O20" s="36">
        <v>141720</v>
      </c>
      <c r="P20" s="55">
        <v>23.792695313483701</v>
      </c>
      <c r="Q20" s="36">
        <v>90847</v>
      </c>
      <c r="R20" s="55">
        <v>15.251869821789823</v>
      </c>
      <c r="T20" s="285">
        <f t="shared" si="0"/>
        <v>100</v>
      </c>
      <c r="U20" s="286">
        <f>+B20-'1.R4予算（歳入）'!B20</f>
        <v>0</v>
      </c>
    </row>
    <row r="21" spans="1:21" ht="30" customHeight="1">
      <c r="A21" s="284" t="s">
        <v>132</v>
      </c>
      <c r="B21" s="167">
        <v>488832</v>
      </c>
      <c r="C21" s="36">
        <v>192641</v>
      </c>
      <c r="D21" s="55">
        <v>39.40842661691542</v>
      </c>
      <c r="E21" s="36">
        <v>112344</v>
      </c>
      <c r="F21" s="55">
        <v>22.982128829536528</v>
      </c>
      <c r="G21" s="36">
        <v>68150</v>
      </c>
      <c r="H21" s="55">
        <v>13.941394998690756</v>
      </c>
      <c r="I21" s="36">
        <v>104885</v>
      </c>
      <c r="J21" s="55">
        <v>21.456246726891855</v>
      </c>
      <c r="K21" s="36">
        <v>100992</v>
      </c>
      <c r="L21" s="55">
        <v>20.6598586017282</v>
      </c>
      <c r="M21" s="36">
        <v>191306</v>
      </c>
      <c r="N21" s="55">
        <v>39.135326656192717</v>
      </c>
      <c r="O21" s="36">
        <v>93813</v>
      </c>
      <c r="P21" s="55">
        <v>19.191255891594658</v>
      </c>
      <c r="Q21" s="36">
        <v>52895</v>
      </c>
      <c r="R21" s="55">
        <v>10.820690953129091</v>
      </c>
      <c r="T21" s="285">
        <f t="shared" si="0"/>
        <v>100</v>
      </c>
      <c r="U21" s="286">
        <f>+B21-'1.R4予算（歳入）'!B21</f>
        <v>0</v>
      </c>
    </row>
    <row r="22" spans="1:21" ht="30" customHeight="1">
      <c r="A22" s="284" t="s">
        <v>73</v>
      </c>
      <c r="B22" s="167">
        <v>540939</v>
      </c>
      <c r="C22" s="36">
        <v>194997</v>
      </c>
      <c r="D22" s="55">
        <v>36.047872310925996</v>
      </c>
      <c r="E22" s="36">
        <v>115369</v>
      </c>
      <c r="F22" s="55">
        <v>21.327543401381671</v>
      </c>
      <c r="G22" s="36">
        <v>71056</v>
      </c>
      <c r="H22" s="55">
        <v>13.135677035673154</v>
      </c>
      <c r="I22" s="36">
        <v>86937</v>
      </c>
      <c r="J22" s="55">
        <v>16.071497895326463</v>
      </c>
      <c r="K22" s="36">
        <v>83413</v>
      </c>
      <c r="L22" s="55">
        <v>15.420038118900653</v>
      </c>
      <c r="M22" s="36">
        <v>259005</v>
      </c>
      <c r="N22" s="55">
        <v>47.880629793747538</v>
      </c>
      <c r="O22" s="36">
        <v>117130</v>
      </c>
      <c r="P22" s="55">
        <v>21.653088425866873</v>
      </c>
      <c r="Q22" s="36">
        <v>86953</v>
      </c>
      <c r="R22" s="55">
        <v>16.074455714969709</v>
      </c>
      <c r="T22" s="285">
        <f t="shared" si="0"/>
        <v>100</v>
      </c>
      <c r="U22" s="286">
        <f>+B22-'1.R4予算（歳入）'!B22</f>
        <v>0</v>
      </c>
    </row>
    <row r="23" spans="1:21" ht="30" customHeight="1">
      <c r="A23" s="284" t="s">
        <v>31</v>
      </c>
      <c r="B23" s="167">
        <v>1050176.9169999999</v>
      </c>
      <c r="C23" s="36">
        <v>386350</v>
      </c>
      <c r="D23" s="55">
        <v>36.789039422392868</v>
      </c>
      <c r="E23" s="36">
        <v>245086</v>
      </c>
      <c r="F23" s="55">
        <v>23.337591603148901</v>
      </c>
      <c r="G23" s="36">
        <v>123396</v>
      </c>
      <c r="H23" s="55">
        <v>11.750020211118391</v>
      </c>
      <c r="I23" s="36">
        <v>140748</v>
      </c>
      <c r="J23" s="55">
        <v>13.402313240903199</v>
      </c>
      <c r="K23" s="36">
        <v>129346</v>
      </c>
      <c r="L23" s="55">
        <v>12.316591414853962</v>
      </c>
      <c r="M23" s="36">
        <v>523078.91700000002</v>
      </c>
      <c r="N23" s="55">
        <v>49.808647336703942</v>
      </c>
      <c r="O23" s="36">
        <v>248783</v>
      </c>
      <c r="P23" s="55">
        <v>23.689627525873341</v>
      </c>
      <c r="Q23" s="36">
        <v>198380.91699999999</v>
      </c>
      <c r="R23" s="55">
        <v>18.890237805522059</v>
      </c>
      <c r="T23" s="285">
        <f t="shared" si="0"/>
        <v>100</v>
      </c>
      <c r="U23" s="286">
        <f>+B23-'1.R4予算（歳入）'!B23</f>
        <v>1.6990000000223517</v>
      </c>
    </row>
    <row r="24" spans="1:21" ht="30" customHeight="1">
      <c r="A24" s="284" t="s">
        <v>32</v>
      </c>
      <c r="B24" s="167">
        <v>841219</v>
      </c>
      <c r="C24" s="36">
        <v>349870</v>
      </c>
      <c r="D24" s="55">
        <v>41.590834253624799</v>
      </c>
      <c r="E24" s="36">
        <v>229539</v>
      </c>
      <c r="F24" s="55">
        <v>27.28647355801521</v>
      </c>
      <c r="G24" s="36">
        <v>105314</v>
      </c>
      <c r="H24" s="55">
        <v>12.519213189431053</v>
      </c>
      <c r="I24" s="36">
        <v>137876</v>
      </c>
      <c r="J24" s="55">
        <v>16.390024476384866</v>
      </c>
      <c r="K24" s="36">
        <v>132961</v>
      </c>
      <c r="L24" s="55">
        <v>15.805753317507094</v>
      </c>
      <c r="M24" s="36">
        <v>353473</v>
      </c>
      <c r="N24" s="55">
        <v>42.019141269990335</v>
      </c>
      <c r="O24" s="36">
        <v>235599</v>
      </c>
      <c r="P24" s="55">
        <v>28.006856716265325</v>
      </c>
      <c r="Q24" s="36">
        <v>42275</v>
      </c>
      <c r="R24" s="55">
        <v>5.0254452170005663</v>
      </c>
      <c r="T24" s="285">
        <f t="shared" si="0"/>
        <v>100</v>
      </c>
      <c r="U24" s="286">
        <f>+B24-'1.R4予算（歳入）'!B24</f>
        <v>0</v>
      </c>
    </row>
    <row r="25" spans="1:21" ht="30" customHeight="1">
      <c r="A25" s="284" t="s">
        <v>33</v>
      </c>
      <c r="B25" s="167">
        <v>1284548</v>
      </c>
      <c r="C25" s="36">
        <v>509277</v>
      </c>
      <c r="D25" s="55">
        <v>39.646397020586228</v>
      </c>
      <c r="E25" s="36">
        <v>295787</v>
      </c>
      <c r="F25" s="55">
        <v>23.026543188732536</v>
      </c>
      <c r="G25" s="36">
        <v>194442</v>
      </c>
      <c r="H25" s="55">
        <v>15.136997605383373</v>
      </c>
      <c r="I25" s="36">
        <v>201849</v>
      </c>
      <c r="J25" s="55">
        <v>15.713620666569097</v>
      </c>
      <c r="K25" s="36">
        <v>191159</v>
      </c>
      <c r="L25" s="55">
        <v>14.881421324855124</v>
      </c>
      <c r="M25" s="36">
        <v>573422</v>
      </c>
      <c r="N25" s="55">
        <v>44.639982312844673</v>
      </c>
      <c r="O25" s="36">
        <v>468914</v>
      </c>
      <c r="P25" s="55">
        <v>36.504202256357878</v>
      </c>
      <c r="Q25" s="36">
        <v>10324</v>
      </c>
      <c r="R25" s="55">
        <v>0.80370682917259606</v>
      </c>
      <c r="T25" s="285">
        <f t="shared" si="0"/>
        <v>100</v>
      </c>
      <c r="U25" s="286">
        <f>+B25-'1.R4予算（歳入）'!B25</f>
        <v>0</v>
      </c>
    </row>
    <row r="26" spans="1:21" ht="30" customHeight="1">
      <c r="A26" s="287" t="s">
        <v>34</v>
      </c>
      <c r="B26" s="275">
        <v>2599916</v>
      </c>
      <c r="C26" s="39">
        <v>1033800</v>
      </c>
      <c r="D26" s="166">
        <v>39.762823106592677</v>
      </c>
      <c r="E26" s="39">
        <v>601310</v>
      </c>
      <c r="F26" s="166">
        <v>23.128054906389284</v>
      </c>
      <c r="G26" s="39">
        <v>385705</v>
      </c>
      <c r="H26" s="166">
        <v>14.835286986194941</v>
      </c>
      <c r="I26" s="39">
        <v>292350</v>
      </c>
      <c r="J26" s="166">
        <v>11.244594056115659</v>
      </c>
      <c r="K26" s="39">
        <v>291311</v>
      </c>
      <c r="L26" s="166">
        <v>11.204631226547319</v>
      </c>
      <c r="M26" s="39">
        <v>1273766</v>
      </c>
      <c r="N26" s="166">
        <v>48.992582837291664</v>
      </c>
      <c r="O26" s="39">
        <v>898820</v>
      </c>
      <c r="P26" s="166">
        <v>34.571116913007963</v>
      </c>
      <c r="Q26" s="39">
        <v>191932</v>
      </c>
      <c r="R26" s="166">
        <v>7.3822385030900994</v>
      </c>
      <c r="T26" s="285">
        <f t="shared" si="0"/>
        <v>100</v>
      </c>
      <c r="U26" s="286">
        <f>+B26-'1.R4予算（歳入）'!B26</f>
        <v>0</v>
      </c>
    </row>
    <row r="27" spans="1:21" ht="30" customHeight="1">
      <c r="A27" s="288" t="s">
        <v>137</v>
      </c>
      <c r="B27" s="167">
        <v>764045</v>
      </c>
      <c r="C27" s="36">
        <v>348496</v>
      </c>
      <c r="D27" s="236">
        <v>45.611973116766684</v>
      </c>
      <c r="E27" s="36">
        <v>211654</v>
      </c>
      <c r="F27" s="55">
        <v>27.701771492516801</v>
      </c>
      <c r="G27" s="36">
        <v>123074</v>
      </c>
      <c r="H27" s="236">
        <v>16.108213521454889</v>
      </c>
      <c r="I27" s="277">
        <v>106178</v>
      </c>
      <c r="J27" s="55">
        <v>13.896825448762835</v>
      </c>
      <c r="K27" s="277">
        <v>96179</v>
      </c>
      <c r="L27" s="236">
        <v>12.588132897931404</v>
      </c>
      <c r="M27" s="36">
        <v>309371</v>
      </c>
      <c r="N27" s="236">
        <v>40.491201434470483</v>
      </c>
      <c r="O27" s="36">
        <v>241622</v>
      </c>
      <c r="P27" s="55">
        <v>31.624053557054886</v>
      </c>
      <c r="Q27" s="36">
        <v>9216</v>
      </c>
      <c r="R27" s="55">
        <v>1.2062116760138475</v>
      </c>
      <c r="T27" s="285">
        <f t="shared" si="0"/>
        <v>100</v>
      </c>
      <c r="U27" s="286">
        <f>+B27-'1.R4予算（歳入）'!B27</f>
        <v>0</v>
      </c>
    </row>
    <row r="28" spans="1:21" ht="30" customHeight="1">
      <c r="A28" s="284" t="s">
        <v>139</v>
      </c>
      <c r="B28" s="276">
        <v>623479</v>
      </c>
      <c r="C28" s="274">
        <v>260287</v>
      </c>
      <c r="D28" s="55">
        <v>41.747516756779298</v>
      </c>
      <c r="E28" s="274">
        <v>167906</v>
      </c>
      <c r="F28" s="55">
        <v>26.930498060079007</v>
      </c>
      <c r="G28" s="274">
        <v>79668</v>
      </c>
      <c r="H28" s="55">
        <v>12.777976483570416</v>
      </c>
      <c r="I28" s="36">
        <v>80134</v>
      </c>
      <c r="J28" s="55">
        <v>12.852718375438469</v>
      </c>
      <c r="K28" s="36">
        <v>79314</v>
      </c>
      <c r="L28" s="55">
        <v>12.72119830820284</v>
      </c>
      <c r="M28" s="274">
        <v>283058</v>
      </c>
      <c r="N28" s="55">
        <v>45.399764867782231</v>
      </c>
      <c r="O28" s="274">
        <v>188460</v>
      </c>
      <c r="P28" s="55">
        <v>30.227160818568066</v>
      </c>
      <c r="Q28" s="274">
        <v>39664</v>
      </c>
      <c r="R28" s="55">
        <v>6.3617218863827016</v>
      </c>
      <c r="T28" s="285">
        <f t="shared" si="0"/>
        <v>100</v>
      </c>
      <c r="U28" s="286">
        <f>+B28-'1.R4予算（歳入）'!B28</f>
        <v>0</v>
      </c>
    </row>
    <row r="29" spans="1:21" ht="30" customHeight="1">
      <c r="A29" s="284" t="s">
        <v>35</v>
      </c>
      <c r="B29" s="167">
        <v>994987</v>
      </c>
      <c r="C29" s="36">
        <v>360092</v>
      </c>
      <c r="D29" s="55">
        <v>36.190623596087185</v>
      </c>
      <c r="E29" s="36">
        <v>211293</v>
      </c>
      <c r="F29" s="55">
        <v>21.235754839007946</v>
      </c>
      <c r="G29" s="36">
        <v>120122</v>
      </c>
      <c r="H29" s="55">
        <v>12.072720548107664</v>
      </c>
      <c r="I29" s="36">
        <v>82335</v>
      </c>
      <c r="J29" s="55">
        <v>8.2749824872083746</v>
      </c>
      <c r="K29" s="36">
        <v>81023</v>
      </c>
      <c r="L29" s="55">
        <v>8.143121467918677</v>
      </c>
      <c r="M29" s="36">
        <v>552560</v>
      </c>
      <c r="N29" s="55">
        <v>55.534393916704438</v>
      </c>
      <c r="O29" s="36">
        <v>329336</v>
      </c>
      <c r="P29" s="55">
        <v>33.099527933530794</v>
      </c>
      <c r="Q29" s="36">
        <v>155884</v>
      </c>
      <c r="R29" s="55">
        <v>15.66693836200875</v>
      </c>
      <c r="T29" s="285">
        <f t="shared" si="0"/>
        <v>100</v>
      </c>
      <c r="U29" s="286">
        <f>+B29-'1.R4予算（歳入）'!B29</f>
        <v>0</v>
      </c>
    </row>
    <row r="30" spans="1:21" ht="30" customHeight="1">
      <c r="A30" s="284" t="s">
        <v>36</v>
      </c>
      <c r="B30" s="167">
        <v>3873857</v>
      </c>
      <c r="C30" s="36">
        <v>1147030</v>
      </c>
      <c r="D30" s="55">
        <v>29.609508043275735</v>
      </c>
      <c r="E30" s="36">
        <v>697707</v>
      </c>
      <c r="F30" s="55">
        <v>18.010654497571799</v>
      </c>
      <c r="G30" s="36">
        <v>374610</v>
      </c>
      <c r="H30" s="55">
        <v>9.6702072379026891</v>
      </c>
      <c r="I30" s="36">
        <v>198040</v>
      </c>
      <c r="J30" s="55">
        <v>5.1122176167060367</v>
      </c>
      <c r="K30" s="36">
        <v>197411</v>
      </c>
      <c r="L30" s="55">
        <v>5.0959805692362936</v>
      </c>
      <c r="M30" s="36">
        <v>2528787</v>
      </c>
      <c r="N30" s="55">
        <v>65.278274340018228</v>
      </c>
      <c r="O30" s="36">
        <v>1454768</v>
      </c>
      <c r="P30" s="55">
        <v>37.553477064331489</v>
      </c>
      <c r="Q30" s="36">
        <v>778003</v>
      </c>
      <c r="R30" s="55">
        <v>20.083420735458226</v>
      </c>
      <c r="T30" s="285">
        <f t="shared" si="0"/>
        <v>100</v>
      </c>
      <c r="U30" s="286">
        <f>+B30-'1.R4予算（歳入）'!B30</f>
        <v>0</v>
      </c>
    </row>
    <row r="31" spans="1:21" ht="30" customHeight="1">
      <c r="A31" s="284" t="s">
        <v>37</v>
      </c>
      <c r="B31" s="167">
        <v>2424735</v>
      </c>
      <c r="C31" s="36">
        <v>769909</v>
      </c>
      <c r="D31" s="55">
        <v>31.752294580644897</v>
      </c>
      <c r="E31" s="36">
        <v>449027</v>
      </c>
      <c r="F31" s="55">
        <v>18.518601001758956</v>
      </c>
      <c r="G31" s="36">
        <v>288293</v>
      </c>
      <c r="H31" s="55">
        <v>11.889670417592026</v>
      </c>
      <c r="I31" s="36">
        <v>199690</v>
      </c>
      <c r="J31" s="55">
        <v>8.2355391413907082</v>
      </c>
      <c r="K31" s="36">
        <v>189455</v>
      </c>
      <c r="L31" s="55">
        <v>7.8134311584564911</v>
      </c>
      <c r="M31" s="36">
        <v>1455136</v>
      </c>
      <c r="N31" s="55">
        <v>60.012166277964397</v>
      </c>
      <c r="O31" s="36">
        <v>702063</v>
      </c>
      <c r="P31" s="55">
        <v>28.954215615314666</v>
      </c>
      <c r="Q31" s="36">
        <v>655492</v>
      </c>
      <c r="R31" s="55">
        <v>27.03355212012859</v>
      </c>
      <c r="T31" s="285">
        <f t="shared" si="0"/>
        <v>100</v>
      </c>
      <c r="U31" s="286">
        <f>+B31-'1.R4予算（歳入）'!B31</f>
        <v>0</v>
      </c>
    </row>
    <row r="32" spans="1:21" ht="30.75" customHeight="1">
      <c r="A32" s="284" t="s">
        <v>131</v>
      </c>
      <c r="B32" s="167">
        <v>578275</v>
      </c>
      <c r="C32" s="36">
        <v>246878</v>
      </c>
      <c r="D32" s="55">
        <v>42.692144740823998</v>
      </c>
      <c r="E32" s="36">
        <v>143305</v>
      </c>
      <c r="F32" s="55">
        <v>24.781462107128959</v>
      </c>
      <c r="G32" s="36">
        <v>88182</v>
      </c>
      <c r="H32" s="55">
        <v>15.24914616748087</v>
      </c>
      <c r="I32" s="36">
        <v>92599</v>
      </c>
      <c r="J32" s="55">
        <v>16.012969607885523</v>
      </c>
      <c r="K32" s="36">
        <v>86231</v>
      </c>
      <c r="L32" s="55">
        <v>14.911763434352169</v>
      </c>
      <c r="M32" s="36">
        <v>238798</v>
      </c>
      <c r="N32" s="55">
        <v>41.294885651290478</v>
      </c>
      <c r="O32" s="36">
        <v>174666</v>
      </c>
      <c r="P32" s="55">
        <v>30.204660412433533</v>
      </c>
      <c r="Q32" s="36">
        <v>7637</v>
      </c>
      <c r="R32" s="55">
        <v>1.3206519389563789</v>
      </c>
      <c r="T32" s="285">
        <f t="shared" si="0"/>
        <v>100</v>
      </c>
      <c r="U32" s="286">
        <f>+B32-'1.R4予算（歳入）'!B32</f>
        <v>0</v>
      </c>
    </row>
    <row r="33" spans="1:21" ht="30" customHeight="1">
      <c r="A33" s="284" t="s">
        <v>285</v>
      </c>
      <c r="B33" s="167">
        <v>588600</v>
      </c>
      <c r="C33" s="36">
        <v>225025</v>
      </c>
      <c r="D33" s="55">
        <v>38.230547060822289</v>
      </c>
      <c r="E33" s="36">
        <v>135626.13200000001</v>
      </c>
      <c r="F33" s="55">
        <v>23.042156303092085</v>
      </c>
      <c r="G33" s="36">
        <v>69984.304000000004</v>
      </c>
      <c r="H33" s="55">
        <v>11.889959904858987</v>
      </c>
      <c r="I33" s="36">
        <v>104568</v>
      </c>
      <c r="J33" s="55">
        <v>17.765545361875638</v>
      </c>
      <c r="K33" s="36">
        <v>97523</v>
      </c>
      <c r="L33" s="55">
        <v>16.568637444784233</v>
      </c>
      <c r="M33" s="36">
        <v>259007</v>
      </c>
      <c r="N33" s="55">
        <v>44.003907577302073</v>
      </c>
      <c r="O33" s="36">
        <v>142569.37299999999</v>
      </c>
      <c r="P33" s="55">
        <v>24.221775908936458</v>
      </c>
      <c r="Q33" s="36">
        <v>82160.668000000005</v>
      </c>
      <c r="R33" s="55">
        <v>13.958659191301395</v>
      </c>
      <c r="T33" s="285">
        <f t="shared" ref="T33:T34" si="1">D33+J33+N33</f>
        <v>100</v>
      </c>
      <c r="U33" s="286">
        <f>+B33-'1.R4予算（歳入）'!B33</f>
        <v>-0.44599999999627471</v>
      </c>
    </row>
    <row r="34" spans="1:21" ht="30" customHeight="1">
      <c r="A34" s="284" t="s">
        <v>286</v>
      </c>
      <c r="B34" s="167">
        <v>354546</v>
      </c>
      <c r="C34" s="36">
        <v>147033</v>
      </c>
      <c r="D34" s="55">
        <v>41.47078235264253</v>
      </c>
      <c r="E34" s="36">
        <v>90838</v>
      </c>
      <c r="F34" s="55">
        <v>25.620934942151369</v>
      </c>
      <c r="G34" s="36">
        <v>50365</v>
      </c>
      <c r="H34" s="55">
        <v>14.205490965911336</v>
      </c>
      <c r="I34" s="36">
        <v>65284</v>
      </c>
      <c r="J34" s="55">
        <v>18.413407569116561</v>
      </c>
      <c r="K34" s="36">
        <v>60216</v>
      </c>
      <c r="L34" s="55">
        <v>16.983973870809429</v>
      </c>
      <c r="M34" s="36">
        <v>142229</v>
      </c>
      <c r="N34" s="55">
        <v>40.115810078240905</v>
      </c>
      <c r="O34" s="36">
        <v>99504</v>
      </c>
      <c r="P34" s="55">
        <v>28.065187592019093</v>
      </c>
      <c r="Q34" s="36">
        <v>2506</v>
      </c>
      <c r="R34" s="55">
        <v>0.70681942540601217</v>
      </c>
      <c r="T34" s="285">
        <f t="shared" si="1"/>
        <v>100</v>
      </c>
      <c r="U34" s="286">
        <f>+B34-'1.R4予算（歳入）'!B34</f>
        <v>0</v>
      </c>
    </row>
    <row r="35" spans="1:21" ht="30" customHeight="1">
      <c r="A35" s="284" t="s">
        <v>38</v>
      </c>
      <c r="B35" s="167">
        <v>528776</v>
      </c>
      <c r="C35" s="36">
        <v>198539</v>
      </c>
      <c r="D35" s="55">
        <v>37.546900767054481</v>
      </c>
      <c r="E35" s="36">
        <v>118444</v>
      </c>
      <c r="F35" s="55">
        <v>22.399655052422954</v>
      </c>
      <c r="G35" s="36">
        <v>66982</v>
      </c>
      <c r="H35" s="55">
        <v>12.667367656625869</v>
      </c>
      <c r="I35" s="36">
        <v>106762</v>
      </c>
      <c r="J35" s="55">
        <v>20.190401984961497</v>
      </c>
      <c r="K35" s="36">
        <v>94514</v>
      </c>
      <c r="L35" s="55">
        <v>17.87410926365796</v>
      </c>
      <c r="M35" s="36">
        <v>223475</v>
      </c>
      <c r="N35" s="55">
        <v>42.262697247984022</v>
      </c>
      <c r="O35" s="36">
        <v>113818</v>
      </c>
      <c r="P35" s="55">
        <v>21.524804454059943</v>
      </c>
      <c r="Q35" s="36">
        <v>66441</v>
      </c>
      <c r="R35" s="55">
        <v>12.565055902688474</v>
      </c>
      <c r="T35" s="285">
        <f t="shared" si="0"/>
        <v>100</v>
      </c>
      <c r="U35" s="286">
        <f>+B35-'1.R4予算（歳入）'!B35</f>
        <v>0</v>
      </c>
    </row>
    <row r="36" spans="1:21" ht="30" customHeight="1">
      <c r="A36" s="284" t="s">
        <v>39</v>
      </c>
      <c r="B36" s="167">
        <v>728333</v>
      </c>
      <c r="C36" s="36">
        <v>303763</v>
      </c>
      <c r="D36" s="55">
        <v>41.706609476709147</v>
      </c>
      <c r="E36" s="36">
        <v>190109</v>
      </c>
      <c r="F36" s="55">
        <v>26.101934142761625</v>
      </c>
      <c r="G36" s="36">
        <v>100605</v>
      </c>
      <c r="H36" s="55">
        <v>13.813049800022792</v>
      </c>
      <c r="I36" s="36">
        <v>85539</v>
      </c>
      <c r="J36" s="55">
        <v>11.744490500910985</v>
      </c>
      <c r="K36" s="36">
        <v>80566</v>
      </c>
      <c r="L36" s="55">
        <v>11.061698426406602</v>
      </c>
      <c r="M36" s="36">
        <v>339031</v>
      </c>
      <c r="N36" s="55">
        <v>46.548900022379875</v>
      </c>
      <c r="O36" s="36">
        <v>240319</v>
      </c>
      <c r="P36" s="55">
        <v>32.995758808127604</v>
      </c>
      <c r="Q36" s="36">
        <v>34906</v>
      </c>
      <c r="R36" s="55">
        <v>4.7925880057611012</v>
      </c>
      <c r="T36" s="285">
        <f t="shared" si="0"/>
        <v>100</v>
      </c>
      <c r="U36" s="286">
        <f>+B36-'1.R4予算（歳入）'!B36</f>
        <v>0</v>
      </c>
    </row>
    <row r="37" spans="1:21" ht="30" customHeight="1">
      <c r="A37" s="284" t="s">
        <v>40</v>
      </c>
      <c r="B37" s="167">
        <v>1082734</v>
      </c>
      <c r="C37" s="36">
        <v>410710</v>
      </c>
      <c r="D37" s="55">
        <v>37.932677832228414</v>
      </c>
      <c r="E37" s="36">
        <v>238402</v>
      </c>
      <c r="F37" s="55">
        <v>22.018519784175982</v>
      </c>
      <c r="G37" s="36">
        <v>150280</v>
      </c>
      <c r="H37" s="55">
        <v>13.879678665304681</v>
      </c>
      <c r="I37" s="36">
        <v>156843</v>
      </c>
      <c r="J37" s="55">
        <v>14.485829391152397</v>
      </c>
      <c r="K37" s="36">
        <v>128669</v>
      </c>
      <c r="L37" s="55">
        <v>11.883712897165879</v>
      </c>
      <c r="M37" s="36">
        <v>515181</v>
      </c>
      <c r="N37" s="55">
        <v>47.581492776619186</v>
      </c>
      <c r="O37" s="36">
        <v>340281</v>
      </c>
      <c r="P37" s="55">
        <v>31.427940749990302</v>
      </c>
      <c r="Q37" s="36">
        <v>83602</v>
      </c>
      <c r="R37" s="55">
        <v>7.7213793969710007</v>
      </c>
      <c r="T37" s="285">
        <f t="shared" si="0"/>
        <v>100</v>
      </c>
      <c r="U37" s="286">
        <f>+B37-'1.R4予算（歳入）'!B37</f>
        <v>0</v>
      </c>
    </row>
    <row r="38" spans="1:21" ht="30" customHeight="1">
      <c r="A38" s="284" t="s">
        <v>83</v>
      </c>
      <c r="B38" s="167">
        <v>516026</v>
      </c>
      <c r="C38" s="36">
        <v>195765</v>
      </c>
      <c r="D38" s="55">
        <v>37.937041931995672</v>
      </c>
      <c r="E38" s="36">
        <v>112472</v>
      </c>
      <c r="F38" s="55">
        <v>21.795800986771987</v>
      </c>
      <c r="G38" s="36">
        <v>70300</v>
      </c>
      <c r="H38" s="55">
        <v>13.623344560157822</v>
      </c>
      <c r="I38" s="36">
        <v>87621</v>
      </c>
      <c r="J38" s="55">
        <v>16.979958374190449</v>
      </c>
      <c r="K38" s="36">
        <v>77072</v>
      </c>
      <c r="L38" s="55">
        <v>14.935681535426509</v>
      </c>
      <c r="M38" s="36">
        <v>232640</v>
      </c>
      <c r="N38" s="55">
        <v>45.082999693813882</v>
      </c>
      <c r="O38" s="36">
        <v>110756</v>
      </c>
      <c r="P38" s="55">
        <v>21.463259603198289</v>
      </c>
      <c r="Q38" s="36">
        <v>76417</v>
      </c>
      <c r="R38" s="55">
        <v>14.808749946708112</v>
      </c>
      <c r="T38" s="285">
        <f t="shared" si="0"/>
        <v>100</v>
      </c>
      <c r="U38" s="286">
        <f>+B38-'1.R4予算（歳入）'!B38</f>
        <v>0</v>
      </c>
    </row>
    <row r="39" spans="1:21" ht="30" customHeight="1">
      <c r="A39" s="284" t="s">
        <v>145</v>
      </c>
      <c r="B39" s="167">
        <v>460446</v>
      </c>
      <c r="C39" s="36">
        <v>194953</v>
      </c>
      <c r="D39" s="55">
        <v>42.340035530767992</v>
      </c>
      <c r="E39" s="36">
        <v>112537</v>
      </c>
      <c r="F39" s="55">
        <v>24.440868201700091</v>
      </c>
      <c r="G39" s="36">
        <v>69440</v>
      </c>
      <c r="H39" s="55">
        <v>15.081030131654959</v>
      </c>
      <c r="I39" s="36">
        <v>93955</v>
      </c>
      <c r="J39" s="55">
        <v>20.405215812494841</v>
      </c>
      <c r="K39" s="36">
        <v>87639</v>
      </c>
      <c r="L39" s="55">
        <v>19.033502299943965</v>
      </c>
      <c r="M39" s="36">
        <v>171538</v>
      </c>
      <c r="N39" s="55">
        <v>37.254748656737164</v>
      </c>
      <c r="O39" s="36">
        <v>123005</v>
      </c>
      <c r="P39" s="55">
        <v>26.7143161195884</v>
      </c>
      <c r="Q39" s="36">
        <v>2302</v>
      </c>
      <c r="R39" s="55">
        <v>0.49995004843130353</v>
      </c>
      <c r="T39" s="285">
        <f t="shared" si="0"/>
        <v>100</v>
      </c>
      <c r="U39" s="286">
        <f>+B39-'1.R4予算（歳入）'!B39</f>
        <v>0</v>
      </c>
    </row>
    <row r="40" spans="1:21" ht="30" customHeight="1">
      <c r="A40" s="284" t="s">
        <v>41</v>
      </c>
      <c r="B40" s="167">
        <v>2008454</v>
      </c>
      <c r="C40" s="36">
        <v>681739</v>
      </c>
      <c r="D40" s="55">
        <v>33.943470948301531</v>
      </c>
      <c r="E40" s="36">
        <v>386503</v>
      </c>
      <c r="F40" s="55">
        <v>19.243806430219461</v>
      </c>
      <c r="G40" s="36">
        <v>236931</v>
      </c>
      <c r="H40" s="55">
        <v>11.796685410768681</v>
      </c>
      <c r="I40" s="36">
        <v>215939</v>
      </c>
      <c r="J40" s="55">
        <v>10.751503395148706</v>
      </c>
      <c r="K40" s="36">
        <v>204787</v>
      </c>
      <c r="L40" s="55">
        <v>10.196250449350595</v>
      </c>
      <c r="M40" s="36">
        <v>1110776</v>
      </c>
      <c r="N40" s="55">
        <v>55.305025656549766</v>
      </c>
      <c r="O40" s="36">
        <v>625836</v>
      </c>
      <c r="P40" s="55">
        <v>31.160086315145879</v>
      </c>
      <c r="Q40" s="36">
        <v>237647</v>
      </c>
      <c r="R40" s="55">
        <v>11.832334721133767</v>
      </c>
      <c r="T40" s="285">
        <f t="shared" si="0"/>
        <v>100</v>
      </c>
      <c r="U40" s="286">
        <f>+B40-'1.R4予算（歳入）'!B40</f>
        <v>-42</v>
      </c>
    </row>
    <row r="41" spans="1:21" ht="30" customHeight="1">
      <c r="A41" s="284" t="s">
        <v>143</v>
      </c>
      <c r="B41" s="167">
        <v>558217</v>
      </c>
      <c r="C41" s="36">
        <v>202944</v>
      </c>
      <c r="D41" s="55">
        <v>36.355754124292169</v>
      </c>
      <c r="E41" s="36">
        <v>126326</v>
      </c>
      <c r="F41" s="55">
        <v>22.630267440798114</v>
      </c>
      <c r="G41" s="36">
        <v>62308</v>
      </c>
      <c r="H41" s="55">
        <v>11.161967478597033</v>
      </c>
      <c r="I41" s="36">
        <v>108096</v>
      </c>
      <c r="J41" s="55">
        <v>19.364512367054392</v>
      </c>
      <c r="K41" s="36">
        <v>102842</v>
      </c>
      <c r="L41" s="55">
        <v>18.423301332635873</v>
      </c>
      <c r="M41" s="36">
        <v>247177</v>
      </c>
      <c r="N41" s="55">
        <v>44.279733508653443</v>
      </c>
      <c r="O41" s="36">
        <v>122379</v>
      </c>
      <c r="P41" s="55">
        <v>21.923194743262925</v>
      </c>
      <c r="Q41" s="36">
        <v>84280</v>
      </c>
      <c r="R41" s="55">
        <v>15.098071180204114</v>
      </c>
      <c r="T41" s="285">
        <f t="shared" si="0"/>
        <v>100</v>
      </c>
      <c r="U41" s="286">
        <f>+B41-'1.R4予算（歳入）'!B41</f>
        <v>0</v>
      </c>
    </row>
    <row r="42" spans="1:21" ht="30" customHeight="1">
      <c r="A42" s="284" t="s">
        <v>140</v>
      </c>
      <c r="B42" s="167">
        <v>723373.44199999992</v>
      </c>
      <c r="C42" s="38">
        <v>332760.56599999999</v>
      </c>
      <c r="D42" s="55">
        <v>46.001214128068582</v>
      </c>
      <c r="E42" s="36">
        <v>186756.87</v>
      </c>
      <c r="F42" s="55">
        <v>25.817490545913628</v>
      </c>
      <c r="G42" s="36">
        <v>94298.327000000005</v>
      </c>
      <c r="H42" s="55">
        <v>13.035912230794894</v>
      </c>
      <c r="I42" s="36">
        <v>125641.428</v>
      </c>
      <c r="J42" s="55">
        <v>17.36881957576762</v>
      </c>
      <c r="K42" s="36">
        <v>116838.542</v>
      </c>
      <c r="L42" s="55">
        <v>16.151898205850916</v>
      </c>
      <c r="M42" s="36">
        <v>264971.44799999997</v>
      </c>
      <c r="N42" s="55">
        <v>36.629966296163801</v>
      </c>
      <c r="O42" s="36">
        <v>172801.25399999999</v>
      </c>
      <c r="P42" s="55">
        <v>23.888249687773307</v>
      </c>
      <c r="Q42" s="36">
        <v>41633.413999999997</v>
      </c>
      <c r="R42" s="55">
        <v>5.7554523822288743</v>
      </c>
      <c r="T42" s="285">
        <f t="shared" si="0"/>
        <v>100</v>
      </c>
      <c r="U42" s="286">
        <f>+B42-'1.R4予算（歳入）'!B42</f>
        <v>0.44199999992270023</v>
      </c>
    </row>
    <row r="43" spans="1:21" ht="30" customHeight="1">
      <c r="A43" s="284" t="s">
        <v>42</v>
      </c>
      <c r="B43" s="167">
        <v>878073</v>
      </c>
      <c r="C43" s="36">
        <v>305756</v>
      </c>
      <c r="D43" s="55">
        <v>34.821250624948043</v>
      </c>
      <c r="E43" s="36">
        <v>172035</v>
      </c>
      <c r="F43" s="55">
        <v>19.592334578104552</v>
      </c>
      <c r="G43" s="36">
        <v>105164</v>
      </c>
      <c r="H43" s="55">
        <v>11.976680754333637</v>
      </c>
      <c r="I43" s="36">
        <v>170846</v>
      </c>
      <c r="J43" s="55">
        <v>19.456924424279073</v>
      </c>
      <c r="K43" s="36">
        <v>148344</v>
      </c>
      <c r="L43" s="55">
        <v>16.894267333126063</v>
      </c>
      <c r="M43" s="36">
        <v>401471</v>
      </c>
      <c r="N43" s="55">
        <v>45.721824950772891</v>
      </c>
      <c r="O43" s="36">
        <v>265565</v>
      </c>
      <c r="P43" s="55">
        <v>30.244068545553731</v>
      </c>
      <c r="Q43" s="36">
        <v>70326</v>
      </c>
      <c r="R43" s="55">
        <v>8.0091290815228344</v>
      </c>
      <c r="T43" s="285">
        <f t="shared" si="0"/>
        <v>100</v>
      </c>
      <c r="U43" s="286">
        <f>+B43-'1.R4予算（歳入）'!B43</f>
        <v>0</v>
      </c>
    </row>
    <row r="44" spans="1:21" ht="30" customHeight="1">
      <c r="A44" s="284" t="s">
        <v>43</v>
      </c>
      <c r="B44" s="167">
        <v>719252</v>
      </c>
      <c r="C44" s="36">
        <v>319836</v>
      </c>
      <c r="D44" s="55">
        <v>44.467863836318841</v>
      </c>
      <c r="E44" s="36">
        <v>152269</v>
      </c>
      <c r="F44" s="55">
        <v>21.170465984105711</v>
      </c>
      <c r="G44" s="36">
        <v>79341</v>
      </c>
      <c r="H44" s="55">
        <v>11.031043361714671</v>
      </c>
      <c r="I44" s="36">
        <v>148746</v>
      </c>
      <c r="J44" s="55">
        <v>20.680651565793351</v>
      </c>
      <c r="K44" s="36">
        <v>125321</v>
      </c>
      <c r="L44" s="55">
        <v>17.423795832336928</v>
      </c>
      <c r="M44" s="36">
        <v>250669</v>
      </c>
      <c r="N44" s="55">
        <v>34.851345564558734</v>
      </c>
      <c r="O44" s="36">
        <v>121157</v>
      </c>
      <c r="P44" s="55">
        <v>16.844861050090927</v>
      </c>
      <c r="Q44" s="36">
        <v>93224</v>
      </c>
      <c r="R44" s="55">
        <v>12.961243069188546</v>
      </c>
      <c r="T44" s="285">
        <f t="shared" si="0"/>
        <v>99.999860966670923</v>
      </c>
      <c r="U44" s="286">
        <f>+B44-'1.R4予算（歳入）'!B44</f>
        <v>0</v>
      </c>
    </row>
    <row r="45" spans="1:21" ht="30" customHeight="1">
      <c r="A45" s="284" t="s">
        <v>196</v>
      </c>
      <c r="B45" s="167">
        <v>630929</v>
      </c>
      <c r="C45" s="36">
        <v>245418</v>
      </c>
      <c r="D45" s="55">
        <v>38.897879159144686</v>
      </c>
      <c r="E45" s="36">
        <v>149707</v>
      </c>
      <c r="F45" s="55">
        <v>23.728026449885803</v>
      </c>
      <c r="G45" s="36">
        <v>80170</v>
      </c>
      <c r="H45" s="55">
        <v>12.706659544893323</v>
      </c>
      <c r="I45" s="36">
        <v>116785</v>
      </c>
      <c r="J45" s="55">
        <v>18.510006672700097</v>
      </c>
      <c r="K45" s="36">
        <v>101410</v>
      </c>
      <c r="L45" s="55">
        <v>16.073123917271197</v>
      </c>
      <c r="M45" s="36">
        <v>268726</v>
      </c>
      <c r="N45" s="55">
        <v>42.592114168155213</v>
      </c>
      <c r="O45" s="36">
        <v>172760</v>
      </c>
      <c r="P45" s="55">
        <v>27.381844866855065</v>
      </c>
      <c r="Q45" s="36">
        <v>53329</v>
      </c>
      <c r="R45" s="55">
        <v>8.4524566155621308</v>
      </c>
      <c r="T45" s="285">
        <f t="shared" si="0"/>
        <v>100</v>
      </c>
      <c r="U45" s="286">
        <f>+B45-'1.R4予算（歳入）'!B45</f>
        <v>0</v>
      </c>
    </row>
    <row r="46" spans="1:21" ht="30" customHeight="1">
      <c r="A46" s="287" t="s">
        <v>44</v>
      </c>
      <c r="B46" s="275">
        <v>838094</v>
      </c>
      <c r="C46" s="39">
        <v>374395</v>
      </c>
      <c r="D46" s="166">
        <v>44.672196674835995</v>
      </c>
      <c r="E46" s="39">
        <v>224299</v>
      </c>
      <c r="F46" s="166">
        <v>26.762988399869226</v>
      </c>
      <c r="G46" s="39">
        <v>121217</v>
      </c>
      <c r="H46" s="166">
        <v>14.463413411860722</v>
      </c>
      <c r="I46" s="39">
        <v>154926</v>
      </c>
      <c r="J46" s="166">
        <v>18.485515944512191</v>
      </c>
      <c r="K46" s="39">
        <v>140752</v>
      </c>
      <c r="L46" s="166">
        <v>16.794297537030452</v>
      </c>
      <c r="M46" s="39">
        <v>308773</v>
      </c>
      <c r="N46" s="166">
        <v>36.842287380651811</v>
      </c>
      <c r="O46" s="39">
        <v>242061</v>
      </c>
      <c r="P46" s="166">
        <v>28.882321076156138</v>
      </c>
      <c r="Q46" s="39">
        <v>4518</v>
      </c>
      <c r="R46" s="166">
        <v>0.53908034182323228</v>
      </c>
      <c r="T46" s="285">
        <f t="shared" si="0"/>
        <v>100</v>
      </c>
      <c r="U46" s="286">
        <f>+B46-'1.R4予算（歳入）'!B46</f>
        <v>0</v>
      </c>
    </row>
    <row r="47" spans="1:21" ht="30" customHeight="1">
      <c r="A47" s="284" t="s">
        <v>45</v>
      </c>
      <c r="B47" s="167">
        <v>1158586.676</v>
      </c>
      <c r="C47" s="36">
        <v>609849.89599999995</v>
      </c>
      <c r="D47" s="55">
        <v>52.637399396434972</v>
      </c>
      <c r="E47" s="36">
        <v>169065.02499999999</v>
      </c>
      <c r="F47" s="55">
        <v>14.59235018856716</v>
      </c>
      <c r="G47" s="36">
        <v>88686.26</v>
      </c>
      <c r="H47" s="55">
        <v>7.6546935880695388</v>
      </c>
      <c r="I47" s="36">
        <v>104858.21</v>
      </c>
      <c r="J47" s="55">
        <v>9.0505278691811917</v>
      </c>
      <c r="K47" s="36">
        <v>104633.21</v>
      </c>
      <c r="L47" s="55">
        <v>9.0311076562043962</v>
      </c>
      <c r="M47" s="36">
        <v>443878.57</v>
      </c>
      <c r="N47" s="55">
        <v>38.31207273438384</v>
      </c>
      <c r="O47" s="36">
        <v>75715.539999999994</v>
      </c>
      <c r="P47" s="55">
        <v>6.5351640553477237</v>
      </c>
      <c r="Q47" s="36">
        <v>109635.18800000001</v>
      </c>
      <c r="R47" s="55">
        <v>9.4628386698277556</v>
      </c>
      <c r="T47" s="285">
        <f t="shared" si="0"/>
        <v>100</v>
      </c>
      <c r="U47" s="286">
        <f>+B47-'1.R4予算（歳入）'!B47</f>
        <v>0</v>
      </c>
    </row>
    <row r="48" spans="1:21" ht="30" customHeight="1">
      <c r="A48" s="284" t="s">
        <v>46</v>
      </c>
      <c r="B48" s="167">
        <v>590414</v>
      </c>
      <c r="C48" s="274">
        <v>312127</v>
      </c>
      <c r="D48" s="55">
        <v>52.865785702913549</v>
      </c>
      <c r="E48" s="36">
        <v>121853</v>
      </c>
      <c r="F48" s="55">
        <v>20.63856886862439</v>
      </c>
      <c r="G48" s="36">
        <v>59925</v>
      </c>
      <c r="H48" s="55">
        <v>10.149657697818819</v>
      </c>
      <c r="I48" s="36">
        <v>66827</v>
      </c>
      <c r="J48" s="55">
        <v>11.318667917766177</v>
      </c>
      <c r="K48" s="274">
        <v>65813</v>
      </c>
      <c r="L48" s="55">
        <v>11.146924022804336</v>
      </c>
      <c r="M48" s="36">
        <v>211460</v>
      </c>
      <c r="N48" s="55">
        <v>35.815546379320274</v>
      </c>
      <c r="O48" s="36">
        <v>37898</v>
      </c>
      <c r="P48" s="55">
        <v>6.4188857310294125</v>
      </c>
      <c r="Q48" s="274">
        <v>25441</v>
      </c>
      <c r="R48" s="55">
        <v>4.30901028769643</v>
      </c>
      <c r="T48" s="285">
        <f t="shared" si="0"/>
        <v>100</v>
      </c>
      <c r="U48" s="286">
        <f>+B48-'1.R4予算（歳入）'!B48</f>
        <v>0</v>
      </c>
    </row>
    <row r="49" spans="1:21" ht="30" customHeight="1">
      <c r="A49" s="289" t="s">
        <v>47</v>
      </c>
      <c r="B49" s="276">
        <v>638764</v>
      </c>
      <c r="C49" s="36">
        <v>338085</v>
      </c>
      <c r="D49" s="55">
        <v>52.927998447000768</v>
      </c>
      <c r="E49" s="274">
        <v>131469</v>
      </c>
      <c r="F49" s="55">
        <v>20.581779812262432</v>
      </c>
      <c r="G49" s="274">
        <v>54757</v>
      </c>
      <c r="H49" s="55">
        <v>8.572336575010489</v>
      </c>
      <c r="I49" s="274">
        <v>81625</v>
      </c>
      <c r="J49" s="55">
        <v>12.778584892072816</v>
      </c>
      <c r="K49" s="36">
        <v>81625</v>
      </c>
      <c r="L49" s="55">
        <v>12.778584892072816</v>
      </c>
      <c r="M49" s="274">
        <v>219054</v>
      </c>
      <c r="N49" s="55">
        <v>34.293416660926411</v>
      </c>
      <c r="O49" s="274">
        <v>31660</v>
      </c>
      <c r="P49" s="55">
        <v>4.9564471385362987</v>
      </c>
      <c r="Q49" s="36">
        <v>42194</v>
      </c>
      <c r="R49" s="55">
        <v>6.6055695061086732</v>
      </c>
      <c r="T49" s="285">
        <f t="shared" si="0"/>
        <v>100</v>
      </c>
      <c r="U49" s="286">
        <f>+B49-'1.R4予算（歳入）'!B49</f>
        <v>0</v>
      </c>
    </row>
    <row r="50" spans="1:21" ht="30" customHeight="1">
      <c r="A50" s="284" t="s">
        <v>48</v>
      </c>
      <c r="B50" s="167">
        <v>493604</v>
      </c>
      <c r="C50" s="36">
        <v>271719</v>
      </c>
      <c r="D50" s="55">
        <v>55.04797367930567</v>
      </c>
      <c r="E50" s="36">
        <v>99448</v>
      </c>
      <c r="F50" s="55">
        <v>20.147324575975883</v>
      </c>
      <c r="G50" s="36">
        <v>53475</v>
      </c>
      <c r="H50" s="55">
        <v>10.833583196246384</v>
      </c>
      <c r="I50" s="36">
        <v>64464</v>
      </c>
      <c r="J50" s="55">
        <v>13.059861751525514</v>
      </c>
      <c r="K50" s="36">
        <v>64264</v>
      </c>
      <c r="L50" s="55">
        <v>13.019343441301123</v>
      </c>
      <c r="M50" s="36">
        <v>157421</v>
      </c>
      <c r="N50" s="55">
        <v>31.892164569168806</v>
      </c>
      <c r="O50" s="36">
        <v>30666</v>
      </c>
      <c r="P50" s="55">
        <v>6.2126725067057809</v>
      </c>
      <c r="Q50" s="36">
        <v>16680</v>
      </c>
      <c r="R50" s="55">
        <v>3.3792270727141598</v>
      </c>
      <c r="T50" s="285">
        <f t="shared" si="0"/>
        <v>100</v>
      </c>
      <c r="U50" s="286">
        <f>+B50-'1.R4予算（歳入）'!B50</f>
        <v>0</v>
      </c>
    </row>
    <row r="51" spans="1:21" ht="30" customHeight="1">
      <c r="A51" s="284" t="s">
        <v>50</v>
      </c>
      <c r="B51" s="167">
        <v>2004799</v>
      </c>
      <c r="C51" s="36">
        <v>1111967</v>
      </c>
      <c r="D51" s="55">
        <v>55.465261105976204</v>
      </c>
      <c r="E51" s="36">
        <v>368014</v>
      </c>
      <c r="F51" s="55">
        <v>18.356653210621115</v>
      </c>
      <c r="G51" s="36">
        <v>216935</v>
      </c>
      <c r="H51" s="55">
        <v>10.820785525132445</v>
      </c>
      <c r="I51" s="36">
        <v>207253</v>
      </c>
      <c r="J51" s="55">
        <v>10.337844342500171</v>
      </c>
      <c r="K51" s="36">
        <v>207253</v>
      </c>
      <c r="L51" s="55">
        <v>10.337844342500171</v>
      </c>
      <c r="M51" s="36">
        <v>685579</v>
      </c>
      <c r="N51" s="55">
        <v>34.19689455152362</v>
      </c>
      <c r="O51" s="36">
        <v>150454</v>
      </c>
      <c r="P51" s="55">
        <v>7.5046924903693597</v>
      </c>
      <c r="Q51" s="36">
        <v>157626</v>
      </c>
      <c r="R51" s="55">
        <v>7.8624340894024787</v>
      </c>
      <c r="T51" s="285">
        <f t="shared" si="0"/>
        <v>100</v>
      </c>
      <c r="U51" s="286">
        <f>+B51-'1.R4予算（歳入）'!B51</f>
        <v>0</v>
      </c>
    </row>
    <row r="52" spans="1:21" ht="30" customHeight="1">
      <c r="A52" s="284" t="s">
        <v>49</v>
      </c>
      <c r="B52" s="167">
        <v>814071</v>
      </c>
      <c r="C52" s="36">
        <v>454401</v>
      </c>
      <c r="D52" s="55">
        <v>55.818349996499073</v>
      </c>
      <c r="E52" s="36">
        <v>155073</v>
      </c>
      <c r="F52" s="55">
        <v>19.049075572032415</v>
      </c>
      <c r="G52" s="36">
        <v>72542</v>
      </c>
      <c r="H52" s="55">
        <v>8.9110163609807991</v>
      </c>
      <c r="I52" s="36">
        <v>135670</v>
      </c>
      <c r="J52" s="55">
        <v>16.665622531695639</v>
      </c>
      <c r="K52" s="36">
        <v>135471</v>
      </c>
      <c r="L52" s="55">
        <v>16.641177489432739</v>
      </c>
      <c r="M52" s="36">
        <v>224000</v>
      </c>
      <c r="N52" s="55">
        <v>27.51602747180528</v>
      </c>
      <c r="O52" s="36">
        <v>46476</v>
      </c>
      <c r="P52" s="55">
        <v>5.7090843427661717</v>
      </c>
      <c r="Q52" s="36">
        <v>22427</v>
      </c>
      <c r="R52" s="55">
        <v>2.7549194112061479</v>
      </c>
      <c r="T52" s="285">
        <f t="shared" si="0"/>
        <v>100</v>
      </c>
      <c r="U52" s="286">
        <f>+B52-'1.R4予算（歳入）'!B52</f>
        <v>0</v>
      </c>
    </row>
    <row r="53" spans="1:21" ht="30" customHeight="1">
      <c r="A53" s="284" t="s">
        <v>135</v>
      </c>
      <c r="B53" s="167">
        <v>314811</v>
      </c>
      <c r="C53" s="36">
        <v>202078</v>
      </c>
      <c r="D53" s="55">
        <v>64.190260187858755</v>
      </c>
      <c r="E53" s="36">
        <v>76005</v>
      </c>
      <c r="F53" s="55">
        <v>24.143057262929187</v>
      </c>
      <c r="G53" s="36">
        <v>27069</v>
      </c>
      <c r="H53" s="55">
        <v>8.5984924287906086</v>
      </c>
      <c r="I53" s="36">
        <v>19110</v>
      </c>
      <c r="J53" s="55">
        <v>6.0703088519778534</v>
      </c>
      <c r="K53" s="36">
        <v>18099</v>
      </c>
      <c r="L53" s="55">
        <v>5.7491637839846765</v>
      </c>
      <c r="M53" s="36">
        <v>93623</v>
      </c>
      <c r="N53" s="55">
        <v>29.7394309601634</v>
      </c>
      <c r="O53" s="36">
        <v>99004</v>
      </c>
      <c r="P53" s="55">
        <v>31.448710496138954</v>
      </c>
      <c r="Q53" s="36">
        <v>7054</v>
      </c>
      <c r="R53" s="55">
        <v>2.2407095050681201</v>
      </c>
      <c r="T53" s="285">
        <f t="shared" si="0"/>
        <v>100.00000000000001</v>
      </c>
      <c r="U53" s="286">
        <f>+B53-'1.R4予算（歳入）'!B53</f>
        <v>-0.18099999998230487</v>
      </c>
    </row>
    <row r="54" spans="1:21" ht="30" customHeight="1">
      <c r="A54" s="284" t="s">
        <v>51</v>
      </c>
      <c r="B54" s="167">
        <v>392981</v>
      </c>
      <c r="C54" s="36">
        <v>222208</v>
      </c>
      <c r="D54" s="55">
        <v>56.544209516490618</v>
      </c>
      <c r="E54" s="36">
        <v>92780</v>
      </c>
      <c r="F54" s="55">
        <v>23.609283909400201</v>
      </c>
      <c r="G54" s="36">
        <v>48354</v>
      </c>
      <c r="H54" s="55">
        <v>12.304411663668217</v>
      </c>
      <c r="I54" s="36">
        <v>33496</v>
      </c>
      <c r="J54" s="55">
        <v>8.5235672971466805</v>
      </c>
      <c r="K54" s="36">
        <v>33496</v>
      </c>
      <c r="L54" s="55">
        <v>8.5235672971466805</v>
      </c>
      <c r="M54" s="36">
        <v>137277</v>
      </c>
      <c r="N54" s="55">
        <v>34.932223186362698</v>
      </c>
      <c r="O54" s="36">
        <v>37809</v>
      </c>
      <c r="P54" s="55">
        <v>9.6210758280934705</v>
      </c>
      <c r="Q54" s="36">
        <v>17291</v>
      </c>
      <c r="R54" s="55">
        <v>4.3999582677025098</v>
      </c>
      <c r="T54" s="285">
        <f t="shared" si="0"/>
        <v>100</v>
      </c>
      <c r="U54" s="286">
        <f>+B54-'1.R4予算（歳入）'!B54</f>
        <v>0</v>
      </c>
    </row>
    <row r="55" spans="1:21" ht="30" customHeight="1">
      <c r="A55" s="284" t="s">
        <v>52</v>
      </c>
      <c r="B55" s="167">
        <v>336216</v>
      </c>
      <c r="C55" s="36">
        <v>190084</v>
      </c>
      <c r="D55" s="55">
        <v>56.53627429985486</v>
      </c>
      <c r="E55" s="36">
        <v>77184</v>
      </c>
      <c r="F55" s="55">
        <v>22.956670711685344</v>
      </c>
      <c r="G55" s="36">
        <v>37644</v>
      </c>
      <c r="H55" s="55">
        <v>11.196373759725891</v>
      </c>
      <c r="I55" s="36">
        <v>41284</v>
      </c>
      <c r="J55" s="55">
        <v>12.279011111904252</v>
      </c>
      <c r="K55" s="36">
        <v>37696</v>
      </c>
      <c r="L55" s="55">
        <v>11.211840007614153</v>
      </c>
      <c r="M55" s="36">
        <v>104848</v>
      </c>
      <c r="N55" s="55">
        <v>31.18471458824089</v>
      </c>
      <c r="O55" s="36">
        <v>26870</v>
      </c>
      <c r="P55" s="55">
        <v>7.991886168415542</v>
      </c>
      <c r="Q55" s="36">
        <v>2747</v>
      </c>
      <c r="R55" s="55">
        <v>0.81703428748185691</v>
      </c>
      <c r="T55" s="285">
        <f t="shared" si="0"/>
        <v>100</v>
      </c>
      <c r="U55" s="286">
        <f>+B55-'1.R4予算（歳入）'!B55</f>
        <v>0</v>
      </c>
    </row>
    <row r="56" spans="1:21" ht="30" customHeight="1">
      <c r="A56" s="284" t="s">
        <v>53</v>
      </c>
      <c r="B56" s="167">
        <v>364279</v>
      </c>
      <c r="C56" s="36">
        <v>201726</v>
      </c>
      <c r="D56" s="55">
        <v>55.376785376044189</v>
      </c>
      <c r="E56" s="36">
        <v>82552.7</v>
      </c>
      <c r="F56" s="55">
        <v>22.661943180913529</v>
      </c>
      <c r="G56" s="36">
        <v>36946.400000000001</v>
      </c>
      <c r="H56" s="55">
        <v>10.14233595678038</v>
      </c>
      <c r="I56" s="36">
        <v>47386</v>
      </c>
      <c r="J56" s="55">
        <v>13.008161326895046</v>
      </c>
      <c r="K56" s="36">
        <v>44386</v>
      </c>
      <c r="L56" s="55">
        <v>12.184616736073174</v>
      </c>
      <c r="M56" s="36">
        <v>115167</v>
      </c>
      <c r="N56" s="55">
        <v>31.615053297060769</v>
      </c>
      <c r="O56" s="36">
        <v>21793</v>
      </c>
      <c r="P56" s="55">
        <v>5.9825024225936714</v>
      </c>
      <c r="Q56" s="36">
        <v>1272</v>
      </c>
      <c r="R56" s="55">
        <v>0.34918290650847289</v>
      </c>
      <c r="T56" s="285">
        <f t="shared" si="0"/>
        <v>100</v>
      </c>
      <c r="U56" s="286">
        <f>+B56-'1.R4予算（歳入）'!B56</f>
        <v>-0.40000000002328306</v>
      </c>
    </row>
    <row r="57" spans="1:21" ht="30" customHeight="1">
      <c r="A57" s="284" t="s">
        <v>54</v>
      </c>
      <c r="B57" s="167">
        <v>1433013</v>
      </c>
      <c r="C57" s="36">
        <v>769973</v>
      </c>
      <c r="D57" s="55">
        <v>53.731054777590991</v>
      </c>
      <c r="E57" s="36">
        <v>271629</v>
      </c>
      <c r="F57" s="55">
        <v>18.955096708822598</v>
      </c>
      <c r="G57" s="36">
        <v>130139</v>
      </c>
      <c r="H57" s="55">
        <v>9.0814947247512752</v>
      </c>
      <c r="I57" s="36">
        <v>188902</v>
      </c>
      <c r="J57" s="55">
        <v>13.182155360767837</v>
      </c>
      <c r="K57" s="36">
        <v>118902</v>
      </c>
      <c r="L57" s="55">
        <v>8.2973427317128312</v>
      </c>
      <c r="M57" s="36">
        <v>474138</v>
      </c>
      <c r="N57" s="55">
        <v>33.086789861641172</v>
      </c>
      <c r="O57" s="36">
        <v>109321</v>
      </c>
      <c r="P57" s="55">
        <v>7.6287514488703172</v>
      </c>
      <c r="Q57" s="36">
        <v>93890</v>
      </c>
      <c r="R57" s="55">
        <v>6.5519293963139198</v>
      </c>
      <c r="T57" s="285">
        <f t="shared" si="0"/>
        <v>100</v>
      </c>
      <c r="U57" s="286">
        <f>+B57-'1.R4予算（歳入）'!B57</f>
        <v>70000</v>
      </c>
    </row>
    <row r="58" spans="1:21" ht="30" customHeight="1">
      <c r="A58" s="284" t="s">
        <v>55</v>
      </c>
      <c r="B58" s="167">
        <v>921912</v>
      </c>
      <c r="C58" s="36">
        <v>481428</v>
      </c>
      <c r="D58" s="55">
        <v>52.22060240022909</v>
      </c>
      <c r="E58" s="36">
        <v>163512</v>
      </c>
      <c r="F58" s="55">
        <v>17.736183063025539</v>
      </c>
      <c r="G58" s="36">
        <v>92080</v>
      </c>
      <c r="H58" s="55">
        <v>9.9879381112297043</v>
      </c>
      <c r="I58" s="36">
        <v>66227</v>
      </c>
      <c r="J58" s="55">
        <v>7.183657442358923</v>
      </c>
      <c r="K58" s="36">
        <v>64767</v>
      </c>
      <c r="L58" s="55">
        <v>7.0252909171374274</v>
      </c>
      <c r="M58" s="36">
        <v>374257</v>
      </c>
      <c r="N58" s="55">
        <v>40.595740157411988</v>
      </c>
      <c r="O58" s="36">
        <v>54918</v>
      </c>
      <c r="P58" s="55">
        <v>5.9569676932288544</v>
      </c>
      <c r="Q58" s="36">
        <v>157984</v>
      </c>
      <c r="R58" s="55">
        <v>17.136559671638942</v>
      </c>
      <c r="T58" s="285">
        <f t="shared" si="0"/>
        <v>100</v>
      </c>
      <c r="U58" s="286">
        <f>+B58-'1.R4予算（歳入）'!B58</f>
        <v>0</v>
      </c>
    </row>
    <row r="59" spans="1:21" ht="30" customHeight="1">
      <c r="A59" s="284" t="s">
        <v>56</v>
      </c>
      <c r="B59" s="167">
        <v>1835962</v>
      </c>
      <c r="C59" s="36">
        <v>1118272</v>
      </c>
      <c r="D59" s="55">
        <v>60.909321652626801</v>
      </c>
      <c r="E59" s="36">
        <v>309263</v>
      </c>
      <c r="F59" s="55">
        <v>16.844738616594462</v>
      </c>
      <c r="G59" s="36">
        <v>171833</v>
      </c>
      <c r="H59" s="55">
        <v>9.3592895713527842</v>
      </c>
      <c r="I59" s="36">
        <v>228544</v>
      </c>
      <c r="J59" s="55">
        <v>12.448187925458152</v>
      </c>
      <c r="K59" s="36">
        <v>228454</v>
      </c>
      <c r="L59" s="55">
        <v>12.443285863215033</v>
      </c>
      <c r="M59" s="36">
        <v>489146</v>
      </c>
      <c r="N59" s="55">
        <v>26.642490421915049</v>
      </c>
      <c r="O59" s="36">
        <v>156646</v>
      </c>
      <c r="P59" s="55">
        <v>8.5320938015056953</v>
      </c>
      <c r="Q59" s="36">
        <v>8700</v>
      </c>
      <c r="R59" s="55">
        <v>0.47386601683477114</v>
      </c>
      <c r="T59" s="285">
        <f t="shared" si="0"/>
        <v>100</v>
      </c>
      <c r="U59" s="286">
        <f>+B59-'1.R4予算（歳入）'!B59</f>
        <v>0</v>
      </c>
    </row>
    <row r="60" spans="1:21" ht="30" customHeight="1">
      <c r="A60" s="284" t="s">
        <v>57</v>
      </c>
      <c r="B60" s="167">
        <v>430835</v>
      </c>
      <c r="C60" s="36">
        <v>273477</v>
      </c>
      <c r="D60" s="55">
        <v>63.476040711641346</v>
      </c>
      <c r="E60" s="36">
        <v>89723</v>
      </c>
      <c r="F60" s="55">
        <v>20.82537398307937</v>
      </c>
      <c r="G60" s="36">
        <v>38704</v>
      </c>
      <c r="H60" s="55">
        <v>8.9834855571158343</v>
      </c>
      <c r="I60" s="36">
        <v>36830</v>
      </c>
      <c r="J60" s="55">
        <v>8.5485162533220382</v>
      </c>
      <c r="K60" s="36">
        <v>36830</v>
      </c>
      <c r="L60" s="55">
        <v>8.5485162533220382</v>
      </c>
      <c r="M60" s="36">
        <v>120528</v>
      </c>
      <c r="N60" s="55">
        <v>27.975443035036612</v>
      </c>
      <c r="O60" s="36">
        <v>22116</v>
      </c>
      <c r="P60" s="55">
        <v>5.1332876855408678</v>
      </c>
      <c r="Q60" s="36">
        <v>4241</v>
      </c>
      <c r="R60" s="55">
        <v>0.9843675653092252</v>
      </c>
      <c r="T60" s="285">
        <f t="shared" si="0"/>
        <v>100</v>
      </c>
      <c r="U60" s="286">
        <f>+B60-'1.R4予算（歳入）'!B60</f>
        <v>0</v>
      </c>
    </row>
    <row r="61" spans="1:21" ht="30" customHeight="1">
      <c r="A61" s="284" t="s">
        <v>58</v>
      </c>
      <c r="B61" s="167">
        <v>923791</v>
      </c>
      <c r="C61" s="36">
        <v>521728</v>
      </c>
      <c r="D61" s="55">
        <v>56.476843788259465</v>
      </c>
      <c r="E61" s="36">
        <v>186088</v>
      </c>
      <c r="F61" s="55">
        <v>20.143950309106714</v>
      </c>
      <c r="G61" s="36">
        <v>109233</v>
      </c>
      <c r="H61" s="55">
        <v>11.824427819712467</v>
      </c>
      <c r="I61" s="36">
        <v>110649</v>
      </c>
      <c r="J61" s="55">
        <v>11.977709243757516</v>
      </c>
      <c r="K61" s="36">
        <v>110648</v>
      </c>
      <c r="L61" s="55">
        <v>11.977600994164264</v>
      </c>
      <c r="M61" s="36">
        <v>291414</v>
      </c>
      <c r="N61" s="55">
        <v>31.545446967983015</v>
      </c>
      <c r="O61" s="36">
        <v>63596</v>
      </c>
      <c r="P61" s="55">
        <v>6.884241132463945</v>
      </c>
      <c r="Q61" s="36">
        <v>16750</v>
      </c>
      <c r="R61" s="55">
        <v>1.8131806869735687</v>
      </c>
      <c r="T61" s="285">
        <f t="shared" si="0"/>
        <v>99.999999999999986</v>
      </c>
      <c r="U61" s="286">
        <f>+B61-'1.R4予算（歳入）'!B61</f>
        <v>0</v>
      </c>
    </row>
    <row r="62" spans="1:21" ht="30" customHeight="1">
      <c r="A62" s="284" t="s">
        <v>133</v>
      </c>
      <c r="B62" s="167">
        <v>355521</v>
      </c>
      <c r="C62" s="36">
        <v>209132</v>
      </c>
      <c r="D62" s="55">
        <v>58.824091966437983</v>
      </c>
      <c r="E62" s="36">
        <v>80237</v>
      </c>
      <c r="F62" s="55">
        <v>22.568849660076339</v>
      </c>
      <c r="G62" s="36">
        <v>34721</v>
      </c>
      <c r="H62" s="55">
        <v>9.7662304055175362</v>
      </c>
      <c r="I62" s="36">
        <v>49698</v>
      </c>
      <c r="J62" s="55">
        <v>13.978921076392112</v>
      </c>
      <c r="K62" s="36">
        <v>49698</v>
      </c>
      <c r="L62" s="55">
        <v>13.978921076392112</v>
      </c>
      <c r="M62" s="36">
        <v>96691</v>
      </c>
      <c r="N62" s="55">
        <v>27.196986957169898</v>
      </c>
      <c r="O62" s="36">
        <v>19369</v>
      </c>
      <c r="P62" s="55">
        <v>5.4480607334025271</v>
      </c>
      <c r="Q62" s="36">
        <v>5097</v>
      </c>
      <c r="R62" s="55">
        <v>1.433670584859966</v>
      </c>
      <c r="T62" s="285">
        <f t="shared" si="0"/>
        <v>99.999999999999986</v>
      </c>
      <c r="U62" s="286">
        <f>+B62-'1.R4予算（歳入）'!B62</f>
        <v>0</v>
      </c>
    </row>
    <row r="63" spans="1:21" ht="30" customHeight="1">
      <c r="A63" s="284" t="s">
        <v>59</v>
      </c>
      <c r="B63" s="167">
        <v>660163</v>
      </c>
      <c r="C63" s="36">
        <v>386739</v>
      </c>
      <c r="D63" s="55">
        <v>58.582350116562118</v>
      </c>
      <c r="E63" s="36">
        <v>141520</v>
      </c>
      <c r="F63" s="55">
        <v>21.437129920943768</v>
      </c>
      <c r="G63" s="36">
        <v>71075</v>
      </c>
      <c r="H63" s="55">
        <v>10.766280448919433</v>
      </c>
      <c r="I63" s="36">
        <v>75409</v>
      </c>
      <c r="J63" s="55">
        <v>11.42278497886128</v>
      </c>
      <c r="K63" s="36">
        <v>73558</v>
      </c>
      <c r="L63" s="55">
        <v>11.142399680079011</v>
      </c>
      <c r="M63" s="36">
        <v>198015</v>
      </c>
      <c r="N63" s="55">
        <v>29.994864904576595</v>
      </c>
      <c r="O63" s="36">
        <v>43815</v>
      </c>
      <c r="P63" s="55">
        <v>6.6369972264425607</v>
      </c>
      <c r="Q63" s="36">
        <v>32718</v>
      </c>
      <c r="R63" s="55">
        <v>4.9560487334188679</v>
      </c>
      <c r="T63" s="285">
        <f t="shared" si="0"/>
        <v>100</v>
      </c>
      <c r="U63" s="286">
        <f>+B63-'1.R4予算（歳入）'!B63</f>
        <v>0</v>
      </c>
    </row>
    <row r="64" spans="1:21" ht="30" customHeight="1">
      <c r="A64" s="284" t="s">
        <v>60</v>
      </c>
      <c r="B64" s="167">
        <v>615190</v>
      </c>
      <c r="C64" s="36">
        <v>333887</v>
      </c>
      <c r="D64" s="55">
        <v>54.273801589752757</v>
      </c>
      <c r="E64" s="36">
        <v>110748</v>
      </c>
      <c r="F64" s="55">
        <v>18.002243209414978</v>
      </c>
      <c r="G64" s="36">
        <v>70621</v>
      </c>
      <c r="H64" s="55">
        <v>11.479542905443846</v>
      </c>
      <c r="I64" s="36">
        <v>49345</v>
      </c>
      <c r="J64" s="55">
        <v>8.0210991726133383</v>
      </c>
      <c r="K64" s="36">
        <v>49345</v>
      </c>
      <c r="L64" s="55">
        <v>8.0210991726133383</v>
      </c>
      <c r="M64" s="36">
        <v>231958</v>
      </c>
      <c r="N64" s="55">
        <v>37.705099237633902</v>
      </c>
      <c r="O64" s="36">
        <v>29845</v>
      </c>
      <c r="P64" s="55">
        <v>4.8513467384060212</v>
      </c>
      <c r="Q64" s="36">
        <v>77239</v>
      </c>
      <c r="R64" s="55">
        <v>12.555308116191746</v>
      </c>
      <c r="T64" s="285">
        <f t="shared" si="0"/>
        <v>100</v>
      </c>
      <c r="U64" s="286">
        <f>+B64-'1.R4予算（歳入）'!B64</f>
        <v>0</v>
      </c>
    </row>
    <row r="65" spans="1:21" ht="30" customHeight="1">
      <c r="A65" s="284" t="s">
        <v>61</v>
      </c>
      <c r="B65" s="167">
        <v>1044561</v>
      </c>
      <c r="C65" s="36">
        <v>497252</v>
      </c>
      <c r="D65" s="55">
        <v>47.60392164746721</v>
      </c>
      <c r="E65" s="36">
        <v>148612</v>
      </c>
      <c r="F65" s="55">
        <v>14.227220813336894</v>
      </c>
      <c r="G65" s="36">
        <v>105417</v>
      </c>
      <c r="H65" s="55">
        <v>10.091990798048176</v>
      </c>
      <c r="I65" s="36">
        <v>85071</v>
      </c>
      <c r="J65" s="55">
        <v>8.1441868880802559</v>
      </c>
      <c r="K65" s="36">
        <v>84662</v>
      </c>
      <c r="L65" s="55">
        <v>8.1050316831664215</v>
      </c>
      <c r="M65" s="36">
        <v>462238</v>
      </c>
      <c r="N65" s="55">
        <v>44.251891464452534</v>
      </c>
      <c r="O65" s="36">
        <v>55109</v>
      </c>
      <c r="P65" s="55">
        <v>5.2758048596491731</v>
      </c>
      <c r="Q65" s="36">
        <v>208338</v>
      </c>
      <c r="R65" s="55">
        <v>19.945029538724881</v>
      </c>
      <c r="T65" s="285">
        <f t="shared" si="0"/>
        <v>100</v>
      </c>
      <c r="U65" s="286">
        <f>+B65-'1.R4予算（歳入）'!B65</f>
        <v>0</v>
      </c>
    </row>
    <row r="66" spans="1:21" ht="30" customHeight="1">
      <c r="A66" s="287" t="s">
        <v>142</v>
      </c>
      <c r="B66" s="168">
        <v>383129</v>
      </c>
      <c r="C66" s="39">
        <v>229792</v>
      </c>
      <c r="D66" s="166">
        <v>59.97770985751535</v>
      </c>
      <c r="E66" s="39">
        <v>86427</v>
      </c>
      <c r="F66" s="166">
        <v>22.558198413589157</v>
      </c>
      <c r="G66" s="39">
        <v>36035</v>
      </c>
      <c r="H66" s="166">
        <v>9.4054482954827225</v>
      </c>
      <c r="I66" s="39">
        <v>43875</v>
      </c>
      <c r="J66" s="166">
        <v>11.451756458007615</v>
      </c>
      <c r="K66" s="39">
        <v>38357</v>
      </c>
      <c r="L66" s="166">
        <v>10.011510483414202</v>
      </c>
      <c r="M66" s="39">
        <v>109462</v>
      </c>
      <c r="N66" s="166">
        <v>28.570533684477027</v>
      </c>
      <c r="O66" s="39">
        <v>28384</v>
      </c>
      <c r="P66" s="166">
        <v>7.4084707761615531</v>
      </c>
      <c r="Q66" s="39">
        <v>6055</v>
      </c>
      <c r="R66" s="166">
        <v>1.5804076433786012</v>
      </c>
      <c r="T66" s="285">
        <f t="shared" si="0"/>
        <v>100</v>
      </c>
      <c r="U66" s="286">
        <f>+B66-'1.R4予算（歳入）'!B66</f>
        <v>0</v>
      </c>
    </row>
    <row r="67" spans="1:21" ht="25.5" customHeight="1">
      <c r="A67" s="41" t="s">
        <v>62</v>
      </c>
    </row>
  </sheetData>
  <mergeCells count="3">
    <mergeCell ref="A3:A6"/>
    <mergeCell ref="K5:L5"/>
    <mergeCell ref="Q5:R5"/>
  </mergeCells>
  <phoneticPr fontId="3"/>
  <dataValidations count="1">
    <dataValidation imeMode="off" allowBlank="1" showInputMessage="1" showErrorMessage="1" sqref="N58:N66 L57:R57 N49:N56 L50:L66 D47:D66 J48:J66 R47:R66 P47:P66 F48:F66 H48:H66 B7:C66 K7:K66 M7:M66 Q7:Q66 O7:O66 G7:G66 E7:E66 I7:I66" xr:uid="{00000000-0002-0000-0300-000000000000}"/>
  </dataValidations>
  <printOptions horizontalCentered="1"/>
  <pageMargins left="0.39370078740157483" right="0.39370078740157483" top="0.39370078740157483" bottom="0.43307086614173229" header="0.31496062992125984" footer="0.51181102362204722"/>
  <pageSetup paperSize="9" scale="79" fitToHeight="0" orientation="landscape" r:id="rId1"/>
  <headerFooter alignWithMargins="0"/>
  <rowBreaks count="2" manualBreakCount="2">
    <brk id="26" max="17" man="1"/>
    <brk id="46"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258"/>
  <sheetViews>
    <sheetView showGridLines="0" view="pageBreakPreview" zoomScale="85" zoomScaleNormal="70" zoomScaleSheetLayoutView="85" workbookViewId="0">
      <pane xSplit="2" ySplit="5" topLeftCell="C6" activePane="bottomRight" state="frozen"/>
      <selection activeCell="E59" sqref="E59"/>
      <selection pane="topRight" activeCell="E59" sqref="E59"/>
      <selection pane="bottomLeft" activeCell="E59" sqref="E59"/>
      <selection pane="bottomRight"/>
    </sheetView>
  </sheetViews>
  <sheetFormatPr defaultRowHeight="13"/>
  <cols>
    <col min="1" max="1" width="16.6328125" customWidth="1"/>
    <col min="2" max="2" width="8.6328125" customWidth="1"/>
    <col min="3" max="4" width="12.6328125" customWidth="1"/>
    <col min="5" max="5" width="7.6328125" customWidth="1"/>
    <col min="6" max="6" width="12.6328125" customWidth="1"/>
    <col min="7" max="7" width="7.6328125" customWidth="1"/>
    <col min="8" max="8" width="12.6328125" customWidth="1"/>
    <col min="9" max="9" width="7.6328125" customWidth="1"/>
    <col min="10" max="10" width="12.6328125" customWidth="1"/>
    <col min="11" max="11" width="7.6328125" customWidth="1"/>
    <col min="12" max="12" width="12.6328125" customWidth="1"/>
    <col min="13" max="13" width="7.6328125" customWidth="1"/>
    <col min="14" max="14" width="12.6328125" customWidth="1"/>
    <col min="15" max="15" width="7.6328125" customWidth="1"/>
    <col min="16" max="16" width="12.6328125" customWidth="1"/>
    <col min="17" max="17" width="7.6328125" customWidth="1"/>
    <col min="18" max="18" width="12.6328125" customWidth="1"/>
    <col min="19" max="19" width="7.6328125" customWidth="1"/>
    <col min="21" max="21" width="8.36328125" bestFit="1" customWidth="1"/>
    <col min="23" max="23" width="14" bestFit="1" customWidth="1"/>
    <col min="24" max="24" width="17" customWidth="1"/>
  </cols>
  <sheetData>
    <row r="1" spans="1:25" ht="18.75" customHeight="1">
      <c r="A1" s="57" t="s">
        <v>319</v>
      </c>
      <c r="B1" s="290"/>
    </row>
    <row r="2" spans="1:25" ht="16.5" customHeight="1">
      <c r="A2" s="291" t="s">
        <v>74</v>
      </c>
      <c r="I2" s="292"/>
      <c r="M2" s="292"/>
      <c r="R2" s="292" t="s">
        <v>6</v>
      </c>
    </row>
    <row r="3" spans="1:25" ht="18" customHeight="1">
      <c r="A3" s="437" t="s">
        <v>7</v>
      </c>
      <c r="B3" s="432" t="s">
        <v>75</v>
      </c>
      <c r="C3" s="293" t="s">
        <v>8</v>
      </c>
      <c r="D3" s="294"/>
      <c r="E3" s="294"/>
      <c r="F3" s="294"/>
      <c r="G3" s="294"/>
      <c r="H3" s="294"/>
      <c r="I3" s="294"/>
      <c r="J3" s="294"/>
      <c r="K3" s="294"/>
      <c r="L3" s="294"/>
      <c r="M3" s="294"/>
      <c r="N3" s="295"/>
      <c r="O3" s="295"/>
      <c r="P3" s="295"/>
      <c r="Q3" s="295"/>
      <c r="R3" s="295"/>
      <c r="S3" s="296"/>
    </row>
    <row r="4" spans="1:25" ht="18" customHeight="1">
      <c r="A4" s="438"/>
      <c r="B4" s="433"/>
      <c r="C4" s="292"/>
      <c r="D4" s="297" t="s">
        <v>9</v>
      </c>
      <c r="E4" s="298"/>
      <c r="F4" s="297" t="s">
        <v>10</v>
      </c>
      <c r="G4" s="298"/>
      <c r="H4" s="297" t="s">
        <v>11</v>
      </c>
      <c r="I4" s="299"/>
      <c r="J4" s="297" t="s">
        <v>12</v>
      </c>
      <c r="K4" s="298"/>
      <c r="L4" s="297" t="s">
        <v>13</v>
      </c>
      <c r="M4" s="299"/>
      <c r="N4" s="300" t="s">
        <v>15</v>
      </c>
      <c r="O4" s="301"/>
      <c r="P4" s="297" t="s">
        <v>16</v>
      </c>
      <c r="Q4" s="299"/>
      <c r="R4" s="297" t="s">
        <v>17</v>
      </c>
      <c r="S4" s="302"/>
    </row>
    <row r="5" spans="1:25" ht="18" customHeight="1">
      <c r="A5" s="439"/>
      <c r="B5" s="434"/>
      <c r="C5" s="303"/>
      <c r="D5" s="304"/>
      <c r="E5" s="305" t="s">
        <v>18</v>
      </c>
      <c r="F5" s="306"/>
      <c r="G5" s="307" t="s">
        <v>18</v>
      </c>
      <c r="H5" s="306"/>
      <c r="I5" s="308" t="s">
        <v>18</v>
      </c>
      <c r="J5" s="306"/>
      <c r="K5" s="307" t="s">
        <v>18</v>
      </c>
      <c r="L5" s="306"/>
      <c r="M5" s="308" t="s">
        <v>18</v>
      </c>
      <c r="N5" s="303"/>
      <c r="O5" s="307" t="s">
        <v>18</v>
      </c>
      <c r="P5" s="304"/>
      <c r="Q5" s="308" t="s">
        <v>18</v>
      </c>
      <c r="R5" s="306"/>
      <c r="S5" s="308" t="s">
        <v>18</v>
      </c>
    </row>
    <row r="6" spans="1:25" ht="18" customHeight="1">
      <c r="A6" s="435" t="s">
        <v>19</v>
      </c>
      <c r="B6" s="309" t="s">
        <v>309</v>
      </c>
      <c r="C6" s="240">
        <v>2437925</v>
      </c>
      <c r="D6" s="239">
        <v>695812</v>
      </c>
      <c r="E6" s="258">
        <v>28.5</v>
      </c>
      <c r="F6" s="239">
        <v>89242</v>
      </c>
      <c r="G6" s="253">
        <v>3.7</v>
      </c>
      <c r="H6" s="239">
        <v>625650</v>
      </c>
      <c r="I6" s="252">
        <v>25.7</v>
      </c>
      <c r="J6" s="239">
        <v>28709</v>
      </c>
      <c r="K6" s="253">
        <v>1.2</v>
      </c>
      <c r="L6" s="239">
        <v>383507</v>
      </c>
      <c r="M6" s="252">
        <v>15.7</v>
      </c>
      <c r="N6" s="240">
        <v>11669</v>
      </c>
      <c r="O6" s="253">
        <v>0.5</v>
      </c>
      <c r="P6" s="239">
        <v>352591</v>
      </c>
      <c r="Q6" s="252">
        <v>14.5</v>
      </c>
      <c r="R6" s="239">
        <v>250745</v>
      </c>
      <c r="S6" s="252">
        <v>10.3</v>
      </c>
      <c r="T6" s="318" t="str">
        <f>IF(D6+F6+H6+J6+L6+N6+P6+R6=C6,"〇","✖")</f>
        <v>〇</v>
      </c>
      <c r="U6" s="319">
        <f t="shared" ref="U6:U42" si="0">E6+G6+I6+K6+M6+O6+Q6+S6</f>
        <v>100.10000000000001</v>
      </c>
      <c r="W6" s="320"/>
      <c r="X6" s="321"/>
      <c r="Y6" s="321"/>
    </row>
    <row r="7" spans="1:25" ht="18" customHeight="1">
      <c r="A7" s="436"/>
      <c r="B7" s="310" t="s">
        <v>310</v>
      </c>
      <c r="C7" s="237">
        <v>2381711</v>
      </c>
      <c r="D7" s="238">
        <v>675801</v>
      </c>
      <c r="E7" s="248">
        <v>28.4</v>
      </c>
      <c r="F7" s="238">
        <v>99096</v>
      </c>
      <c r="G7" s="250">
        <v>4.2</v>
      </c>
      <c r="H7" s="238">
        <v>613197</v>
      </c>
      <c r="I7" s="251">
        <v>25.7</v>
      </c>
      <c r="J7" s="238">
        <v>28106</v>
      </c>
      <c r="K7" s="250">
        <v>1.2</v>
      </c>
      <c r="L7" s="238">
        <v>378546</v>
      </c>
      <c r="M7" s="251">
        <v>15.9</v>
      </c>
      <c r="N7" s="237">
        <v>6709</v>
      </c>
      <c r="O7" s="250">
        <v>0.3</v>
      </c>
      <c r="P7" s="238">
        <v>353393</v>
      </c>
      <c r="Q7" s="251">
        <v>14.8</v>
      </c>
      <c r="R7" s="238">
        <v>226863</v>
      </c>
      <c r="S7" s="251">
        <v>9.5</v>
      </c>
      <c r="T7" s="318" t="str">
        <f t="shared" ref="T7:T80" si="1">IF(D7+F7+H7+J7+L7+N7+P7+R7=C7,"〇","✖")</f>
        <v>〇</v>
      </c>
      <c r="U7" s="319">
        <f t="shared" si="0"/>
        <v>100</v>
      </c>
      <c r="W7" s="320"/>
      <c r="X7" s="321"/>
      <c r="Y7" s="321"/>
    </row>
    <row r="8" spans="1:25" ht="18" customHeight="1">
      <c r="A8" s="436"/>
      <c r="B8" s="310" t="s">
        <v>306</v>
      </c>
      <c r="C8" s="237">
        <v>2425830</v>
      </c>
      <c r="D8" s="238">
        <v>667834</v>
      </c>
      <c r="E8" s="248">
        <v>27.5</v>
      </c>
      <c r="F8" s="238">
        <v>96468</v>
      </c>
      <c r="G8" s="250">
        <v>4</v>
      </c>
      <c r="H8" s="238">
        <v>608955</v>
      </c>
      <c r="I8" s="251">
        <v>25.1</v>
      </c>
      <c r="J8" s="238">
        <v>27961</v>
      </c>
      <c r="K8" s="250">
        <v>1.2</v>
      </c>
      <c r="L8" s="238">
        <v>399795</v>
      </c>
      <c r="M8" s="251">
        <v>16.5</v>
      </c>
      <c r="N8" s="237">
        <v>13442</v>
      </c>
      <c r="O8" s="250">
        <v>0.6</v>
      </c>
      <c r="P8" s="238">
        <v>358733</v>
      </c>
      <c r="Q8" s="251">
        <v>14.8</v>
      </c>
      <c r="R8" s="238">
        <v>252642</v>
      </c>
      <c r="S8" s="251">
        <v>10.4</v>
      </c>
      <c r="T8" s="318" t="str">
        <f t="shared" si="1"/>
        <v>〇</v>
      </c>
      <c r="U8" s="319">
        <f>E8+G8+I8+K8+M8+O8+Q8+S8</f>
        <v>100.10000000000001</v>
      </c>
      <c r="W8" s="320"/>
      <c r="X8" s="321"/>
      <c r="Y8" s="321"/>
    </row>
    <row r="9" spans="1:25" ht="18" customHeight="1">
      <c r="A9" s="436"/>
      <c r="B9" s="310" t="s">
        <v>307</v>
      </c>
      <c r="C9" s="237">
        <v>3136839</v>
      </c>
      <c r="D9" s="238">
        <v>688657</v>
      </c>
      <c r="E9" s="248">
        <v>22</v>
      </c>
      <c r="F9" s="238">
        <v>89136</v>
      </c>
      <c r="G9" s="250">
        <v>2.8</v>
      </c>
      <c r="H9" s="238">
        <v>615432</v>
      </c>
      <c r="I9" s="251">
        <v>19.600000000000001</v>
      </c>
      <c r="J9" s="238">
        <v>26760</v>
      </c>
      <c r="K9" s="250">
        <v>0.9</v>
      </c>
      <c r="L9" s="238">
        <v>664997</v>
      </c>
      <c r="M9" s="251">
        <v>21.2</v>
      </c>
      <c r="N9" s="237">
        <v>5976</v>
      </c>
      <c r="O9" s="250">
        <v>0.2</v>
      </c>
      <c r="P9" s="238">
        <v>393386</v>
      </c>
      <c r="Q9" s="251">
        <v>12.5</v>
      </c>
      <c r="R9" s="238">
        <v>652495</v>
      </c>
      <c r="S9" s="251">
        <v>20.8</v>
      </c>
      <c r="T9" s="318" t="str">
        <f t="shared" si="1"/>
        <v>〇</v>
      </c>
      <c r="U9" s="319">
        <f t="shared" si="0"/>
        <v>100</v>
      </c>
      <c r="W9" s="320"/>
      <c r="X9" s="321"/>
      <c r="Y9" s="321"/>
    </row>
    <row r="10" spans="1:25" ht="18" customHeight="1">
      <c r="A10" s="429"/>
      <c r="B10" s="311" t="s">
        <v>308</v>
      </c>
      <c r="C10" s="242">
        <v>3112931</v>
      </c>
      <c r="D10" s="241">
        <v>735324</v>
      </c>
      <c r="E10" s="249">
        <v>23.621596495392929</v>
      </c>
      <c r="F10" s="241">
        <v>97921</v>
      </c>
      <c r="G10" s="249">
        <v>3.1456206385557532</v>
      </c>
      <c r="H10" s="241">
        <v>684068</v>
      </c>
      <c r="I10" s="249">
        <v>21.975045383273834</v>
      </c>
      <c r="J10" s="241">
        <v>25887</v>
      </c>
      <c r="K10" s="254">
        <v>0.83159568907887771</v>
      </c>
      <c r="L10" s="241">
        <v>713088</v>
      </c>
      <c r="M10" s="249">
        <v>22.907285770227482</v>
      </c>
      <c r="N10" s="242">
        <v>7132</v>
      </c>
      <c r="O10" s="254">
        <v>0.22910883665587192</v>
      </c>
      <c r="P10" s="241">
        <v>349338</v>
      </c>
      <c r="Q10" s="249">
        <v>11.222156867595203</v>
      </c>
      <c r="R10" s="241">
        <v>500173</v>
      </c>
      <c r="S10" s="249">
        <v>16.067590319220056</v>
      </c>
      <c r="T10" s="318" t="str">
        <f t="shared" si="1"/>
        <v>〇</v>
      </c>
      <c r="U10" s="319">
        <f t="shared" si="0"/>
        <v>100</v>
      </c>
      <c r="V10" s="322"/>
      <c r="W10" s="320"/>
      <c r="X10" s="321"/>
      <c r="Y10" s="321"/>
    </row>
    <row r="11" spans="1:25" ht="18" customHeight="1">
      <c r="A11" s="440" t="s">
        <v>301</v>
      </c>
      <c r="B11" s="309" t="s">
        <v>309</v>
      </c>
      <c r="C11" s="240">
        <v>1074873</v>
      </c>
      <c r="D11" s="239">
        <v>155952</v>
      </c>
      <c r="E11" s="253">
        <v>14.508876862661916</v>
      </c>
      <c r="F11" s="239">
        <v>21893</v>
      </c>
      <c r="G11" s="253">
        <v>2.0367987659937503</v>
      </c>
      <c r="H11" s="239">
        <v>289831</v>
      </c>
      <c r="I11" s="252">
        <v>26.964208794899491</v>
      </c>
      <c r="J11" s="239">
        <v>7889</v>
      </c>
      <c r="K11" s="253">
        <v>0.7339471732939612</v>
      </c>
      <c r="L11" s="239">
        <v>198707</v>
      </c>
      <c r="M11" s="252">
        <v>18.486556086160878</v>
      </c>
      <c r="N11" s="240">
        <v>1805</v>
      </c>
      <c r="O11" s="253">
        <v>0.16792681554006844</v>
      </c>
      <c r="P11" s="239">
        <v>76423</v>
      </c>
      <c r="Q11" s="252">
        <v>7.109956245993712</v>
      </c>
      <c r="R11" s="239">
        <v>322373</v>
      </c>
      <c r="S11" s="252">
        <v>29.991729255456228</v>
      </c>
      <c r="T11" s="318" t="str">
        <f>IF(D11+F11+H11+J11+L11+N11+P11+R11=C11,"〇","✖")</f>
        <v>〇</v>
      </c>
      <c r="U11" s="319">
        <f t="shared" ref="U11:U12" si="2">E11+G11+I11+K11+M11+O11+Q11+S11</f>
        <v>100</v>
      </c>
      <c r="V11" s="322"/>
      <c r="W11" s="320"/>
      <c r="X11" s="321"/>
      <c r="Y11" s="321"/>
    </row>
    <row r="12" spans="1:25" ht="18" customHeight="1">
      <c r="A12" s="436"/>
      <c r="B12" s="310" t="s">
        <v>310</v>
      </c>
      <c r="C12" s="237">
        <v>1032512</v>
      </c>
      <c r="D12" s="238">
        <v>161124</v>
      </c>
      <c r="E12" s="250">
        <v>15.605048658030125</v>
      </c>
      <c r="F12" s="238">
        <v>24268</v>
      </c>
      <c r="G12" s="250">
        <v>2.3503843054608566</v>
      </c>
      <c r="H12" s="238">
        <v>286260</v>
      </c>
      <c r="I12" s="251">
        <v>27.72461724415794</v>
      </c>
      <c r="J12" s="238">
        <v>7712</v>
      </c>
      <c r="K12" s="250">
        <v>0.74691625860038435</v>
      </c>
      <c r="L12" s="238">
        <v>194447</v>
      </c>
      <c r="M12" s="251">
        <v>18.832420349593999</v>
      </c>
      <c r="N12" s="237">
        <v>1980</v>
      </c>
      <c r="O12" s="250">
        <v>0.19176532572987046</v>
      </c>
      <c r="P12" s="238">
        <v>79512</v>
      </c>
      <c r="Q12" s="251">
        <v>7.7008305956734651</v>
      </c>
      <c r="R12" s="238">
        <v>277209</v>
      </c>
      <c r="S12" s="251">
        <v>26.848017262753366</v>
      </c>
      <c r="T12" s="318" t="str">
        <f t="shared" ref="T12:T15" si="3">IF(D12+F12+H12+J12+L12+N12+P12+R12=C12,"〇","✖")</f>
        <v>〇</v>
      </c>
      <c r="U12" s="319">
        <f t="shared" si="2"/>
        <v>100</v>
      </c>
      <c r="V12" s="322"/>
      <c r="W12" s="320"/>
      <c r="X12" s="321"/>
      <c r="Y12" s="321"/>
    </row>
    <row r="13" spans="1:25" ht="18" customHeight="1">
      <c r="A13" s="436"/>
      <c r="B13" s="310" t="s">
        <v>306</v>
      </c>
      <c r="C13" s="237">
        <v>993872</v>
      </c>
      <c r="D13" s="238">
        <v>155263</v>
      </c>
      <c r="E13" s="250">
        <v>15.622031810937425</v>
      </c>
      <c r="F13" s="238">
        <v>23663</v>
      </c>
      <c r="G13" s="250">
        <v>2.3808900944990907</v>
      </c>
      <c r="H13" s="238">
        <v>287155</v>
      </c>
      <c r="I13" s="251">
        <v>28.892553568266337</v>
      </c>
      <c r="J13" s="238">
        <v>8101</v>
      </c>
      <c r="K13" s="250">
        <v>0.81509490155673969</v>
      </c>
      <c r="L13" s="238">
        <v>189317</v>
      </c>
      <c r="M13" s="251">
        <v>19.048428771511823</v>
      </c>
      <c r="N13" s="237">
        <v>1596</v>
      </c>
      <c r="O13" s="250">
        <v>0.16058405911425214</v>
      </c>
      <c r="P13" s="238">
        <v>82802</v>
      </c>
      <c r="Q13" s="251">
        <v>8.3312539240465568</v>
      </c>
      <c r="R13" s="238">
        <v>245975</v>
      </c>
      <c r="S13" s="251">
        <v>24.749162870067774</v>
      </c>
      <c r="T13" s="318" t="str">
        <f t="shared" si="3"/>
        <v>〇</v>
      </c>
      <c r="U13" s="319">
        <f>E13+G13+I13+K13+M13+O13+Q13+S13</f>
        <v>100</v>
      </c>
      <c r="V13" s="322"/>
      <c r="W13" s="320"/>
      <c r="X13" s="321"/>
      <c r="Y13" s="321"/>
    </row>
    <row r="14" spans="1:25" ht="18" customHeight="1">
      <c r="A14" s="436"/>
      <c r="B14" s="310" t="s">
        <v>307</v>
      </c>
      <c r="C14" s="237">
        <v>1098711</v>
      </c>
      <c r="D14" s="238">
        <v>160294</v>
      </c>
      <c r="E14" s="250">
        <v>14.589277799166478</v>
      </c>
      <c r="F14" s="238">
        <v>21727</v>
      </c>
      <c r="G14" s="250">
        <v>1.9774990875671583</v>
      </c>
      <c r="H14" s="238">
        <v>282983</v>
      </c>
      <c r="I14" s="251">
        <v>25.755908514613946</v>
      </c>
      <c r="J14" s="238">
        <v>7416</v>
      </c>
      <c r="K14" s="250">
        <v>0.67497276353836444</v>
      </c>
      <c r="L14" s="238">
        <v>217923</v>
      </c>
      <c r="M14" s="251">
        <v>19.834424157034924</v>
      </c>
      <c r="N14" s="237">
        <v>1520</v>
      </c>
      <c r="O14" s="250">
        <v>0.13834393211681689</v>
      </c>
      <c r="P14" s="238">
        <v>98607</v>
      </c>
      <c r="Q14" s="251">
        <v>8.9747895488440541</v>
      </c>
      <c r="R14" s="238">
        <v>308241</v>
      </c>
      <c r="S14" s="251">
        <v>28.054784197118259</v>
      </c>
      <c r="T14" s="318" t="str">
        <f t="shared" si="3"/>
        <v>〇</v>
      </c>
      <c r="U14" s="319">
        <f t="shared" ref="U14:U15" si="4">E14+G14+I14+K14+M14+O14+Q14+S14</f>
        <v>100</v>
      </c>
      <c r="V14" s="322"/>
      <c r="W14" s="320"/>
      <c r="X14" s="321"/>
      <c r="Y14" s="321"/>
    </row>
    <row r="15" spans="1:25" ht="18" customHeight="1">
      <c r="A15" s="429"/>
      <c r="B15" s="311" t="s">
        <v>308</v>
      </c>
      <c r="C15" s="242">
        <v>975881</v>
      </c>
      <c r="D15" s="241">
        <v>168550</v>
      </c>
      <c r="E15" s="254">
        <v>17.3</v>
      </c>
      <c r="F15" s="241">
        <v>23656</v>
      </c>
      <c r="G15" s="254">
        <v>2.4</v>
      </c>
      <c r="H15" s="241">
        <v>240823</v>
      </c>
      <c r="I15" s="249">
        <v>24.7</v>
      </c>
      <c r="J15" s="241">
        <v>7482</v>
      </c>
      <c r="K15" s="254">
        <v>0.8</v>
      </c>
      <c r="L15" s="241">
        <v>193866</v>
      </c>
      <c r="M15" s="249">
        <v>19.899999999999999</v>
      </c>
      <c r="N15" s="242">
        <v>1444</v>
      </c>
      <c r="O15" s="254">
        <v>0.1</v>
      </c>
      <c r="P15" s="241">
        <v>83221</v>
      </c>
      <c r="Q15" s="249">
        <v>8.5</v>
      </c>
      <c r="R15" s="241">
        <v>256839</v>
      </c>
      <c r="S15" s="249">
        <v>26.3</v>
      </c>
      <c r="T15" s="318" t="str">
        <f t="shared" si="3"/>
        <v>〇</v>
      </c>
      <c r="U15" s="319">
        <f t="shared" si="4"/>
        <v>99.999999999999986</v>
      </c>
      <c r="V15" s="322"/>
      <c r="W15" s="320"/>
      <c r="X15" s="321"/>
      <c r="Y15" s="321"/>
    </row>
    <row r="16" spans="1:25" ht="18" customHeight="1">
      <c r="A16" s="430" t="s">
        <v>20</v>
      </c>
      <c r="B16" s="309" t="s">
        <v>309</v>
      </c>
      <c r="C16" s="238">
        <v>1301708</v>
      </c>
      <c r="D16" s="238">
        <v>335183</v>
      </c>
      <c r="E16" s="248">
        <v>25.7</v>
      </c>
      <c r="F16" s="238">
        <v>35816</v>
      </c>
      <c r="G16" s="250">
        <v>2.8</v>
      </c>
      <c r="H16" s="238">
        <v>202104</v>
      </c>
      <c r="I16" s="251">
        <v>15.5</v>
      </c>
      <c r="J16" s="238">
        <v>13908</v>
      </c>
      <c r="K16" s="250">
        <v>1.1000000000000001</v>
      </c>
      <c r="L16" s="238">
        <v>290130</v>
      </c>
      <c r="M16" s="251">
        <v>22.3</v>
      </c>
      <c r="N16" s="237">
        <v>2178</v>
      </c>
      <c r="O16" s="251">
        <v>0.2</v>
      </c>
      <c r="P16" s="238">
        <v>80944</v>
      </c>
      <c r="Q16" s="251">
        <v>6.2</v>
      </c>
      <c r="R16" s="238">
        <v>341445</v>
      </c>
      <c r="S16" s="251">
        <v>26.2</v>
      </c>
      <c r="T16" s="318" t="str">
        <f t="shared" si="1"/>
        <v>〇</v>
      </c>
      <c r="U16" s="319">
        <f t="shared" si="0"/>
        <v>100.00000000000001</v>
      </c>
      <c r="W16" s="320"/>
      <c r="X16" s="321"/>
      <c r="Y16" s="321"/>
    </row>
    <row r="17" spans="1:25" ht="18" customHeight="1">
      <c r="A17" s="428"/>
      <c r="B17" s="310" t="s">
        <v>310</v>
      </c>
      <c r="C17" s="238">
        <v>1174600</v>
      </c>
      <c r="D17" s="238">
        <v>321266</v>
      </c>
      <c r="E17" s="248">
        <v>27.4</v>
      </c>
      <c r="F17" s="238">
        <v>40199</v>
      </c>
      <c r="G17" s="250">
        <v>3.4</v>
      </c>
      <c r="H17" s="238">
        <v>190924</v>
      </c>
      <c r="I17" s="251">
        <v>16.3</v>
      </c>
      <c r="J17" s="238">
        <v>13572</v>
      </c>
      <c r="K17" s="250">
        <v>1.2</v>
      </c>
      <c r="L17" s="238">
        <v>237039</v>
      </c>
      <c r="M17" s="251">
        <v>20.2</v>
      </c>
      <c r="N17" s="237">
        <v>2178</v>
      </c>
      <c r="O17" s="251">
        <v>0.2</v>
      </c>
      <c r="P17" s="238">
        <v>78738</v>
      </c>
      <c r="Q17" s="251">
        <v>6.7</v>
      </c>
      <c r="R17" s="238">
        <v>290684</v>
      </c>
      <c r="S17" s="251">
        <v>24.7</v>
      </c>
      <c r="T17" s="318" t="str">
        <f t="shared" si="1"/>
        <v>〇</v>
      </c>
      <c r="U17" s="319">
        <f t="shared" si="0"/>
        <v>100.10000000000001</v>
      </c>
      <c r="W17" s="320"/>
      <c r="X17" s="321"/>
      <c r="Y17" s="321"/>
    </row>
    <row r="18" spans="1:25" ht="18" customHeight="1">
      <c r="A18" s="428"/>
      <c r="B18" s="310" t="s">
        <v>306</v>
      </c>
      <c r="C18" s="238">
        <v>1127971</v>
      </c>
      <c r="D18" s="238">
        <v>312293</v>
      </c>
      <c r="E18" s="248">
        <v>27.7</v>
      </c>
      <c r="F18" s="238">
        <v>39404</v>
      </c>
      <c r="G18" s="250">
        <v>3.5</v>
      </c>
      <c r="H18" s="238">
        <v>203701</v>
      </c>
      <c r="I18" s="251">
        <v>18.100000000000001</v>
      </c>
      <c r="J18" s="238">
        <v>13513</v>
      </c>
      <c r="K18" s="250">
        <v>1.2</v>
      </c>
      <c r="L18" s="238">
        <v>210923</v>
      </c>
      <c r="M18" s="251">
        <v>18.7</v>
      </c>
      <c r="N18" s="237">
        <v>1689</v>
      </c>
      <c r="O18" s="251">
        <v>0.1</v>
      </c>
      <c r="P18" s="238">
        <v>80724</v>
      </c>
      <c r="Q18" s="251">
        <v>7.2</v>
      </c>
      <c r="R18" s="238">
        <v>265724</v>
      </c>
      <c r="S18" s="251">
        <v>23.6</v>
      </c>
      <c r="T18" s="318" t="str">
        <f t="shared" si="1"/>
        <v>〇</v>
      </c>
      <c r="U18" s="319">
        <f t="shared" si="0"/>
        <v>100.1</v>
      </c>
      <c r="W18" s="320"/>
      <c r="X18" s="188"/>
      <c r="Y18" s="321"/>
    </row>
    <row r="19" spans="1:25" ht="18" customHeight="1">
      <c r="A19" s="428"/>
      <c r="B19" s="310" t="s">
        <v>307</v>
      </c>
      <c r="C19" s="238">
        <v>1247672</v>
      </c>
      <c r="D19" s="238">
        <v>320244</v>
      </c>
      <c r="E19" s="248">
        <v>25.7</v>
      </c>
      <c r="F19" s="238">
        <v>35669</v>
      </c>
      <c r="G19" s="250">
        <v>2.9</v>
      </c>
      <c r="H19" s="238">
        <v>196550</v>
      </c>
      <c r="I19" s="251">
        <v>15.8</v>
      </c>
      <c r="J19" s="238">
        <v>13269</v>
      </c>
      <c r="K19" s="250">
        <v>1.1000000000000001</v>
      </c>
      <c r="L19" s="238">
        <v>266382</v>
      </c>
      <c r="M19" s="251">
        <v>21.4</v>
      </c>
      <c r="N19" s="237">
        <v>1721</v>
      </c>
      <c r="O19" s="251">
        <v>0.1</v>
      </c>
      <c r="P19" s="238">
        <v>110692</v>
      </c>
      <c r="Q19" s="251">
        <v>8.9</v>
      </c>
      <c r="R19" s="238">
        <v>303145</v>
      </c>
      <c r="S19" s="251">
        <v>24.3</v>
      </c>
      <c r="T19" s="318" t="str">
        <f t="shared" si="1"/>
        <v>〇</v>
      </c>
      <c r="U19" s="319">
        <f t="shared" si="0"/>
        <v>100.2</v>
      </c>
      <c r="W19" s="320"/>
      <c r="X19" s="321"/>
      <c r="Y19" s="321"/>
    </row>
    <row r="20" spans="1:25" ht="18" customHeight="1">
      <c r="A20" s="429"/>
      <c r="B20" s="311" t="s">
        <v>308</v>
      </c>
      <c r="C20" s="241">
        <v>1256617</v>
      </c>
      <c r="D20" s="241">
        <v>340190</v>
      </c>
      <c r="E20" s="249">
        <v>27.071892231284473</v>
      </c>
      <c r="F20" s="241">
        <v>39590</v>
      </c>
      <c r="G20" s="249">
        <v>3.1505223946516718</v>
      </c>
      <c r="H20" s="241">
        <v>174005</v>
      </c>
      <c r="I20" s="249">
        <v>13.8470989967508</v>
      </c>
      <c r="J20" s="241">
        <v>13201</v>
      </c>
      <c r="K20" s="254">
        <v>1.0505189727657671</v>
      </c>
      <c r="L20" s="241">
        <v>286595</v>
      </c>
      <c r="M20" s="249">
        <v>22.806869555321949</v>
      </c>
      <c r="N20" s="242">
        <v>2253</v>
      </c>
      <c r="O20" s="249">
        <v>0.17929090566178876</v>
      </c>
      <c r="P20" s="241">
        <v>109401</v>
      </c>
      <c r="Q20" s="249">
        <v>8.705993950424034</v>
      </c>
      <c r="R20" s="241">
        <v>291382</v>
      </c>
      <c r="S20" s="251">
        <v>23.187812993139516</v>
      </c>
      <c r="T20" s="318" t="str">
        <f t="shared" si="1"/>
        <v>〇</v>
      </c>
      <c r="U20" s="319">
        <f t="shared" si="0"/>
        <v>100</v>
      </c>
      <c r="V20" s="322"/>
      <c r="W20" s="320"/>
      <c r="X20" s="321"/>
      <c r="Y20" s="321"/>
    </row>
    <row r="21" spans="1:25" ht="18" customHeight="1">
      <c r="A21" s="427" t="s">
        <v>149</v>
      </c>
      <c r="B21" s="309" t="s">
        <v>309</v>
      </c>
      <c r="C21" s="237">
        <v>600781</v>
      </c>
      <c r="D21" s="238">
        <v>113825</v>
      </c>
      <c r="E21" s="248">
        <v>18.899999999999999</v>
      </c>
      <c r="F21" s="238">
        <v>17357</v>
      </c>
      <c r="G21" s="250">
        <v>2.9</v>
      </c>
      <c r="H21" s="238">
        <v>197335</v>
      </c>
      <c r="I21" s="252">
        <v>32.799999999999997</v>
      </c>
      <c r="J21" s="238">
        <v>7043</v>
      </c>
      <c r="K21" s="253">
        <v>1.2</v>
      </c>
      <c r="L21" s="238">
        <v>77436</v>
      </c>
      <c r="M21" s="252">
        <v>12.9</v>
      </c>
      <c r="N21" s="237">
        <v>1379</v>
      </c>
      <c r="O21" s="252">
        <v>0.2</v>
      </c>
      <c r="P21" s="238">
        <v>74687</v>
      </c>
      <c r="Q21" s="252">
        <v>12.4</v>
      </c>
      <c r="R21" s="238">
        <v>111719</v>
      </c>
      <c r="S21" s="252">
        <v>18.600000000000001</v>
      </c>
      <c r="T21" s="318" t="str">
        <f t="shared" si="1"/>
        <v>〇</v>
      </c>
      <c r="U21" s="319">
        <f t="shared" si="0"/>
        <v>99.9</v>
      </c>
      <c r="W21" s="320"/>
      <c r="X21" s="188"/>
      <c r="Y21" s="321"/>
    </row>
    <row r="22" spans="1:25" ht="18" customHeight="1">
      <c r="A22" s="428"/>
      <c r="B22" s="310" t="s">
        <v>310</v>
      </c>
      <c r="C22" s="238">
        <v>607087</v>
      </c>
      <c r="D22" s="238">
        <v>116440</v>
      </c>
      <c r="E22" s="248">
        <v>19.2</v>
      </c>
      <c r="F22" s="238">
        <v>19244</v>
      </c>
      <c r="G22" s="250">
        <v>3.2</v>
      </c>
      <c r="H22" s="238">
        <v>193349</v>
      </c>
      <c r="I22" s="251">
        <v>31.8</v>
      </c>
      <c r="J22" s="238">
        <v>7029</v>
      </c>
      <c r="K22" s="250">
        <v>1.2</v>
      </c>
      <c r="L22" s="238">
        <v>89588</v>
      </c>
      <c r="M22" s="251">
        <v>14.8</v>
      </c>
      <c r="N22" s="237">
        <v>1018</v>
      </c>
      <c r="O22" s="251">
        <v>0.2</v>
      </c>
      <c r="P22" s="238">
        <v>88599</v>
      </c>
      <c r="Q22" s="251">
        <v>14.6</v>
      </c>
      <c r="R22" s="238">
        <v>91820</v>
      </c>
      <c r="S22" s="251">
        <v>15.1</v>
      </c>
      <c r="T22" s="318" t="str">
        <f t="shared" si="1"/>
        <v>〇</v>
      </c>
      <c r="U22" s="319">
        <f t="shared" si="0"/>
        <v>100.1</v>
      </c>
      <c r="W22" s="320"/>
      <c r="X22" s="321"/>
      <c r="Y22" s="321"/>
    </row>
    <row r="23" spans="1:25" ht="18" customHeight="1">
      <c r="A23" s="428"/>
      <c r="B23" s="310" t="s">
        <v>306</v>
      </c>
      <c r="C23" s="238">
        <v>591630</v>
      </c>
      <c r="D23" s="238">
        <v>113491</v>
      </c>
      <c r="E23" s="248">
        <v>19.2</v>
      </c>
      <c r="F23" s="238">
        <v>18737</v>
      </c>
      <c r="G23" s="250">
        <v>3.2</v>
      </c>
      <c r="H23" s="238">
        <v>190853</v>
      </c>
      <c r="I23" s="251">
        <v>32.299999999999997</v>
      </c>
      <c r="J23" s="238">
        <v>7146</v>
      </c>
      <c r="K23" s="250">
        <v>1.2</v>
      </c>
      <c r="L23" s="238">
        <v>93565</v>
      </c>
      <c r="M23" s="251">
        <v>15.8</v>
      </c>
      <c r="N23" s="237">
        <v>951</v>
      </c>
      <c r="O23" s="251">
        <v>0.2</v>
      </c>
      <c r="P23" s="238">
        <v>87028</v>
      </c>
      <c r="Q23" s="251">
        <v>14.7</v>
      </c>
      <c r="R23" s="238">
        <v>79859</v>
      </c>
      <c r="S23" s="251">
        <v>13.5</v>
      </c>
      <c r="T23" s="318" t="str">
        <f t="shared" si="1"/>
        <v>〇</v>
      </c>
      <c r="U23" s="319">
        <f t="shared" si="0"/>
        <v>100.10000000000001</v>
      </c>
      <c r="W23" s="320"/>
      <c r="X23" s="321"/>
      <c r="Y23" s="321"/>
    </row>
    <row r="24" spans="1:25" ht="18" customHeight="1">
      <c r="A24" s="428"/>
      <c r="B24" s="310" t="s">
        <v>307</v>
      </c>
      <c r="C24" s="238">
        <v>686216</v>
      </c>
      <c r="D24" s="238">
        <v>119240</v>
      </c>
      <c r="E24" s="248">
        <v>17.399999999999999</v>
      </c>
      <c r="F24" s="238">
        <v>17289</v>
      </c>
      <c r="G24" s="250">
        <v>2.5</v>
      </c>
      <c r="H24" s="238">
        <v>196982</v>
      </c>
      <c r="I24" s="251">
        <v>28.7</v>
      </c>
      <c r="J24" s="238">
        <v>6609</v>
      </c>
      <c r="K24" s="250">
        <v>1</v>
      </c>
      <c r="L24" s="238">
        <v>131946</v>
      </c>
      <c r="M24" s="251">
        <v>19.2</v>
      </c>
      <c r="N24" s="237">
        <v>932</v>
      </c>
      <c r="O24" s="251">
        <v>0.1</v>
      </c>
      <c r="P24" s="238">
        <v>92564</v>
      </c>
      <c r="Q24" s="251">
        <v>13.5</v>
      </c>
      <c r="R24" s="238">
        <v>120654</v>
      </c>
      <c r="S24" s="251">
        <v>17.600000000000001</v>
      </c>
      <c r="T24" s="318" t="str">
        <f t="shared" si="1"/>
        <v>〇</v>
      </c>
      <c r="U24" s="319">
        <f t="shared" si="0"/>
        <v>100</v>
      </c>
      <c r="W24" s="320"/>
      <c r="X24" s="321"/>
      <c r="Y24" s="321"/>
    </row>
    <row r="25" spans="1:25" ht="18" customHeight="1">
      <c r="A25" s="429"/>
      <c r="B25" s="311" t="s">
        <v>308</v>
      </c>
      <c r="C25" s="241">
        <v>681772</v>
      </c>
      <c r="D25" s="241">
        <v>127569</v>
      </c>
      <c r="E25" s="249">
        <v>18.7</v>
      </c>
      <c r="F25" s="241">
        <v>18781</v>
      </c>
      <c r="G25" s="249">
        <v>2.8</v>
      </c>
      <c r="H25" s="241">
        <v>215297</v>
      </c>
      <c r="I25" s="249">
        <v>31.6</v>
      </c>
      <c r="J25" s="241">
        <v>6831</v>
      </c>
      <c r="K25" s="254">
        <v>1</v>
      </c>
      <c r="L25" s="241">
        <v>126447</v>
      </c>
      <c r="M25" s="249">
        <v>18.5</v>
      </c>
      <c r="N25" s="242">
        <v>1091</v>
      </c>
      <c r="O25" s="249">
        <v>0.2</v>
      </c>
      <c r="P25" s="241">
        <v>96381</v>
      </c>
      <c r="Q25" s="249">
        <v>14.1</v>
      </c>
      <c r="R25" s="241">
        <v>89375</v>
      </c>
      <c r="S25" s="251">
        <v>13.1</v>
      </c>
      <c r="T25" s="318" t="str">
        <f t="shared" si="1"/>
        <v>〇</v>
      </c>
      <c r="U25" s="319">
        <f t="shared" si="0"/>
        <v>99.999999999999986</v>
      </c>
      <c r="V25" s="322"/>
      <c r="W25" s="320"/>
      <c r="X25" s="321"/>
      <c r="Y25" s="321"/>
    </row>
    <row r="26" spans="1:25" ht="18" customHeight="1">
      <c r="A26" s="427" t="s">
        <v>22</v>
      </c>
      <c r="B26" s="309" t="s">
        <v>309</v>
      </c>
      <c r="C26" s="237">
        <v>1563863</v>
      </c>
      <c r="D26" s="238">
        <v>270982</v>
      </c>
      <c r="E26" s="248">
        <v>17.3</v>
      </c>
      <c r="F26" s="238">
        <v>31497</v>
      </c>
      <c r="G26" s="250">
        <v>2</v>
      </c>
      <c r="H26" s="238">
        <v>273166</v>
      </c>
      <c r="I26" s="252">
        <v>17.5</v>
      </c>
      <c r="J26" s="238">
        <v>15497</v>
      </c>
      <c r="K26" s="253">
        <v>1</v>
      </c>
      <c r="L26" s="238">
        <v>393553</v>
      </c>
      <c r="M26" s="252">
        <v>25.2</v>
      </c>
      <c r="N26" s="237">
        <v>3063</v>
      </c>
      <c r="O26" s="252">
        <v>0.2</v>
      </c>
      <c r="P26" s="238">
        <v>107191</v>
      </c>
      <c r="Q26" s="252">
        <v>6.9</v>
      </c>
      <c r="R26" s="238">
        <v>468914</v>
      </c>
      <c r="S26" s="252">
        <v>30</v>
      </c>
      <c r="T26" s="318" t="str">
        <f t="shared" si="1"/>
        <v>〇</v>
      </c>
      <c r="U26" s="319">
        <f t="shared" si="0"/>
        <v>100.10000000000001</v>
      </c>
      <c r="W26" s="320"/>
      <c r="X26" s="321"/>
      <c r="Y26" s="321"/>
    </row>
    <row r="27" spans="1:25" ht="18" customHeight="1">
      <c r="A27" s="428"/>
      <c r="B27" s="310" t="s">
        <v>310</v>
      </c>
      <c r="C27" s="237">
        <v>1333983</v>
      </c>
      <c r="D27" s="238">
        <v>275721</v>
      </c>
      <c r="E27" s="248">
        <v>20.7</v>
      </c>
      <c r="F27" s="238">
        <v>35031</v>
      </c>
      <c r="G27" s="250">
        <v>2.6</v>
      </c>
      <c r="H27" s="238">
        <v>269401</v>
      </c>
      <c r="I27" s="251">
        <v>20.2</v>
      </c>
      <c r="J27" s="238">
        <v>15334</v>
      </c>
      <c r="K27" s="250">
        <v>1.1000000000000001</v>
      </c>
      <c r="L27" s="238">
        <v>300263</v>
      </c>
      <c r="M27" s="251">
        <v>22.5</v>
      </c>
      <c r="N27" s="237">
        <v>3524</v>
      </c>
      <c r="O27" s="251">
        <v>0.3</v>
      </c>
      <c r="P27" s="238">
        <v>93493</v>
      </c>
      <c r="Q27" s="251">
        <v>7</v>
      </c>
      <c r="R27" s="238">
        <v>341216</v>
      </c>
      <c r="S27" s="251">
        <v>25.6</v>
      </c>
      <c r="T27" s="318" t="str">
        <f t="shared" si="1"/>
        <v>〇</v>
      </c>
      <c r="U27" s="319">
        <f t="shared" si="0"/>
        <v>100</v>
      </c>
      <c r="W27" s="320"/>
      <c r="X27" s="321"/>
      <c r="Y27" s="321"/>
    </row>
    <row r="28" spans="1:25" ht="18" customHeight="1">
      <c r="A28" s="428"/>
      <c r="B28" s="310" t="s">
        <v>306</v>
      </c>
      <c r="C28" s="237">
        <v>1357616</v>
      </c>
      <c r="D28" s="238">
        <v>271484</v>
      </c>
      <c r="E28" s="248">
        <v>20</v>
      </c>
      <c r="F28" s="238">
        <v>34171</v>
      </c>
      <c r="G28" s="250">
        <v>2.5</v>
      </c>
      <c r="H28" s="238">
        <v>296380</v>
      </c>
      <c r="I28" s="251">
        <v>21.8</v>
      </c>
      <c r="J28" s="238">
        <v>15234</v>
      </c>
      <c r="K28" s="250">
        <v>1.1000000000000001</v>
      </c>
      <c r="L28" s="238">
        <v>294949</v>
      </c>
      <c r="M28" s="251">
        <v>21.7</v>
      </c>
      <c r="N28" s="237">
        <v>2841</v>
      </c>
      <c r="O28" s="251">
        <v>0.2</v>
      </c>
      <c r="P28" s="238">
        <v>103222</v>
      </c>
      <c r="Q28" s="251">
        <v>7.6</v>
      </c>
      <c r="R28" s="238">
        <v>339335</v>
      </c>
      <c r="S28" s="251">
        <v>25</v>
      </c>
      <c r="T28" s="318" t="str">
        <f t="shared" si="1"/>
        <v>〇</v>
      </c>
      <c r="U28" s="319">
        <f t="shared" si="0"/>
        <v>99.899999999999991</v>
      </c>
      <c r="W28" s="320"/>
      <c r="X28" s="321"/>
      <c r="Y28" s="321"/>
    </row>
    <row r="29" spans="1:25" ht="18" customHeight="1">
      <c r="A29" s="428"/>
      <c r="B29" s="310" t="s">
        <v>307</v>
      </c>
      <c r="C29" s="237">
        <v>1509038</v>
      </c>
      <c r="D29" s="238">
        <v>284433</v>
      </c>
      <c r="E29" s="248">
        <v>18.8</v>
      </c>
      <c r="F29" s="238">
        <v>31514</v>
      </c>
      <c r="G29" s="250">
        <v>2.1</v>
      </c>
      <c r="H29" s="238">
        <v>290860</v>
      </c>
      <c r="I29" s="251">
        <v>19.3</v>
      </c>
      <c r="J29" s="238">
        <v>14812</v>
      </c>
      <c r="K29" s="250">
        <v>1</v>
      </c>
      <c r="L29" s="238">
        <v>354552</v>
      </c>
      <c r="M29" s="251">
        <v>23.5</v>
      </c>
      <c r="N29" s="237">
        <v>2152</v>
      </c>
      <c r="O29" s="251">
        <v>0.1</v>
      </c>
      <c r="P29" s="238">
        <v>128863</v>
      </c>
      <c r="Q29" s="251">
        <v>8.5</v>
      </c>
      <c r="R29" s="238">
        <v>401852</v>
      </c>
      <c r="S29" s="251">
        <v>26.6</v>
      </c>
      <c r="T29" s="318" t="str">
        <f t="shared" si="1"/>
        <v>〇</v>
      </c>
      <c r="U29" s="319">
        <f t="shared" si="0"/>
        <v>99.9</v>
      </c>
      <c r="W29" s="320"/>
      <c r="X29" s="321"/>
      <c r="Y29" s="321"/>
    </row>
    <row r="30" spans="1:25" ht="18" customHeight="1">
      <c r="A30" s="429"/>
      <c r="B30" s="311" t="s">
        <v>308</v>
      </c>
      <c r="C30" s="237">
        <v>1458027</v>
      </c>
      <c r="D30" s="238">
        <v>297955</v>
      </c>
      <c r="E30" s="249">
        <v>20.435492621192886</v>
      </c>
      <c r="F30" s="238">
        <v>34457</v>
      </c>
      <c r="G30" s="249">
        <v>2.363262134377484</v>
      </c>
      <c r="H30" s="238">
        <v>237603</v>
      </c>
      <c r="I30" s="249">
        <v>16.296200276126573</v>
      </c>
      <c r="J30" s="238">
        <v>14739</v>
      </c>
      <c r="K30" s="254">
        <v>1.0108866296714669</v>
      </c>
      <c r="L30" s="238">
        <v>373471</v>
      </c>
      <c r="M30" s="249">
        <v>25.614820576025</v>
      </c>
      <c r="N30" s="237">
        <v>2154</v>
      </c>
      <c r="O30" s="249">
        <v>0.14773388970163104</v>
      </c>
      <c r="P30" s="238">
        <v>144251</v>
      </c>
      <c r="Q30" s="249">
        <v>9.8935753590297022</v>
      </c>
      <c r="R30" s="238">
        <v>353397</v>
      </c>
      <c r="S30" s="251">
        <v>24.238028513875257</v>
      </c>
      <c r="T30" s="318" t="str">
        <f t="shared" si="1"/>
        <v>〇</v>
      </c>
      <c r="U30" s="319">
        <f t="shared" si="0"/>
        <v>100</v>
      </c>
      <c r="V30" s="322"/>
      <c r="W30" s="320"/>
      <c r="X30" s="321"/>
      <c r="Y30" s="321"/>
    </row>
    <row r="31" spans="1:25" ht="18" customHeight="1">
      <c r="A31" s="427" t="s">
        <v>23</v>
      </c>
      <c r="B31" s="309" t="s">
        <v>309</v>
      </c>
      <c r="C31" s="239">
        <v>1055683</v>
      </c>
      <c r="D31" s="239">
        <v>411107</v>
      </c>
      <c r="E31" s="248">
        <v>38.9</v>
      </c>
      <c r="F31" s="239">
        <v>44992</v>
      </c>
      <c r="G31" s="250">
        <v>4.3</v>
      </c>
      <c r="H31" s="239">
        <v>193377</v>
      </c>
      <c r="I31" s="252">
        <v>18.3</v>
      </c>
      <c r="J31" s="239">
        <v>17843</v>
      </c>
      <c r="K31" s="253">
        <v>1.7</v>
      </c>
      <c r="L31" s="239">
        <v>131188</v>
      </c>
      <c r="M31" s="252">
        <v>12.4</v>
      </c>
      <c r="N31" s="240">
        <v>1418</v>
      </c>
      <c r="O31" s="252">
        <v>0.1</v>
      </c>
      <c r="P31" s="239">
        <v>118587</v>
      </c>
      <c r="Q31" s="252">
        <v>11.2</v>
      </c>
      <c r="R31" s="239">
        <v>137171</v>
      </c>
      <c r="S31" s="252">
        <v>13</v>
      </c>
      <c r="T31" s="318" t="str">
        <f t="shared" si="1"/>
        <v>〇</v>
      </c>
      <c r="U31" s="319">
        <f t="shared" si="0"/>
        <v>99.9</v>
      </c>
      <c r="W31" s="320"/>
      <c r="X31" s="321"/>
      <c r="Y31" s="321"/>
    </row>
    <row r="32" spans="1:25" ht="18" customHeight="1">
      <c r="A32" s="428"/>
      <c r="B32" s="310" t="s">
        <v>310</v>
      </c>
      <c r="C32" s="238">
        <v>1062742</v>
      </c>
      <c r="D32" s="238">
        <v>421878</v>
      </c>
      <c r="E32" s="248">
        <v>39.700000000000003</v>
      </c>
      <c r="F32" s="238">
        <v>50364</v>
      </c>
      <c r="G32" s="250">
        <v>4.7</v>
      </c>
      <c r="H32" s="238">
        <v>186696</v>
      </c>
      <c r="I32" s="251">
        <v>17.600000000000001</v>
      </c>
      <c r="J32" s="238">
        <v>17512</v>
      </c>
      <c r="K32" s="250">
        <v>1.6</v>
      </c>
      <c r="L32" s="238">
        <v>129283</v>
      </c>
      <c r="M32" s="251">
        <v>12.2</v>
      </c>
      <c r="N32" s="237">
        <v>1775</v>
      </c>
      <c r="O32" s="251">
        <v>0.2</v>
      </c>
      <c r="P32" s="238">
        <v>119245</v>
      </c>
      <c r="Q32" s="251">
        <v>11.2</v>
      </c>
      <c r="R32" s="238">
        <v>135989</v>
      </c>
      <c r="S32" s="251">
        <v>12.8</v>
      </c>
      <c r="T32" s="318" t="str">
        <f t="shared" si="1"/>
        <v>〇</v>
      </c>
      <c r="U32" s="319">
        <f t="shared" si="0"/>
        <v>100.00000000000001</v>
      </c>
      <c r="W32" s="320"/>
      <c r="X32" s="321"/>
      <c r="Y32" s="321"/>
    </row>
    <row r="33" spans="1:25" ht="18" customHeight="1">
      <c r="A33" s="428"/>
      <c r="B33" s="310" t="s">
        <v>306</v>
      </c>
      <c r="C33" s="243">
        <v>1075186</v>
      </c>
      <c r="D33" s="238">
        <v>415601</v>
      </c>
      <c r="E33" s="248">
        <v>38.700000000000003</v>
      </c>
      <c r="F33" s="238">
        <v>49240</v>
      </c>
      <c r="G33" s="250">
        <v>4.5999999999999996</v>
      </c>
      <c r="H33" s="238">
        <v>192652</v>
      </c>
      <c r="I33" s="251">
        <v>17.899999999999999</v>
      </c>
      <c r="J33" s="238">
        <v>17463</v>
      </c>
      <c r="K33" s="250">
        <v>1.6</v>
      </c>
      <c r="L33" s="238">
        <v>138057</v>
      </c>
      <c r="M33" s="251">
        <v>12.8</v>
      </c>
      <c r="N33" s="237">
        <v>1399</v>
      </c>
      <c r="O33" s="251">
        <v>0.1</v>
      </c>
      <c r="P33" s="238">
        <v>117762</v>
      </c>
      <c r="Q33" s="251">
        <v>11</v>
      </c>
      <c r="R33" s="238">
        <v>143012</v>
      </c>
      <c r="S33" s="251">
        <v>13.3</v>
      </c>
      <c r="T33" s="318" t="str">
        <f t="shared" si="1"/>
        <v>〇</v>
      </c>
      <c r="U33" s="319">
        <f t="shared" si="0"/>
        <v>100</v>
      </c>
      <c r="W33" s="320"/>
      <c r="X33" s="321"/>
      <c r="Y33" s="321"/>
    </row>
    <row r="34" spans="1:25" ht="18" customHeight="1">
      <c r="A34" s="428"/>
      <c r="B34" s="310" t="s">
        <v>307</v>
      </c>
      <c r="C34" s="237">
        <v>1344916</v>
      </c>
      <c r="D34" s="238">
        <v>429513</v>
      </c>
      <c r="E34" s="248">
        <v>31.9</v>
      </c>
      <c r="F34" s="238">
        <v>45429</v>
      </c>
      <c r="G34" s="250">
        <v>3.4</v>
      </c>
      <c r="H34" s="238">
        <v>190961</v>
      </c>
      <c r="I34" s="251">
        <v>14.2</v>
      </c>
      <c r="J34" s="238">
        <v>17241</v>
      </c>
      <c r="K34" s="250">
        <v>1.3</v>
      </c>
      <c r="L34" s="238">
        <v>276998</v>
      </c>
      <c r="M34" s="251">
        <v>20.6</v>
      </c>
      <c r="N34" s="237">
        <v>1151</v>
      </c>
      <c r="O34" s="251">
        <v>0.1</v>
      </c>
      <c r="P34" s="238">
        <v>149889</v>
      </c>
      <c r="Q34" s="251">
        <v>11.1</v>
      </c>
      <c r="R34" s="238">
        <v>233734</v>
      </c>
      <c r="S34" s="251">
        <v>17.399999999999999</v>
      </c>
      <c r="T34" s="318" t="str">
        <f t="shared" si="1"/>
        <v>〇</v>
      </c>
      <c r="U34" s="319">
        <f t="shared" si="0"/>
        <v>100</v>
      </c>
      <c r="W34" s="320"/>
      <c r="X34" s="321"/>
      <c r="Y34" s="321"/>
    </row>
    <row r="35" spans="1:25" ht="18" customHeight="1">
      <c r="A35" s="429"/>
      <c r="B35" s="311" t="s">
        <v>308</v>
      </c>
      <c r="C35" s="244">
        <v>1385173</v>
      </c>
      <c r="D35" s="241">
        <v>451938</v>
      </c>
      <c r="E35" s="249">
        <v>32.6</v>
      </c>
      <c r="F35" s="241">
        <v>50284</v>
      </c>
      <c r="G35" s="249">
        <v>3.6</v>
      </c>
      <c r="H35" s="241">
        <v>218744</v>
      </c>
      <c r="I35" s="249">
        <v>15.8</v>
      </c>
      <c r="J35" s="241">
        <v>16810</v>
      </c>
      <c r="K35" s="254">
        <v>1.2</v>
      </c>
      <c r="L35" s="241">
        <v>297180</v>
      </c>
      <c r="M35" s="249">
        <v>21.5</v>
      </c>
      <c r="N35" s="242">
        <v>1190</v>
      </c>
      <c r="O35" s="249">
        <v>0.1</v>
      </c>
      <c r="P35" s="241">
        <v>152244</v>
      </c>
      <c r="Q35" s="249">
        <v>11</v>
      </c>
      <c r="R35" s="241">
        <v>196783</v>
      </c>
      <c r="S35" s="251">
        <v>14.2</v>
      </c>
      <c r="T35" s="318" t="str">
        <f t="shared" si="1"/>
        <v>〇</v>
      </c>
      <c r="U35" s="319">
        <f t="shared" si="0"/>
        <v>100</v>
      </c>
      <c r="V35" s="322"/>
      <c r="W35" s="320"/>
      <c r="X35" s="321"/>
      <c r="Y35" s="321"/>
    </row>
    <row r="36" spans="1:25" ht="18" customHeight="1">
      <c r="A36" s="428" t="s">
        <v>76</v>
      </c>
      <c r="B36" s="309" t="s">
        <v>309</v>
      </c>
      <c r="C36" s="237">
        <v>755740</v>
      </c>
      <c r="D36" s="238">
        <v>289130</v>
      </c>
      <c r="E36" s="248">
        <v>38.299999999999997</v>
      </c>
      <c r="F36" s="238">
        <v>31442</v>
      </c>
      <c r="G36" s="250">
        <v>4.2</v>
      </c>
      <c r="H36" s="238">
        <v>121950</v>
      </c>
      <c r="I36" s="252">
        <v>16.100000000000001</v>
      </c>
      <c r="J36" s="238">
        <v>10951</v>
      </c>
      <c r="K36" s="253">
        <v>1.4</v>
      </c>
      <c r="L36" s="238">
        <v>85826</v>
      </c>
      <c r="M36" s="252">
        <v>11.4</v>
      </c>
      <c r="N36" s="237">
        <v>1540</v>
      </c>
      <c r="O36" s="252">
        <v>0.2</v>
      </c>
      <c r="P36" s="238">
        <v>91046</v>
      </c>
      <c r="Q36" s="252">
        <v>12</v>
      </c>
      <c r="R36" s="238">
        <v>123855</v>
      </c>
      <c r="S36" s="252">
        <v>16.399999999999999</v>
      </c>
      <c r="T36" s="318" t="str">
        <f t="shared" si="1"/>
        <v>〇</v>
      </c>
      <c r="U36" s="319">
        <f t="shared" si="0"/>
        <v>100</v>
      </c>
      <c r="W36" s="320"/>
      <c r="X36" s="321"/>
      <c r="Y36" s="321"/>
    </row>
    <row r="37" spans="1:25" ht="18" customHeight="1">
      <c r="A37" s="428"/>
      <c r="B37" s="310" t="s">
        <v>310</v>
      </c>
      <c r="C37" s="237">
        <v>752545</v>
      </c>
      <c r="D37" s="238">
        <v>291289</v>
      </c>
      <c r="E37" s="248">
        <v>38.700000000000003</v>
      </c>
      <c r="F37" s="238">
        <v>35130</v>
      </c>
      <c r="G37" s="250">
        <v>4.7</v>
      </c>
      <c r="H37" s="238">
        <v>119896</v>
      </c>
      <c r="I37" s="251">
        <v>15.9</v>
      </c>
      <c r="J37" s="238">
        <v>10533</v>
      </c>
      <c r="K37" s="250">
        <v>1.4</v>
      </c>
      <c r="L37" s="238">
        <v>88749</v>
      </c>
      <c r="M37" s="251">
        <v>11.8</v>
      </c>
      <c r="N37" s="237">
        <v>1481</v>
      </c>
      <c r="O37" s="251">
        <v>0.2</v>
      </c>
      <c r="P37" s="238">
        <v>105314</v>
      </c>
      <c r="Q37" s="251">
        <v>14</v>
      </c>
      <c r="R37" s="238">
        <v>100153</v>
      </c>
      <c r="S37" s="251">
        <v>13.3</v>
      </c>
      <c r="T37" s="318" t="str">
        <f t="shared" si="1"/>
        <v>〇</v>
      </c>
      <c r="U37" s="319">
        <f t="shared" si="0"/>
        <v>100</v>
      </c>
      <c r="W37" s="320"/>
      <c r="X37" s="321"/>
      <c r="Y37" s="321"/>
    </row>
    <row r="38" spans="1:25" ht="18" customHeight="1">
      <c r="A38" s="428"/>
      <c r="B38" s="310" t="s">
        <v>306</v>
      </c>
      <c r="C38" s="237">
        <v>759429</v>
      </c>
      <c r="D38" s="238">
        <v>284425</v>
      </c>
      <c r="E38" s="248">
        <v>37.4</v>
      </c>
      <c r="F38" s="238">
        <v>34360</v>
      </c>
      <c r="G38" s="250">
        <v>4.5</v>
      </c>
      <c r="H38" s="238">
        <v>127009</v>
      </c>
      <c r="I38" s="251">
        <v>16.7</v>
      </c>
      <c r="J38" s="238">
        <v>10518</v>
      </c>
      <c r="K38" s="250">
        <v>1.4</v>
      </c>
      <c r="L38" s="238">
        <v>92509</v>
      </c>
      <c r="M38" s="251">
        <v>12.2</v>
      </c>
      <c r="N38" s="237">
        <v>1289</v>
      </c>
      <c r="O38" s="251">
        <v>0.2</v>
      </c>
      <c r="P38" s="238">
        <v>112971</v>
      </c>
      <c r="Q38" s="251">
        <v>14.9</v>
      </c>
      <c r="R38" s="238">
        <v>96348</v>
      </c>
      <c r="S38" s="251">
        <v>12.7</v>
      </c>
      <c r="T38" s="318" t="str">
        <f t="shared" si="1"/>
        <v>〇</v>
      </c>
      <c r="U38" s="319">
        <f t="shared" si="0"/>
        <v>100</v>
      </c>
      <c r="W38" s="320"/>
      <c r="X38" s="321"/>
      <c r="Y38" s="321"/>
    </row>
    <row r="39" spans="1:25" ht="18" customHeight="1">
      <c r="A39" s="428"/>
      <c r="B39" s="310" t="s">
        <v>307</v>
      </c>
      <c r="C39" s="237">
        <v>988790</v>
      </c>
      <c r="D39" s="238">
        <v>291503</v>
      </c>
      <c r="E39" s="248">
        <v>29.5</v>
      </c>
      <c r="F39" s="238">
        <v>31175</v>
      </c>
      <c r="G39" s="250">
        <v>3.2</v>
      </c>
      <c r="H39" s="238">
        <v>131214</v>
      </c>
      <c r="I39" s="251">
        <v>13.3</v>
      </c>
      <c r="J39" s="238">
        <v>10494</v>
      </c>
      <c r="K39" s="250">
        <v>1.1000000000000001</v>
      </c>
      <c r="L39" s="238">
        <v>198954</v>
      </c>
      <c r="M39" s="251">
        <v>20.100000000000001</v>
      </c>
      <c r="N39" s="237">
        <v>1397</v>
      </c>
      <c r="O39" s="251">
        <v>0.1</v>
      </c>
      <c r="P39" s="238">
        <v>120171</v>
      </c>
      <c r="Q39" s="251">
        <v>12.2</v>
      </c>
      <c r="R39" s="238">
        <v>203882</v>
      </c>
      <c r="S39" s="251">
        <v>20.5</v>
      </c>
      <c r="T39" s="318" t="str">
        <f t="shared" si="1"/>
        <v>〇</v>
      </c>
      <c r="U39" s="319">
        <f t="shared" si="0"/>
        <v>100</v>
      </c>
      <c r="V39" s="322"/>
      <c r="W39" s="320"/>
      <c r="X39" s="321"/>
      <c r="Y39" s="321"/>
    </row>
    <row r="40" spans="1:25" ht="18" customHeight="1">
      <c r="A40" s="429"/>
      <c r="B40" s="311" t="s">
        <v>308</v>
      </c>
      <c r="C40" s="237">
        <v>1055481</v>
      </c>
      <c r="D40" s="238">
        <v>308551</v>
      </c>
      <c r="E40" s="249">
        <v>29.2</v>
      </c>
      <c r="F40" s="238">
        <v>34416</v>
      </c>
      <c r="G40" s="249">
        <v>3.3</v>
      </c>
      <c r="H40" s="238">
        <v>155557</v>
      </c>
      <c r="I40" s="249">
        <v>14.7</v>
      </c>
      <c r="J40" s="238">
        <v>10374</v>
      </c>
      <c r="K40" s="254">
        <v>1</v>
      </c>
      <c r="L40" s="238">
        <v>201694</v>
      </c>
      <c r="M40" s="249">
        <v>19.100000000000001</v>
      </c>
      <c r="N40" s="237">
        <v>1265</v>
      </c>
      <c r="O40" s="249">
        <v>0.1</v>
      </c>
      <c r="P40" s="238">
        <v>119697</v>
      </c>
      <c r="Q40" s="249">
        <v>11.3</v>
      </c>
      <c r="R40" s="238">
        <v>223927</v>
      </c>
      <c r="S40" s="251">
        <v>21.3</v>
      </c>
      <c r="T40" s="318" t="str">
        <f t="shared" si="1"/>
        <v>〇</v>
      </c>
      <c r="U40" s="319">
        <f t="shared" si="0"/>
        <v>100</v>
      </c>
      <c r="V40" s="322"/>
      <c r="W40" s="320"/>
      <c r="X40" s="321"/>
      <c r="Y40" s="321"/>
    </row>
    <row r="41" spans="1:25" ht="18" customHeight="1">
      <c r="A41" s="427" t="s">
        <v>24</v>
      </c>
      <c r="B41" s="309" t="s">
        <v>309</v>
      </c>
      <c r="C41" s="239">
        <v>736480</v>
      </c>
      <c r="D41" s="239">
        <v>275828</v>
      </c>
      <c r="E41" s="248">
        <v>37.5</v>
      </c>
      <c r="F41" s="239">
        <v>31651</v>
      </c>
      <c r="G41" s="250">
        <v>4.3</v>
      </c>
      <c r="H41" s="239">
        <v>118986</v>
      </c>
      <c r="I41" s="252">
        <v>16.2</v>
      </c>
      <c r="J41" s="239">
        <v>13335</v>
      </c>
      <c r="K41" s="253">
        <v>1.8</v>
      </c>
      <c r="L41" s="239">
        <v>87623</v>
      </c>
      <c r="M41" s="252">
        <v>11.9</v>
      </c>
      <c r="N41" s="240">
        <v>3525</v>
      </c>
      <c r="O41" s="252">
        <v>0.5</v>
      </c>
      <c r="P41" s="239">
        <v>121124</v>
      </c>
      <c r="Q41" s="252">
        <v>16.399999999999999</v>
      </c>
      <c r="R41" s="239">
        <v>84408</v>
      </c>
      <c r="S41" s="252">
        <v>11.5</v>
      </c>
      <c r="T41" s="318" t="str">
        <f t="shared" si="1"/>
        <v>〇</v>
      </c>
      <c r="U41" s="319">
        <f t="shared" si="0"/>
        <v>100.1</v>
      </c>
      <c r="W41" s="320"/>
      <c r="X41" s="321"/>
      <c r="Y41" s="321"/>
    </row>
    <row r="42" spans="1:25" ht="18" customHeight="1">
      <c r="A42" s="428"/>
      <c r="B42" s="310" t="s">
        <v>310</v>
      </c>
      <c r="C42" s="238">
        <v>727060</v>
      </c>
      <c r="D42" s="238">
        <v>284337</v>
      </c>
      <c r="E42" s="248">
        <v>39.1</v>
      </c>
      <c r="F42" s="238">
        <v>35420</v>
      </c>
      <c r="G42" s="250">
        <v>4.9000000000000004</v>
      </c>
      <c r="H42" s="238">
        <v>125758</v>
      </c>
      <c r="I42" s="251">
        <v>17.3</v>
      </c>
      <c r="J42" s="238">
        <v>12238</v>
      </c>
      <c r="K42" s="250">
        <v>1.7</v>
      </c>
      <c r="L42" s="238">
        <v>85468</v>
      </c>
      <c r="M42" s="251">
        <v>11.8</v>
      </c>
      <c r="N42" s="237">
        <v>2860</v>
      </c>
      <c r="O42" s="251">
        <v>0.4</v>
      </c>
      <c r="P42" s="238">
        <v>108808</v>
      </c>
      <c r="Q42" s="251">
        <v>15</v>
      </c>
      <c r="R42" s="238">
        <v>72171</v>
      </c>
      <c r="S42" s="251">
        <v>9.9</v>
      </c>
      <c r="T42" s="318" t="str">
        <f t="shared" si="1"/>
        <v>〇</v>
      </c>
      <c r="U42" s="319">
        <f t="shared" si="0"/>
        <v>100.10000000000001</v>
      </c>
      <c r="W42" s="320"/>
      <c r="X42" s="321"/>
      <c r="Y42" s="321"/>
    </row>
    <row r="43" spans="1:25" ht="18" customHeight="1">
      <c r="A43" s="428"/>
      <c r="B43" s="310" t="s">
        <v>306</v>
      </c>
      <c r="C43" s="238">
        <v>741219</v>
      </c>
      <c r="D43" s="238">
        <v>278291</v>
      </c>
      <c r="E43" s="248">
        <v>37.5</v>
      </c>
      <c r="F43" s="238">
        <v>34675</v>
      </c>
      <c r="G43" s="250">
        <v>4.7</v>
      </c>
      <c r="H43" s="238">
        <v>125534</v>
      </c>
      <c r="I43" s="251">
        <v>16.899999999999999</v>
      </c>
      <c r="J43" s="238">
        <v>12150</v>
      </c>
      <c r="K43" s="250">
        <v>1.6</v>
      </c>
      <c r="L43" s="238">
        <v>92754</v>
      </c>
      <c r="M43" s="251">
        <v>12.5</v>
      </c>
      <c r="N43" s="237">
        <v>3048</v>
      </c>
      <c r="O43" s="251">
        <v>0.4</v>
      </c>
      <c r="P43" s="238">
        <v>121703</v>
      </c>
      <c r="Q43" s="251">
        <v>16.399999999999999</v>
      </c>
      <c r="R43" s="238">
        <v>73064</v>
      </c>
      <c r="S43" s="251">
        <v>9.9</v>
      </c>
      <c r="T43" s="318" t="str">
        <f t="shared" si="1"/>
        <v>〇</v>
      </c>
      <c r="U43" s="319">
        <f t="shared" ref="U43:U79" si="5">E43+G43+I43+K43+M43+O43+Q43+S43</f>
        <v>99.9</v>
      </c>
      <c r="W43" s="320"/>
      <c r="X43" s="321"/>
      <c r="Y43" s="321"/>
    </row>
    <row r="44" spans="1:25" ht="18" customHeight="1">
      <c r="A44" s="428"/>
      <c r="B44" s="310" t="s">
        <v>307</v>
      </c>
      <c r="C44" s="238">
        <v>1024831</v>
      </c>
      <c r="D44" s="238">
        <v>285246</v>
      </c>
      <c r="E44" s="248">
        <v>27.8</v>
      </c>
      <c r="F44" s="238">
        <v>30878</v>
      </c>
      <c r="G44" s="250">
        <v>3</v>
      </c>
      <c r="H44" s="238">
        <v>131080</v>
      </c>
      <c r="I44" s="251">
        <v>12.8</v>
      </c>
      <c r="J44" s="238">
        <v>12137</v>
      </c>
      <c r="K44" s="250">
        <v>1.2</v>
      </c>
      <c r="L44" s="238">
        <v>195294</v>
      </c>
      <c r="M44" s="251">
        <v>19.100000000000001</v>
      </c>
      <c r="N44" s="237">
        <v>2396</v>
      </c>
      <c r="O44" s="251">
        <v>0.2</v>
      </c>
      <c r="P44" s="238">
        <v>125953</v>
      </c>
      <c r="Q44" s="251">
        <v>12.3</v>
      </c>
      <c r="R44" s="238">
        <v>241848</v>
      </c>
      <c r="S44" s="251">
        <v>23.6</v>
      </c>
      <c r="T44" s="318" t="str">
        <f t="shared" si="1"/>
        <v>✖</v>
      </c>
      <c r="U44" s="319">
        <f t="shared" si="5"/>
        <v>100</v>
      </c>
      <c r="W44" s="320"/>
      <c r="X44" s="321"/>
      <c r="Y44" s="321"/>
    </row>
    <row r="45" spans="1:25" ht="18" customHeight="1">
      <c r="A45" s="429"/>
      <c r="B45" s="311" t="s">
        <v>308</v>
      </c>
      <c r="C45" s="241">
        <v>1024580</v>
      </c>
      <c r="D45" s="241">
        <v>303029</v>
      </c>
      <c r="E45" s="249">
        <v>29.575923793164026</v>
      </c>
      <c r="F45" s="241">
        <v>34157</v>
      </c>
      <c r="G45" s="249">
        <v>3.333756270862207</v>
      </c>
      <c r="H45" s="241">
        <v>159098</v>
      </c>
      <c r="I45" s="249">
        <v>15.528118838938882</v>
      </c>
      <c r="J45" s="241">
        <v>11743</v>
      </c>
      <c r="K45" s="254">
        <v>1.1461281695914423</v>
      </c>
      <c r="L45" s="241">
        <v>222653</v>
      </c>
      <c r="M45" s="249">
        <v>21.731148372991861</v>
      </c>
      <c r="N45" s="242">
        <v>2136</v>
      </c>
      <c r="O45" s="249">
        <v>0.20847566807862733</v>
      </c>
      <c r="P45" s="241">
        <v>99232</v>
      </c>
      <c r="Q45" s="249">
        <v>9.6851392765816247</v>
      </c>
      <c r="R45" s="241">
        <v>192532</v>
      </c>
      <c r="S45" s="249">
        <v>18.79130960979133</v>
      </c>
      <c r="T45" s="318" t="str">
        <f t="shared" si="1"/>
        <v>〇</v>
      </c>
      <c r="U45" s="319">
        <f t="shared" si="5"/>
        <v>100</v>
      </c>
      <c r="V45" s="322"/>
      <c r="W45" s="320"/>
      <c r="X45" s="321"/>
      <c r="Y45" s="321"/>
    </row>
    <row r="46" spans="1:25" ht="18" customHeight="1">
      <c r="A46" s="427" t="s">
        <v>25</v>
      </c>
      <c r="B46" s="309" t="s">
        <v>309</v>
      </c>
      <c r="C46" s="240">
        <v>1753197</v>
      </c>
      <c r="D46" s="239">
        <v>895525</v>
      </c>
      <c r="E46" s="258">
        <v>51.1</v>
      </c>
      <c r="F46" s="239">
        <v>97945</v>
      </c>
      <c r="G46" s="253">
        <v>5.6</v>
      </c>
      <c r="H46" s="239">
        <v>204551</v>
      </c>
      <c r="I46" s="252">
        <v>11.7</v>
      </c>
      <c r="J46" s="239">
        <v>36355</v>
      </c>
      <c r="K46" s="253">
        <v>2.1</v>
      </c>
      <c r="L46" s="239">
        <v>162502</v>
      </c>
      <c r="M46" s="252">
        <v>9.3000000000000007</v>
      </c>
      <c r="N46" s="240">
        <v>8237</v>
      </c>
      <c r="O46" s="252">
        <v>0.5</v>
      </c>
      <c r="P46" s="239">
        <v>253290</v>
      </c>
      <c r="Q46" s="252">
        <v>14.4</v>
      </c>
      <c r="R46" s="239">
        <v>94792</v>
      </c>
      <c r="S46" s="252">
        <v>5.4</v>
      </c>
      <c r="T46" s="318" t="str">
        <f t="shared" si="1"/>
        <v>〇</v>
      </c>
      <c r="U46" s="319">
        <f>E46+G46+I46+K46+M46+O46+Q46+S46</f>
        <v>100.10000000000001</v>
      </c>
      <c r="W46" s="320"/>
      <c r="X46" s="321"/>
      <c r="Y46" s="321"/>
    </row>
    <row r="47" spans="1:25" ht="18" customHeight="1">
      <c r="A47" s="428"/>
      <c r="B47" s="310" t="s">
        <v>310</v>
      </c>
      <c r="C47" s="237">
        <v>1730370</v>
      </c>
      <c r="D47" s="238">
        <v>904272</v>
      </c>
      <c r="E47" s="248">
        <v>52.3</v>
      </c>
      <c r="F47" s="238">
        <v>110221</v>
      </c>
      <c r="G47" s="250">
        <v>6.4</v>
      </c>
      <c r="H47" s="238">
        <v>204422</v>
      </c>
      <c r="I47" s="251">
        <v>11.8</v>
      </c>
      <c r="J47" s="238">
        <v>36255</v>
      </c>
      <c r="K47" s="250">
        <v>2.1</v>
      </c>
      <c r="L47" s="238">
        <v>145745</v>
      </c>
      <c r="M47" s="251">
        <v>8.4</v>
      </c>
      <c r="N47" s="237">
        <v>17000</v>
      </c>
      <c r="O47" s="251">
        <v>1</v>
      </c>
      <c r="P47" s="238">
        <v>229875</v>
      </c>
      <c r="Q47" s="251">
        <v>13.3</v>
      </c>
      <c r="R47" s="238">
        <v>82580</v>
      </c>
      <c r="S47" s="251">
        <v>4.8</v>
      </c>
      <c r="T47" s="318" t="str">
        <f t="shared" si="1"/>
        <v>〇</v>
      </c>
      <c r="U47" s="319">
        <f t="shared" si="5"/>
        <v>100.1</v>
      </c>
      <c r="W47" s="320"/>
      <c r="X47" s="321"/>
      <c r="Y47" s="321"/>
    </row>
    <row r="48" spans="1:25" ht="18" customHeight="1">
      <c r="A48" s="428"/>
      <c r="B48" s="310" t="s">
        <v>306</v>
      </c>
      <c r="C48" s="237">
        <v>1757492</v>
      </c>
      <c r="D48" s="238">
        <v>894373</v>
      </c>
      <c r="E48" s="248">
        <v>50.9</v>
      </c>
      <c r="F48" s="238">
        <v>108093</v>
      </c>
      <c r="G48" s="250">
        <v>6.2</v>
      </c>
      <c r="H48" s="238">
        <v>213996</v>
      </c>
      <c r="I48" s="251">
        <v>12.2</v>
      </c>
      <c r="J48" s="238">
        <v>36276</v>
      </c>
      <c r="K48" s="250">
        <v>2.1</v>
      </c>
      <c r="L48" s="238">
        <v>160539</v>
      </c>
      <c r="M48" s="251">
        <v>9.1</v>
      </c>
      <c r="N48" s="237">
        <v>7643</v>
      </c>
      <c r="O48" s="251">
        <v>0.4</v>
      </c>
      <c r="P48" s="238">
        <v>230710</v>
      </c>
      <c r="Q48" s="251">
        <v>13.1</v>
      </c>
      <c r="R48" s="238">
        <v>105862</v>
      </c>
      <c r="S48" s="251">
        <v>6</v>
      </c>
      <c r="T48" s="318" t="str">
        <f t="shared" si="1"/>
        <v>〇</v>
      </c>
      <c r="U48" s="319">
        <f t="shared" si="5"/>
        <v>99.999999999999986</v>
      </c>
      <c r="W48" s="320"/>
      <c r="X48" s="321"/>
      <c r="Y48" s="321"/>
    </row>
    <row r="49" spans="1:25" ht="18" customHeight="1">
      <c r="A49" s="428"/>
      <c r="B49" s="310" t="s">
        <v>307</v>
      </c>
      <c r="C49" s="238">
        <v>2134834</v>
      </c>
      <c r="D49" s="238">
        <v>932703</v>
      </c>
      <c r="E49" s="248">
        <v>43.7</v>
      </c>
      <c r="F49" s="238">
        <v>107486</v>
      </c>
      <c r="G49" s="250">
        <v>5</v>
      </c>
      <c r="H49" s="238">
        <v>217895</v>
      </c>
      <c r="I49" s="251">
        <v>10.199999999999999</v>
      </c>
      <c r="J49" s="238">
        <v>34987</v>
      </c>
      <c r="K49" s="250">
        <v>1.6</v>
      </c>
      <c r="L49" s="238">
        <v>471202</v>
      </c>
      <c r="M49" s="251">
        <v>22.1</v>
      </c>
      <c r="N49" s="237">
        <v>11306</v>
      </c>
      <c r="O49" s="251">
        <v>0.5</v>
      </c>
      <c r="P49" s="238">
        <v>263894</v>
      </c>
      <c r="Q49" s="251">
        <v>12.4</v>
      </c>
      <c r="R49" s="238">
        <v>95361</v>
      </c>
      <c r="S49" s="251">
        <v>4.5</v>
      </c>
      <c r="T49" s="318" t="str">
        <f t="shared" si="1"/>
        <v>〇</v>
      </c>
      <c r="U49" s="319">
        <f t="shared" si="5"/>
        <v>100.00000000000001</v>
      </c>
      <c r="V49" s="322"/>
      <c r="W49" s="320"/>
      <c r="X49" s="321"/>
      <c r="Y49" s="321"/>
    </row>
    <row r="50" spans="1:25" ht="18" customHeight="1">
      <c r="A50" s="429"/>
      <c r="B50" s="311" t="s">
        <v>308</v>
      </c>
      <c r="C50" s="241">
        <v>2547697</v>
      </c>
      <c r="D50" s="241">
        <v>987711</v>
      </c>
      <c r="E50" s="249">
        <v>38.799999999999997</v>
      </c>
      <c r="F50" s="241">
        <v>120612</v>
      </c>
      <c r="G50" s="249">
        <v>4.7</v>
      </c>
      <c r="H50" s="241">
        <v>293035</v>
      </c>
      <c r="I50" s="249">
        <v>11.5</v>
      </c>
      <c r="J50" s="241">
        <v>33375</v>
      </c>
      <c r="K50" s="254">
        <v>1.3</v>
      </c>
      <c r="L50" s="241">
        <v>708573</v>
      </c>
      <c r="M50" s="249">
        <v>27.8</v>
      </c>
      <c r="N50" s="242">
        <v>8549</v>
      </c>
      <c r="O50" s="249">
        <v>0.3</v>
      </c>
      <c r="P50" s="241">
        <v>268227</v>
      </c>
      <c r="Q50" s="249">
        <v>10.5</v>
      </c>
      <c r="R50" s="241">
        <v>127615</v>
      </c>
      <c r="S50" s="251">
        <v>5.0999999999999996</v>
      </c>
      <c r="T50" s="318" t="str">
        <f t="shared" si="1"/>
        <v>〇</v>
      </c>
      <c r="U50" s="319">
        <f t="shared" si="5"/>
        <v>99.999999999999986</v>
      </c>
      <c r="V50" s="322"/>
      <c r="W50" s="320"/>
      <c r="X50" s="321"/>
      <c r="Y50" s="321"/>
    </row>
    <row r="51" spans="1:25" ht="18" customHeight="1">
      <c r="A51" s="427" t="s">
        <v>26</v>
      </c>
      <c r="B51" s="309" t="s">
        <v>309</v>
      </c>
      <c r="C51" s="237">
        <v>1698939</v>
      </c>
      <c r="D51" s="238">
        <v>820359</v>
      </c>
      <c r="E51" s="248">
        <v>48.3</v>
      </c>
      <c r="F51" s="238">
        <v>82961</v>
      </c>
      <c r="G51" s="250">
        <v>4.9000000000000004</v>
      </c>
      <c r="H51" s="238">
        <v>176305</v>
      </c>
      <c r="I51" s="252">
        <v>10.4</v>
      </c>
      <c r="J51" s="238">
        <v>34804</v>
      </c>
      <c r="K51" s="253">
        <v>2</v>
      </c>
      <c r="L51" s="238">
        <v>169614</v>
      </c>
      <c r="M51" s="252">
        <v>10</v>
      </c>
      <c r="N51" s="237">
        <v>5955</v>
      </c>
      <c r="O51" s="252">
        <v>0.4</v>
      </c>
      <c r="P51" s="238">
        <v>182135</v>
      </c>
      <c r="Q51" s="252">
        <v>10.7</v>
      </c>
      <c r="R51" s="238">
        <v>226806</v>
      </c>
      <c r="S51" s="252">
        <v>13.3</v>
      </c>
      <c r="T51" s="318" t="str">
        <f t="shared" si="1"/>
        <v>〇</v>
      </c>
      <c r="U51" s="319">
        <f t="shared" si="5"/>
        <v>100</v>
      </c>
      <c r="W51" s="320"/>
      <c r="X51" s="321"/>
      <c r="Y51" s="321"/>
    </row>
    <row r="52" spans="1:25" ht="18" customHeight="1">
      <c r="A52" s="428"/>
      <c r="B52" s="310" t="s">
        <v>310</v>
      </c>
      <c r="C52" s="237">
        <v>1721995</v>
      </c>
      <c r="D52" s="238">
        <v>819108</v>
      </c>
      <c r="E52" s="248">
        <v>47.6</v>
      </c>
      <c r="F52" s="238">
        <v>93322</v>
      </c>
      <c r="G52" s="250">
        <v>5.4</v>
      </c>
      <c r="H52" s="238">
        <v>179698</v>
      </c>
      <c r="I52" s="251">
        <v>10.4</v>
      </c>
      <c r="J52" s="238">
        <v>34772</v>
      </c>
      <c r="K52" s="250">
        <v>2</v>
      </c>
      <c r="L52" s="238">
        <v>154539</v>
      </c>
      <c r="M52" s="251">
        <v>9</v>
      </c>
      <c r="N52" s="237">
        <v>4707</v>
      </c>
      <c r="O52" s="251">
        <v>0.3</v>
      </c>
      <c r="P52" s="238">
        <v>174653</v>
      </c>
      <c r="Q52" s="251">
        <v>10.1</v>
      </c>
      <c r="R52" s="238">
        <v>261196</v>
      </c>
      <c r="S52" s="251">
        <v>15.2</v>
      </c>
      <c r="T52" s="318" t="str">
        <f t="shared" si="1"/>
        <v>〇</v>
      </c>
      <c r="U52" s="319">
        <f t="shared" si="5"/>
        <v>100</v>
      </c>
      <c r="W52" s="320"/>
      <c r="X52" s="321"/>
      <c r="Y52" s="321"/>
    </row>
    <row r="53" spans="1:25" ht="18" customHeight="1">
      <c r="A53" s="428"/>
      <c r="B53" s="310" t="s">
        <v>306</v>
      </c>
      <c r="C53" s="237">
        <v>1709086</v>
      </c>
      <c r="D53" s="238">
        <v>821565</v>
      </c>
      <c r="E53" s="248">
        <v>48.1</v>
      </c>
      <c r="F53" s="238">
        <v>91504</v>
      </c>
      <c r="G53" s="250">
        <v>5.4</v>
      </c>
      <c r="H53" s="238">
        <v>189296</v>
      </c>
      <c r="I53" s="251">
        <v>11.1</v>
      </c>
      <c r="J53" s="238">
        <v>34755</v>
      </c>
      <c r="K53" s="250">
        <v>2</v>
      </c>
      <c r="L53" s="238">
        <v>155490</v>
      </c>
      <c r="M53" s="251">
        <v>9.1</v>
      </c>
      <c r="N53" s="237">
        <v>7350</v>
      </c>
      <c r="O53" s="251">
        <v>0.4</v>
      </c>
      <c r="P53" s="238">
        <v>182044</v>
      </c>
      <c r="Q53" s="251">
        <v>10.7</v>
      </c>
      <c r="R53" s="238">
        <v>227082</v>
      </c>
      <c r="S53" s="251">
        <v>13.3</v>
      </c>
      <c r="T53" s="318" t="str">
        <f t="shared" si="1"/>
        <v>〇</v>
      </c>
      <c r="U53" s="319">
        <f t="shared" si="5"/>
        <v>100.1</v>
      </c>
      <c r="W53" s="320"/>
      <c r="X53" s="321"/>
      <c r="Y53" s="321"/>
    </row>
    <row r="54" spans="1:25" ht="18" customHeight="1">
      <c r="A54" s="428"/>
      <c r="B54" s="310" t="s">
        <v>307</v>
      </c>
      <c r="C54" s="238">
        <v>2235742</v>
      </c>
      <c r="D54" s="238">
        <v>835193</v>
      </c>
      <c r="E54" s="248">
        <v>37.4</v>
      </c>
      <c r="F54" s="238">
        <v>92364</v>
      </c>
      <c r="G54" s="250">
        <v>4.0999999999999996</v>
      </c>
      <c r="H54" s="238">
        <v>189788</v>
      </c>
      <c r="I54" s="251">
        <v>8.5</v>
      </c>
      <c r="J54" s="238">
        <v>30499</v>
      </c>
      <c r="K54" s="250">
        <v>1.4</v>
      </c>
      <c r="L54" s="238">
        <v>426920</v>
      </c>
      <c r="M54" s="251">
        <v>19.100000000000001</v>
      </c>
      <c r="N54" s="237">
        <v>5415</v>
      </c>
      <c r="O54" s="251">
        <v>0.2</v>
      </c>
      <c r="P54" s="238">
        <v>206006</v>
      </c>
      <c r="Q54" s="251">
        <v>9.1999999999999993</v>
      </c>
      <c r="R54" s="238">
        <v>449557</v>
      </c>
      <c r="S54" s="251">
        <v>20.100000000000001</v>
      </c>
      <c r="T54" s="318" t="str">
        <f t="shared" si="1"/>
        <v>〇</v>
      </c>
      <c r="U54" s="319">
        <f t="shared" si="5"/>
        <v>100</v>
      </c>
      <c r="W54" s="320"/>
      <c r="X54" s="321"/>
      <c r="Y54" s="321"/>
    </row>
    <row r="55" spans="1:25" ht="18" customHeight="1">
      <c r="A55" s="429"/>
      <c r="B55" s="311" t="s">
        <v>308</v>
      </c>
      <c r="C55" s="241">
        <v>2568713</v>
      </c>
      <c r="D55" s="241">
        <v>907978</v>
      </c>
      <c r="E55" s="249">
        <v>35.299999999999997</v>
      </c>
      <c r="F55" s="241">
        <v>103614</v>
      </c>
      <c r="G55" s="249">
        <v>4</v>
      </c>
      <c r="H55" s="241">
        <v>254399</v>
      </c>
      <c r="I55" s="249">
        <v>9.9</v>
      </c>
      <c r="J55" s="241">
        <v>33227</v>
      </c>
      <c r="K55" s="254">
        <v>1.3</v>
      </c>
      <c r="L55" s="241">
        <v>639945</v>
      </c>
      <c r="M55" s="249">
        <v>24.9</v>
      </c>
      <c r="N55" s="242">
        <v>5560</v>
      </c>
      <c r="O55" s="249">
        <v>0.2</v>
      </c>
      <c r="P55" s="241">
        <v>248190</v>
      </c>
      <c r="Q55" s="249">
        <v>9.6999999999999993</v>
      </c>
      <c r="R55" s="241">
        <v>375800</v>
      </c>
      <c r="S55" s="251">
        <v>14.6</v>
      </c>
      <c r="T55" s="318" t="str">
        <f t="shared" si="1"/>
        <v>〇</v>
      </c>
      <c r="U55" s="319">
        <f t="shared" si="5"/>
        <v>99.899999999999991</v>
      </c>
      <c r="V55" s="322"/>
      <c r="W55" s="320"/>
      <c r="X55" s="321"/>
      <c r="Y55" s="321"/>
    </row>
    <row r="56" spans="1:25" ht="18" customHeight="1">
      <c r="A56" s="427" t="s">
        <v>27</v>
      </c>
      <c r="B56" s="309" t="s">
        <v>309</v>
      </c>
      <c r="C56" s="237">
        <v>7304357</v>
      </c>
      <c r="D56" s="238">
        <v>5289245</v>
      </c>
      <c r="E56" s="248">
        <v>72.400000000000006</v>
      </c>
      <c r="F56" s="238">
        <v>245133</v>
      </c>
      <c r="G56" s="250">
        <v>3.4</v>
      </c>
      <c r="H56" s="245" t="s">
        <v>21</v>
      </c>
      <c r="I56" s="255" t="s">
        <v>21</v>
      </c>
      <c r="J56" s="238">
        <v>151840</v>
      </c>
      <c r="K56" s="253">
        <v>2.1</v>
      </c>
      <c r="L56" s="238">
        <v>389681</v>
      </c>
      <c r="M56" s="252">
        <v>5.3</v>
      </c>
      <c r="N56" s="237">
        <v>51995</v>
      </c>
      <c r="O56" s="252">
        <v>0.7</v>
      </c>
      <c r="P56" s="238">
        <v>136813</v>
      </c>
      <c r="Q56" s="252">
        <v>1.9</v>
      </c>
      <c r="R56" s="238">
        <v>1039650</v>
      </c>
      <c r="S56" s="252">
        <v>14.2</v>
      </c>
      <c r="T56" s="318" t="str">
        <f>IF(D56+F56+J56+L56+N56+P56+R56=C56,"〇","✖")</f>
        <v>〇</v>
      </c>
      <c r="U56" s="319">
        <f>E56+G56+K56+M56+O56+Q56+S56</f>
        <v>100.00000000000001</v>
      </c>
      <c r="W56" s="320"/>
      <c r="X56" s="321"/>
      <c r="Y56" s="321"/>
    </row>
    <row r="57" spans="1:25" ht="18" customHeight="1">
      <c r="A57" s="428"/>
      <c r="B57" s="310" t="s">
        <v>310</v>
      </c>
      <c r="C57" s="237">
        <v>7868759</v>
      </c>
      <c r="D57" s="238">
        <v>5462509</v>
      </c>
      <c r="E57" s="248">
        <v>69.400000000000006</v>
      </c>
      <c r="F57" s="238">
        <v>276836</v>
      </c>
      <c r="G57" s="250">
        <v>3.5</v>
      </c>
      <c r="H57" s="246" t="s">
        <v>21</v>
      </c>
      <c r="I57" s="256" t="s">
        <v>21</v>
      </c>
      <c r="J57" s="238">
        <v>151151</v>
      </c>
      <c r="K57" s="250">
        <v>1.9</v>
      </c>
      <c r="L57" s="238">
        <v>337518</v>
      </c>
      <c r="M57" s="251">
        <v>4.3</v>
      </c>
      <c r="N57" s="237">
        <v>45781</v>
      </c>
      <c r="O57" s="251">
        <v>0.6</v>
      </c>
      <c r="P57" s="238">
        <v>142732</v>
      </c>
      <c r="Q57" s="251">
        <v>1.8</v>
      </c>
      <c r="R57" s="238">
        <v>1452232</v>
      </c>
      <c r="S57" s="251">
        <v>18.5</v>
      </c>
      <c r="T57" s="318" t="str">
        <f t="shared" ref="T57:T60" si="6">IF(D57+F57+J57+L57+N57+P57+R57=C57,"〇","✖")</f>
        <v>〇</v>
      </c>
      <c r="U57" s="319">
        <f t="shared" ref="U57:U60" si="7">E57+G57+K57+M57+O57+Q57+S57</f>
        <v>100</v>
      </c>
      <c r="W57" s="320"/>
      <c r="X57" s="321"/>
      <c r="Y57" s="321"/>
    </row>
    <row r="58" spans="1:25" ht="18" customHeight="1">
      <c r="A58" s="428"/>
      <c r="B58" s="310" t="s">
        <v>306</v>
      </c>
      <c r="C58" s="237">
        <v>8112851</v>
      </c>
      <c r="D58" s="238">
        <v>5732615</v>
      </c>
      <c r="E58" s="248">
        <v>70.7</v>
      </c>
      <c r="F58" s="238">
        <v>271502</v>
      </c>
      <c r="G58" s="250">
        <v>3.3</v>
      </c>
      <c r="H58" s="246" t="s">
        <v>21</v>
      </c>
      <c r="I58" s="256" t="s">
        <v>21</v>
      </c>
      <c r="J58" s="238">
        <v>149552</v>
      </c>
      <c r="K58" s="250">
        <v>1.8</v>
      </c>
      <c r="L58" s="238">
        <v>354801</v>
      </c>
      <c r="M58" s="251">
        <v>4.4000000000000004</v>
      </c>
      <c r="N58" s="237">
        <v>34047</v>
      </c>
      <c r="O58" s="251">
        <v>0.4</v>
      </c>
      <c r="P58" s="238">
        <v>138563</v>
      </c>
      <c r="Q58" s="251">
        <v>1.7</v>
      </c>
      <c r="R58" s="238">
        <v>1431771</v>
      </c>
      <c r="S58" s="251">
        <v>17.600000000000001</v>
      </c>
      <c r="T58" s="318" t="str">
        <f t="shared" si="6"/>
        <v>〇</v>
      </c>
      <c r="U58" s="319">
        <f t="shared" si="7"/>
        <v>99.9</v>
      </c>
      <c r="W58" s="320"/>
      <c r="X58" s="321"/>
      <c r="Y58" s="321"/>
    </row>
    <row r="59" spans="1:25" ht="18" customHeight="1">
      <c r="A59" s="428"/>
      <c r="B59" s="310" t="s">
        <v>307</v>
      </c>
      <c r="C59" s="238">
        <v>9054650</v>
      </c>
      <c r="D59" s="238">
        <v>5293013</v>
      </c>
      <c r="E59" s="248">
        <v>58.5</v>
      </c>
      <c r="F59" s="238">
        <v>47301</v>
      </c>
      <c r="G59" s="250">
        <v>0.5</v>
      </c>
      <c r="H59" s="246" t="s">
        <v>21</v>
      </c>
      <c r="I59" s="256" t="s">
        <v>21</v>
      </c>
      <c r="J59" s="238">
        <v>142523</v>
      </c>
      <c r="K59" s="250">
        <v>1.6</v>
      </c>
      <c r="L59" s="238">
        <v>1220893</v>
      </c>
      <c r="M59" s="251">
        <v>13.5</v>
      </c>
      <c r="N59" s="237">
        <v>31383</v>
      </c>
      <c r="O59" s="251">
        <v>0.3</v>
      </c>
      <c r="P59" s="238">
        <v>491651</v>
      </c>
      <c r="Q59" s="251">
        <v>5.4</v>
      </c>
      <c r="R59" s="238">
        <v>1827886</v>
      </c>
      <c r="S59" s="251">
        <v>20.2</v>
      </c>
      <c r="T59" s="318" t="str">
        <f t="shared" si="6"/>
        <v>〇</v>
      </c>
      <c r="U59" s="319">
        <f t="shared" si="7"/>
        <v>100</v>
      </c>
      <c r="W59" s="320"/>
      <c r="X59" s="321"/>
      <c r="Y59" s="321"/>
    </row>
    <row r="60" spans="1:25" ht="18" customHeight="1">
      <c r="A60" s="429"/>
      <c r="B60" s="311" t="s">
        <v>308</v>
      </c>
      <c r="C60" s="241">
        <v>10138990</v>
      </c>
      <c r="D60" s="241">
        <v>5871544</v>
      </c>
      <c r="E60" s="249">
        <v>57.91054138528591</v>
      </c>
      <c r="F60" s="241">
        <v>53343</v>
      </c>
      <c r="G60" s="249">
        <v>0.52611749296527566</v>
      </c>
      <c r="H60" s="247" t="s">
        <v>324</v>
      </c>
      <c r="I60" s="257" t="s">
        <v>324</v>
      </c>
      <c r="J60" s="241">
        <v>142885</v>
      </c>
      <c r="K60" s="254">
        <v>1.4092626583121197</v>
      </c>
      <c r="L60" s="241">
        <v>2514578</v>
      </c>
      <c r="M60" s="249">
        <v>24.801069929056048</v>
      </c>
      <c r="N60" s="242">
        <v>39877</v>
      </c>
      <c r="O60" s="249">
        <v>0.39330347500096163</v>
      </c>
      <c r="P60" s="241">
        <v>248476</v>
      </c>
      <c r="Q60" s="249">
        <v>2.4506977519457065</v>
      </c>
      <c r="R60" s="241">
        <v>1268287</v>
      </c>
      <c r="S60" s="251">
        <v>12.509007307433976</v>
      </c>
      <c r="T60" s="318" t="str">
        <f t="shared" si="6"/>
        <v>〇</v>
      </c>
      <c r="U60" s="319">
        <f t="shared" si="7"/>
        <v>100</v>
      </c>
      <c r="V60" s="322"/>
      <c r="W60" s="320"/>
      <c r="X60" s="321"/>
      <c r="Y60" s="321"/>
    </row>
    <row r="61" spans="1:25" ht="18" customHeight="1">
      <c r="A61" s="427" t="s">
        <v>28</v>
      </c>
      <c r="B61" s="309" t="s">
        <v>309</v>
      </c>
      <c r="C61" s="237">
        <v>1988742</v>
      </c>
      <c r="D61" s="238">
        <v>1295865</v>
      </c>
      <c r="E61" s="248">
        <v>65.2</v>
      </c>
      <c r="F61" s="238">
        <v>123797</v>
      </c>
      <c r="G61" s="250">
        <v>6.2</v>
      </c>
      <c r="H61" s="238">
        <v>92886</v>
      </c>
      <c r="I61" s="252">
        <v>4.7</v>
      </c>
      <c r="J61" s="238">
        <v>42829</v>
      </c>
      <c r="K61" s="253">
        <v>2.2000000000000002</v>
      </c>
      <c r="L61" s="238">
        <v>128213</v>
      </c>
      <c r="M61" s="252">
        <v>6.4</v>
      </c>
      <c r="N61" s="237">
        <v>14586</v>
      </c>
      <c r="O61" s="252">
        <v>0.7</v>
      </c>
      <c r="P61" s="238">
        <v>188058</v>
      </c>
      <c r="Q61" s="252">
        <v>9.5</v>
      </c>
      <c r="R61" s="238">
        <v>102507</v>
      </c>
      <c r="S61" s="252">
        <v>5.2</v>
      </c>
      <c r="T61" s="318" t="str">
        <f>IF(D61+F61+H61+J61+L61+N61+P61+R61=C61,"〇","✖")</f>
        <v>✖</v>
      </c>
      <c r="U61" s="319">
        <f t="shared" si="5"/>
        <v>100.10000000000002</v>
      </c>
      <c r="W61" s="320"/>
      <c r="X61" s="321"/>
      <c r="Y61" s="321"/>
    </row>
    <row r="62" spans="1:25" ht="18" customHeight="1">
      <c r="A62" s="428"/>
      <c r="B62" s="310" t="s">
        <v>310</v>
      </c>
      <c r="C62" s="237">
        <v>1862224</v>
      </c>
      <c r="D62" s="238">
        <v>1187546</v>
      </c>
      <c r="E62" s="248">
        <v>63.8</v>
      </c>
      <c r="F62" s="238">
        <v>139727</v>
      </c>
      <c r="G62" s="250">
        <v>7.5</v>
      </c>
      <c r="H62" s="238">
        <v>96210</v>
      </c>
      <c r="I62" s="251">
        <v>5.2</v>
      </c>
      <c r="J62" s="238">
        <v>41566</v>
      </c>
      <c r="K62" s="250">
        <v>2.2000000000000002</v>
      </c>
      <c r="L62" s="238">
        <v>110004</v>
      </c>
      <c r="M62" s="251">
        <v>5.9</v>
      </c>
      <c r="N62" s="237">
        <v>9880</v>
      </c>
      <c r="O62" s="251">
        <v>0.5</v>
      </c>
      <c r="P62" s="238">
        <v>179178</v>
      </c>
      <c r="Q62" s="251">
        <v>9.6</v>
      </c>
      <c r="R62" s="238">
        <v>98111</v>
      </c>
      <c r="S62" s="251">
        <v>5.3</v>
      </c>
      <c r="T62" s="318" t="str">
        <f t="shared" si="1"/>
        <v>✖</v>
      </c>
      <c r="U62" s="319">
        <f t="shared" si="5"/>
        <v>100</v>
      </c>
      <c r="W62" s="320"/>
      <c r="X62" s="321"/>
      <c r="Y62" s="321"/>
    </row>
    <row r="63" spans="1:25" ht="18" customHeight="1">
      <c r="A63" s="428"/>
      <c r="B63" s="310" t="s">
        <v>306</v>
      </c>
      <c r="C63" s="237">
        <v>1882674</v>
      </c>
      <c r="D63" s="238">
        <v>1154630</v>
      </c>
      <c r="E63" s="248">
        <v>61.3</v>
      </c>
      <c r="F63" s="238">
        <v>137218</v>
      </c>
      <c r="G63" s="250">
        <v>7.3</v>
      </c>
      <c r="H63" s="238">
        <v>107019</v>
      </c>
      <c r="I63" s="251">
        <v>5.7</v>
      </c>
      <c r="J63" s="238">
        <v>41520</v>
      </c>
      <c r="K63" s="250">
        <v>2.2000000000000002</v>
      </c>
      <c r="L63" s="238">
        <v>122143</v>
      </c>
      <c r="M63" s="251">
        <v>6.5</v>
      </c>
      <c r="N63" s="237">
        <v>18966</v>
      </c>
      <c r="O63" s="251">
        <v>1</v>
      </c>
      <c r="P63" s="238">
        <v>209965</v>
      </c>
      <c r="Q63" s="251">
        <v>11.2</v>
      </c>
      <c r="R63" s="238">
        <v>91213</v>
      </c>
      <c r="S63" s="251">
        <v>4.8</v>
      </c>
      <c r="T63" s="318" t="str">
        <f t="shared" si="1"/>
        <v>〇</v>
      </c>
      <c r="U63" s="319">
        <f t="shared" si="5"/>
        <v>100</v>
      </c>
      <c r="W63" s="320"/>
      <c r="X63" s="321"/>
      <c r="Y63" s="321"/>
    </row>
    <row r="64" spans="1:25" ht="18" customHeight="1">
      <c r="A64" s="428"/>
      <c r="B64" s="310" t="s">
        <v>307</v>
      </c>
      <c r="C64" s="237">
        <v>2554234</v>
      </c>
      <c r="D64" s="238">
        <v>1182720</v>
      </c>
      <c r="E64" s="248">
        <v>46.3</v>
      </c>
      <c r="F64" s="238">
        <v>132264</v>
      </c>
      <c r="G64" s="250">
        <v>5.2</v>
      </c>
      <c r="H64" s="238">
        <v>120996</v>
      </c>
      <c r="I64" s="251">
        <v>4.7</v>
      </c>
      <c r="J64" s="238">
        <v>39881</v>
      </c>
      <c r="K64" s="250">
        <v>1.6</v>
      </c>
      <c r="L64" s="238">
        <v>694328</v>
      </c>
      <c r="M64" s="251">
        <v>27.2</v>
      </c>
      <c r="N64" s="237">
        <v>11343</v>
      </c>
      <c r="O64" s="251">
        <v>0.4</v>
      </c>
      <c r="P64" s="238">
        <v>250506</v>
      </c>
      <c r="Q64" s="251">
        <v>9.8000000000000007</v>
      </c>
      <c r="R64" s="238">
        <v>122196</v>
      </c>
      <c r="S64" s="251">
        <v>4.8</v>
      </c>
      <c r="T64" s="318" t="str">
        <f t="shared" si="1"/>
        <v>〇</v>
      </c>
      <c r="U64" s="319">
        <f t="shared" si="5"/>
        <v>100</v>
      </c>
      <c r="W64" s="320"/>
      <c r="X64" s="321"/>
      <c r="Y64" s="321"/>
    </row>
    <row r="65" spans="1:25" ht="18" customHeight="1">
      <c r="A65" s="429"/>
      <c r="B65" s="311" t="s">
        <v>308</v>
      </c>
      <c r="C65" s="237">
        <v>3010396</v>
      </c>
      <c r="D65" s="238">
        <v>1253971</v>
      </c>
      <c r="E65" s="249">
        <v>41.654685961581137</v>
      </c>
      <c r="F65" s="238">
        <v>148747</v>
      </c>
      <c r="G65" s="249">
        <v>4.9411107375906687</v>
      </c>
      <c r="H65" s="238">
        <v>203345</v>
      </c>
      <c r="I65" s="249">
        <v>6.7547591745404922</v>
      </c>
      <c r="J65" s="238">
        <v>39791</v>
      </c>
      <c r="K65" s="254">
        <v>1.3217862367608779</v>
      </c>
      <c r="L65" s="238">
        <v>755808</v>
      </c>
      <c r="M65" s="249">
        <v>25.106597271588189</v>
      </c>
      <c r="N65" s="237">
        <v>12950</v>
      </c>
      <c r="O65" s="249">
        <v>0.43017596356094018</v>
      </c>
      <c r="P65" s="238">
        <v>290418</v>
      </c>
      <c r="Q65" s="249">
        <v>9.6471693425051068</v>
      </c>
      <c r="R65" s="238">
        <v>305366</v>
      </c>
      <c r="S65" s="251">
        <v>10.14371531187259</v>
      </c>
      <c r="T65" s="318" t="str">
        <f t="shared" si="1"/>
        <v>〇</v>
      </c>
      <c r="U65" s="319">
        <f>E65+G65+I65+K65+M65+O65+Q65+S65</f>
        <v>100</v>
      </c>
      <c r="V65" s="322"/>
      <c r="W65" s="320"/>
      <c r="X65" s="321"/>
      <c r="Y65" s="321"/>
    </row>
    <row r="66" spans="1:25" ht="18" customHeight="1">
      <c r="A66" s="427" t="s">
        <v>29</v>
      </c>
      <c r="B66" s="309" t="s">
        <v>309</v>
      </c>
      <c r="C66" s="239">
        <v>1032500</v>
      </c>
      <c r="D66" s="239">
        <v>291299</v>
      </c>
      <c r="E66" s="248">
        <v>28.2</v>
      </c>
      <c r="F66" s="239">
        <v>38086</v>
      </c>
      <c r="G66" s="250">
        <v>3.7</v>
      </c>
      <c r="H66" s="239">
        <v>251179</v>
      </c>
      <c r="I66" s="252">
        <v>24.3</v>
      </c>
      <c r="J66" s="239">
        <v>15186</v>
      </c>
      <c r="K66" s="253">
        <v>1.5</v>
      </c>
      <c r="L66" s="239">
        <v>142700</v>
      </c>
      <c r="M66" s="252">
        <v>13.8</v>
      </c>
      <c r="N66" s="240">
        <v>2118</v>
      </c>
      <c r="O66" s="252">
        <v>0.2</v>
      </c>
      <c r="P66" s="239">
        <v>157020</v>
      </c>
      <c r="Q66" s="252">
        <v>15.2</v>
      </c>
      <c r="R66" s="239">
        <v>134912</v>
      </c>
      <c r="S66" s="252">
        <v>13.1</v>
      </c>
      <c r="T66" s="318" t="str">
        <f t="shared" si="1"/>
        <v>〇</v>
      </c>
      <c r="U66" s="319">
        <f t="shared" si="5"/>
        <v>100</v>
      </c>
      <c r="W66" s="320"/>
      <c r="X66" s="321"/>
      <c r="Y66" s="321"/>
    </row>
    <row r="67" spans="1:25" ht="18" customHeight="1">
      <c r="A67" s="428"/>
      <c r="B67" s="310" t="s">
        <v>310</v>
      </c>
      <c r="C67" s="238">
        <v>1021355</v>
      </c>
      <c r="D67" s="238">
        <v>289914</v>
      </c>
      <c r="E67" s="248">
        <v>28.4</v>
      </c>
      <c r="F67" s="238">
        <v>42449</v>
      </c>
      <c r="G67" s="250">
        <v>4.2</v>
      </c>
      <c r="H67" s="238">
        <v>244097</v>
      </c>
      <c r="I67" s="251">
        <v>23.9</v>
      </c>
      <c r="J67" s="238">
        <v>14716</v>
      </c>
      <c r="K67" s="250">
        <v>1.4</v>
      </c>
      <c r="L67" s="238">
        <v>145641</v>
      </c>
      <c r="M67" s="251">
        <v>14.3</v>
      </c>
      <c r="N67" s="237">
        <v>2090</v>
      </c>
      <c r="O67" s="251">
        <v>0.2</v>
      </c>
      <c r="P67" s="238">
        <v>145208</v>
      </c>
      <c r="Q67" s="251">
        <v>14.2</v>
      </c>
      <c r="R67" s="238">
        <v>137240</v>
      </c>
      <c r="S67" s="251">
        <v>13.4</v>
      </c>
      <c r="T67" s="318" t="str">
        <f t="shared" si="1"/>
        <v>〇</v>
      </c>
      <c r="U67" s="319">
        <f t="shared" si="5"/>
        <v>100.00000000000001</v>
      </c>
      <c r="W67" s="320"/>
      <c r="X67" s="321"/>
      <c r="Y67" s="321"/>
    </row>
    <row r="68" spans="1:25" ht="18" customHeight="1">
      <c r="A68" s="428"/>
      <c r="B68" s="310" t="s">
        <v>306</v>
      </c>
      <c r="C68" s="243">
        <v>1044959</v>
      </c>
      <c r="D68" s="238">
        <v>281749</v>
      </c>
      <c r="E68" s="248">
        <v>27</v>
      </c>
      <c r="F68" s="238">
        <v>41392</v>
      </c>
      <c r="G68" s="250">
        <v>4</v>
      </c>
      <c r="H68" s="238">
        <v>240022</v>
      </c>
      <c r="I68" s="251">
        <v>23</v>
      </c>
      <c r="J68" s="238">
        <v>14744</v>
      </c>
      <c r="K68" s="250">
        <v>1.4</v>
      </c>
      <c r="L68" s="238">
        <v>153583</v>
      </c>
      <c r="M68" s="251">
        <v>14.7</v>
      </c>
      <c r="N68" s="237">
        <v>2749</v>
      </c>
      <c r="O68" s="251">
        <v>0.3</v>
      </c>
      <c r="P68" s="238">
        <v>152267</v>
      </c>
      <c r="Q68" s="251">
        <v>14.6</v>
      </c>
      <c r="R68" s="238">
        <v>158453</v>
      </c>
      <c r="S68" s="251">
        <v>15.2</v>
      </c>
      <c r="T68" s="318" t="str">
        <f t="shared" si="1"/>
        <v>〇</v>
      </c>
      <c r="U68" s="319">
        <f t="shared" si="5"/>
        <v>100.19999999999999</v>
      </c>
      <c r="W68" s="320"/>
      <c r="X68" s="321"/>
      <c r="Y68" s="321"/>
    </row>
    <row r="69" spans="1:25" ht="18" customHeight="1">
      <c r="A69" s="428"/>
      <c r="B69" s="310" t="s">
        <v>307</v>
      </c>
      <c r="C69" s="237">
        <v>1191199</v>
      </c>
      <c r="D69" s="238">
        <v>293712</v>
      </c>
      <c r="E69" s="248">
        <v>24.7</v>
      </c>
      <c r="F69" s="238">
        <v>36976</v>
      </c>
      <c r="G69" s="250">
        <v>3.1</v>
      </c>
      <c r="H69" s="238">
        <v>244771</v>
      </c>
      <c r="I69" s="251">
        <v>20.5</v>
      </c>
      <c r="J69" s="238">
        <v>14243</v>
      </c>
      <c r="K69" s="250">
        <v>1.2</v>
      </c>
      <c r="L69" s="238">
        <v>216564</v>
      </c>
      <c r="M69" s="251">
        <v>18.2</v>
      </c>
      <c r="N69" s="237">
        <v>2258</v>
      </c>
      <c r="O69" s="251">
        <v>0.2</v>
      </c>
      <c r="P69" s="238">
        <v>163668</v>
      </c>
      <c r="Q69" s="251">
        <v>13.7</v>
      </c>
      <c r="R69" s="238">
        <v>219007</v>
      </c>
      <c r="S69" s="251">
        <v>18.399999999999999</v>
      </c>
      <c r="T69" s="318" t="str">
        <f t="shared" si="1"/>
        <v>〇</v>
      </c>
      <c r="U69" s="319">
        <f t="shared" si="5"/>
        <v>100</v>
      </c>
      <c r="W69" s="320"/>
      <c r="X69" s="321"/>
      <c r="Y69" s="321"/>
    </row>
    <row r="70" spans="1:25" ht="18" customHeight="1">
      <c r="A70" s="429"/>
      <c r="B70" s="311" t="s">
        <v>308</v>
      </c>
      <c r="C70" s="244">
        <v>1250263</v>
      </c>
      <c r="D70" s="241">
        <v>310138</v>
      </c>
      <c r="E70" s="249">
        <v>24.805820855292048</v>
      </c>
      <c r="F70" s="241">
        <v>40436</v>
      </c>
      <c r="G70" s="249">
        <v>3.2341995244200623</v>
      </c>
      <c r="H70" s="241">
        <v>275996</v>
      </c>
      <c r="I70" s="249">
        <v>22.075035412549198</v>
      </c>
      <c r="J70" s="241">
        <v>14162</v>
      </c>
      <c r="K70" s="254">
        <v>1.1327216753595044</v>
      </c>
      <c r="L70" s="241">
        <v>231096</v>
      </c>
      <c r="M70" s="249">
        <v>18.483791010371416</v>
      </c>
      <c r="N70" s="242">
        <v>3943</v>
      </c>
      <c r="O70" s="249">
        <v>0.315373645385011</v>
      </c>
      <c r="P70" s="241">
        <v>138220</v>
      </c>
      <c r="Q70" s="249">
        <v>11.055273970356637</v>
      </c>
      <c r="R70" s="241">
        <v>236272</v>
      </c>
      <c r="S70" s="251">
        <v>18.89778390626612</v>
      </c>
      <c r="T70" s="318" t="str">
        <f t="shared" si="1"/>
        <v>〇</v>
      </c>
      <c r="U70" s="319">
        <f t="shared" si="5"/>
        <v>100</v>
      </c>
      <c r="V70" s="322"/>
      <c r="W70" s="320"/>
      <c r="X70" s="321"/>
      <c r="Y70" s="321"/>
    </row>
    <row r="71" spans="1:25" ht="18" customHeight="1">
      <c r="A71" s="427" t="s">
        <v>259</v>
      </c>
      <c r="B71" s="309" t="s">
        <v>309</v>
      </c>
      <c r="C71" s="239">
        <v>495553</v>
      </c>
      <c r="D71" s="239">
        <v>148625</v>
      </c>
      <c r="E71" s="248">
        <v>30</v>
      </c>
      <c r="F71" s="239">
        <v>18257</v>
      </c>
      <c r="G71" s="250">
        <v>3.7</v>
      </c>
      <c r="H71" s="239">
        <v>130306</v>
      </c>
      <c r="I71" s="252">
        <v>26.3</v>
      </c>
      <c r="J71" s="239">
        <v>9793</v>
      </c>
      <c r="K71" s="253">
        <v>2</v>
      </c>
      <c r="L71" s="239">
        <v>59643</v>
      </c>
      <c r="M71" s="252">
        <v>12</v>
      </c>
      <c r="N71" s="240">
        <v>1255</v>
      </c>
      <c r="O71" s="252">
        <v>0.3</v>
      </c>
      <c r="P71" s="239">
        <v>66551</v>
      </c>
      <c r="Q71" s="252">
        <v>13.4</v>
      </c>
      <c r="R71" s="239">
        <v>61123</v>
      </c>
      <c r="S71" s="252">
        <v>12.3</v>
      </c>
      <c r="T71" s="318" t="str">
        <f t="shared" ref="T71:T75" si="8">IF(D71+F71+H71+J71+L71+N71+P71+R71=C71,"〇","✖")</f>
        <v>〇</v>
      </c>
      <c r="U71" s="319">
        <f t="shared" ref="U71:U75" si="9">E71+G71+I71+K71+M71+O71+Q71+S71</f>
        <v>100</v>
      </c>
      <c r="V71" s="322"/>
      <c r="W71" s="320"/>
      <c r="X71" s="321"/>
      <c r="Y71" s="321"/>
    </row>
    <row r="72" spans="1:25" ht="18" customHeight="1">
      <c r="A72" s="428"/>
      <c r="B72" s="310" t="s">
        <v>310</v>
      </c>
      <c r="C72" s="238">
        <v>499328</v>
      </c>
      <c r="D72" s="238">
        <v>152498</v>
      </c>
      <c r="E72" s="248">
        <v>30.5</v>
      </c>
      <c r="F72" s="238">
        <v>20338</v>
      </c>
      <c r="G72" s="250">
        <v>4.0999999999999996</v>
      </c>
      <c r="H72" s="238">
        <v>129292</v>
      </c>
      <c r="I72" s="251">
        <v>25.9</v>
      </c>
      <c r="J72" s="238">
        <v>9694</v>
      </c>
      <c r="K72" s="250">
        <v>1.9</v>
      </c>
      <c r="L72" s="238">
        <v>59630</v>
      </c>
      <c r="M72" s="251">
        <v>11.9</v>
      </c>
      <c r="N72" s="237">
        <v>930</v>
      </c>
      <c r="O72" s="251">
        <v>0.2</v>
      </c>
      <c r="P72" s="238">
        <v>69141</v>
      </c>
      <c r="Q72" s="251">
        <v>13.8</v>
      </c>
      <c r="R72" s="238">
        <v>57805</v>
      </c>
      <c r="S72" s="251">
        <v>11.6</v>
      </c>
      <c r="T72" s="318" t="str">
        <f t="shared" si="8"/>
        <v>〇</v>
      </c>
      <c r="U72" s="319">
        <f t="shared" si="9"/>
        <v>99.899999999999991</v>
      </c>
      <c r="V72" s="322"/>
      <c r="W72" s="320"/>
      <c r="X72" s="321"/>
      <c r="Y72" s="321"/>
    </row>
    <row r="73" spans="1:25" ht="18" customHeight="1">
      <c r="A73" s="428"/>
      <c r="B73" s="310" t="s">
        <v>306</v>
      </c>
      <c r="C73" s="243">
        <v>503362</v>
      </c>
      <c r="D73" s="238">
        <v>152045</v>
      </c>
      <c r="E73" s="248">
        <v>30.2</v>
      </c>
      <c r="F73" s="238">
        <v>19827</v>
      </c>
      <c r="G73" s="250">
        <v>3.9</v>
      </c>
      <c r="H73" s="238">
        <v>129307</v>
      </c>
      <c r="I73" s="251">
        <v>25.7</v>
      </c>
      <c r="J73" s="238">
        <v>9704</v>
      </c>
      <c r="K73" s="250">
        <v>1.9</v>
      </c>
      <c r="L73" s="238">
        <v>62429</v>
      </c>
      <c r="M73" s="251">
        <v>12.4</v>
      </c>
      <c r="N73" s="237">
        <v>939</v>
      </c>
      <c r="O73" s="251">
        <v>0.2</v>
      </c>
      <c r="P73" s="238">
        <v>78006</v>
      </c>
      <c r="Q73" s="251">
        <v>15.5</v>
      </c>
      <c r="R73" s="238">
        <v>51105</v>
      </c>
      <c r="S73" s="251">
        <v>10.199999999999999</v>
      </c>
      <c r="T73" s="318" t="str">
        <f t="shared" si="8"/>
        <v>〇</v>
      </c>
      <c r="U73" s="319">
        <f t="shared" si="9"/>
        <v>100</v>
      </c>
      <c r="V73" s="322"/>
      <c r="W73" s="320"/>
      <c r="X73" s="321"/>
      <c r="Y73" s="321"/>
    </row>
    <row r="74" spans="1:25" ht="18" customHeight="1">
      <c r="A74" s="428"/>
      <c r="B74" s="310" t="s">
        <v>307</v>
      </c>
      <c r="C74" s="237">
        <v>616912</v>
      </c>
      <c r="D74" s="238">
        <v>156210</v>
      </c>
      <c r="E74" s="248">
        <v>25.3</v>
      </c>
      <c r="F74" s="238">
        <v>17254</v>
      </c>
      <c r="G74" s="250">
        <v>2.8</v>
      </c>
      <c r="H74" s="238">
        <v>133878</v>
      </c>
      <c r="I74" s="251">
        <v>21.7</v>
      </c>
      <c r="J74" s="238">
        <v>9322</v>
      </c>
      <c r="K74" s="250">
        <v>1.5</v>
      </c>
      <c r="L74" s="238">
        <v>114055</v>
      </c>
      <c r="M74" s="251">
        <v>18.5</v>
      </c>
      <c r="N74" s="237">
        <v>1568</v>
      </c>
      <c r="O74" s="251">
        <v>0.3</v>
      </c>
      <c r="P74" s="238">
        <v>82412</v>
      </c>
      <c r="Q74" s="251">
        <v>13.4</v>
      </c>
      <c r="R74" s="238">
        <v>102213</v>
      </c>
      <c r="S74" s="251">
        <v>16.600000000000001</v>
      </c>
      <c r="T74" s="318" t="str">
        <f t="shared" si="8"/>
        <v>〇</v>
      </c>
      <c r="U74" s="319">
        <f t="shared" si="9"/>
        <v>100.1</v>
      </c>
      <c r="V74" s="322"/>
      <c r="W74" s="320"/>
      <c r="X74" s="321"/>
      <c r="Y74" s="321"/>
    </row>
    <row r="75" spans="1:25" ht="18" customHeight="1">
      <c r="A75" s="429"/>
      <c r="B75" s="311" t="s">
        <v>308</v>
      </c>
      <c r="C75" s="244">
        <v>645178</v>
      </c>
      <c r="D75" s="241">
        <v>165445</v>
      </c>
      <c r="E75" s="249">
        <v>25.6</v>
      </c>
      <c r="F75" s="241">
        <v>18972</v>
      </c>
      <c r="G75" s="249">
        <v>2.9</v>
      </c>
      <c r="H75" s="241">
        <v>154256</v>
      </c>
      <c r="I75" s="249">
        <v>23.9</v>
      </c>
      <c r="J75" s="241">
        <v>9428</v>
      </c>
      <c r="K75" s="254">
        <v>1.46</v>
      </c>
      <c r="L75" s="241">
        <v>111771</v>
      </c>
      <c r="M75" s="249">
        <v>17.3</v>
      </c>
      <c r="N75" s="242">
        <v>907</v>
      </c>
      <c r="O75" s="249">
        <v>0.1</v>
      </c>
      <c r="P75" s="241">
        <v>72971</v>
      </c>
      <c r="Q75" s="249">
        <v>11.3</v>
      </c>
      <c r="R75" s="241">
        <v>111428</v>
      </c>
      <c r="S75" s="251">
        <v>17.3</v>
      </c>
      <c r="T75" s="318" t="str">
        <f t="shared" si="8"/>
        <v>〇</v>
      </c>
      <c r="U75" s="319">
        <f t="shared" si="9"/>
        <v>99.859999999999985</v>
      </c>
      <c r="V75" s="322"/>
      <c r="W75" s="320"/>
      <c r="X75" s="321"/>
      <c r="Y75" s="321"/>
    </row>
    <row r="76" spans="1:25" ht="18" customHeight="1">
      <c r="A76" s="428" t="s">
        <v>130</v>
      </c>
      <c r="B76" s="309" t="s">
        <v>309</v>
      </c>
      <c r="C76" s="237">
        <v>461397</v>
      </c>
      <c r="D76" s="238">
        <v>120538</v>
      </c>
      <c r="E76" s="248">
        <v>26.1</v>
      </c>
      <c r="F76" s="238">
        <v>13619</v>
      </c>
      <c r="G76" s="250">
        <v>3</v>
      </c>
      <c r="H76" s="238">
        <v>130455</v>
      </c>
      <c r="I76" s="252">
        <v>28.3</v>
      </c>
      <c r="J76" s="238">
        <v>5550</v>
      </c>
      <c r="K76" s="253">
        <v>1.2</v>
      </c>
      <c r="L76" s="238">
        <v>74254</v>
      </c>
      <c r="M76" s="252">
        <v>16.100000000000001</v>
      </c>
      <c r="N76" s="237">
        <v>823</v>
      </c>
      <c r="O76" s="252">
        <v>0.2</v>
      </c>
      <c r="P76" s="238">
        <v>60843</v>
      </c>
      <c r="Q76" s="252">
        <v>13.2</v>
      </c>
      <c r="R76" s="238">
        <v>55315</v>
      </c>
      <c r="S76" s="252">
        <v>12</v>
      </c>
      <c r="T76" s="318" t="str">
        <f t="shared" si="1"/>
        <v>〇</v>
      </c>
      <c r="U76" s="319">
        <f t="shared" si="5"/>
        <v>100.10000000000002</v>
      </c>
      <c r="W76" s="320"/>
      <c r="X76" s="321"/>
      <c r="Y76" s="321"/>
    </row>
    <row r="77" spans="1:25" ht="18" customHeight="1">
      <c r="A77" s="428"/>
      <c r="B77" s="310" t="s">
        <v>310</v>
      </c>
      <c r="C77" s="237">
        <v>453637</v>
      </c>
      <c r="D77" s="238">
        <v>128224</v>
      </c>
      <c r="E77" s="248">
        <v>28.3</v>
      </c>
      <c r="F77" s="238">
        <v>15160</v>
      </c>
      <c r="G77" s="250">
        <v>3.3</v>
      </c>
      <c r="H77" s="238">
        <v>128310</v>
      </c>
      <c r="I77" s="251">
        <v>28.3</v>
      </c>
      <c r="J77" s="238">
        <v>5519</v>
      </c>
      <c r="K77" s="250">
        <v>1.2</v>
      </c>
      <c r="L77" s="238">
        <v>70106</v>
      </c>
      <c r="M77" s="251">
        <v>15.5</v>
      </c>
      <c r="N77" s="237">
        <v>1343</v>
      </c>
      <c r="O77" s="251">
        <v>0.3</v>
      </c>
      <c r="P77" s="238">
        <v>63561</v>
      </c>
      <c r="Q77" s="251">
        <v>14</v>
      </c>
      <c r="R77" s="238">
        <v>41414</v>
      </c>
      <c r="S77" s="251">
        <v>9.1</v>
      </c>
      <c r="T77" s="318" t="str">
        <f t="shared" si="1"/>
        <v>〇</v>
      </c>
      <c r="U77" s="319">
        <f t="shared" si="5"/>
        <v>100</v>
      </c>
      <c r="W77" s="320"/>
      <c r="X77" s="321"/>
      <c r="Y77" s="321"/>
    </row>
    <row r="78" spans="1:25" ht="18" customHeight="1">
      <c r="A78" s="428"/>
      <c r="B78" s="310" t="s">
        <v>306</v>
      </c>
      <c r="C78" s="243">
        <v>446163</v>
      </c>
      <c r="D78" s="238">
        <v>127594</v>
      </c>
      <c r="E78" s="248">
        <v>28.6</v>
      </c>
      <c r="F78" s="238">
        <v>14797</v>
      </c>
      <c r="G78" s="250">
        <v>3.3</v>
      </c>
      <c r="H78" s="238">
        <v>125381</v>
      </c>
      <c r="I78" s="251">
        <v>28.1</v>
      </c>
      <c r="J78" s="238">
        <v>5504</v>
      </c>
      <c r="K78" s="250">
        <v>1.2</v>
      </c>
      <c r="L78" s="238">
        <v>71725</v>
      </c>
      <c r="M78" s="251">
        <v>16.100000000000001</v>
      </c>
      <c r="N78" s="237">
        <v>995</v>
      </c>
      <c r="O78" s="251">
        <v>0.2</v>
      </c>
      <c r="P78" s="238">
        <v>64964</v>
      </c>
      <c r="Q78" s="251">
        <v>14.6</v>
      </c>
      <c r="R78" s="238">
        <v>35203</v>
      </c>
      <c r="S78" s="251">
        <v>7.9</v>
      </c>
      <c r="T78" s="318" t="str">
        <f t="shared" si="1"/>
        <v>〇</v>
      </c>
      <c r="U78" s="319">
        <f t="shared" si="5"/>
        <v>100.00000000000001</v>
      </c>
      <c r="W78" s="320"/>
      <c r="X78" s="321"/>
      <c r="Y78" s="321"/>
    </row>
    <row r="79" spans="1:25" ht="18" customHeight="1">
      <c r="A79" s="428"/>
      <c r="B79" s="310" t="s">
        <v>307</v>
      </c>
      <c r="C79" s="238">
        <v>501232</v>
      </c>
      <c r="D79" s="238">
        <v>108111</v>
      </c>
      <c r="E79" s="248">
        <v>21.6</v>
      </c>
      <c r="F79" s="238">
        <v>12894</v>
      </c>
      <c r="G79" s="250">
        <v>2.6</v>
      </c>
      <c r="H79" s="238">
        <v>129650</v>
      </c>
      <c r="I79" s="251">
        <v>25.9</v>
      </c>
      <c r="J79" s="238">
        <v>5099</v>
      </c>
      <c r="K79" s="250">
        <v>1</v>
      </c>
      <c r="L79" s="238">
        <v>107976</v>
      </c>
      <c r="M79" s="251">
        <v>21.5</v>
      </c>
      <c r="N79" s="237">
        <v>1829</v>
      </c>
      <c r="O79" s="251">
        <v>0.4</v>
      </c>
      <c r="P79" s="238">
        <v>79791</v>
      </c>
      <c r="Q79" s="251">
        <v>15.9</v>
      </c>
      <c r="R79" s="238">
        <v>55882</v>
      </c>
      <c r="S79" s="251">
        <v>11.1</v>
      </c>
      <c r="T79" s="318" t="str">
        <f t="shared" si="1"/>
        <v>〇</v>
      </c>
      <c r="U79" s="319">
        <f t="shared" si="5"/>
        <v>100</v>
      </c>
      <c r="W79" s="320"/>
      <c r="X79" s="321"/>
      <c r="Y79" s="321"/>
    </row>
    <row r="80" spans="1:25" ht="18" customHeight="1">
      <c r="A80" s="429"/>
      <c r="B80" s="311" t="s">
        <v>308</v>
      </c>
      <c r="C80" s="244">
        <v>549724</v>
      </c>
      <c r="D80" s="241">
        <v>117568</v>
      </c>
      <c r="E80" s="249">
        <v>21.4</v>
      </c>
      <c r="F80" s="241">
        <v>14178</v>
      </c>
      <c r="G80" s="249">
        <v>2.6</v>
      </c>
      <c r="H80" s="241">
        <v>146794</v>
      </c>
      <c r="I80" s="249">
        <v>26.7</v>
      </c>
      <c r="J80" s="241">
        <v>4988</v>
      </c>
      <c r="K80" s="254">
        <v>0.9</v>
      </c>
      <c r="L80" s="241">
        <v>109790</v>
      </c>
      <c r="M80" s="249">
        <v>20</v>
      </c>
      <c r="N80" s="242">
        <v>1316</v>
      </c>
      <c r="O80" s="249">
        <v>0.3</v>
      </c>
      <c r="P80" s="241">
        <v>80764</v>
      </c>
      <c r="Q80" s="249">
        <v>14.7</v>
      </c>
      <c r="R80" s="241">
        <v>74326</v>
      </c>
      <c r="S80" s="251">
        <v>13.4</v>
      </c>
      <c r="T80" s="318" t="str">
        <f t="shared" si="1"/>
        <v>〇</v>
      </c>
      <c r="U80" s="319">
        <f t="shared" ref="U80:U111" si="10">E80+G80+I80+K80+M80+O80+Q80+S80</f>
        <v>100</v>
      </c>
      <c r="V80" s="322"/>
      <c r="W80" s="320"/>
      <c r="X80" s="321"/>
      <c r="Y80" s="321"/>
    </row>
    <row r="81" spans="1:25" ht="18" customHeight="1">
      <c r="A81" s="428" t="s">
        <v>73</v>
      </c>
      <c r="B81" s="309" t="s">
        <v>309</v>
      </c>
      <c r="C81" s="237">
        <v>462932</v>
      </c>
      <c r="D81" s="238">
        <v>114451</v>
      </c>
      <c r="E81" s="248">
        <v>24.7</v>
      </c>
      <c r="F81" s="238">
        <v>13580</v>
      </c>
      <c r="G81" s="250">
        <v>2.9</v>
      </c>
      <c r="H81" s="238">
        <v>128063</v>
      </c>
      <c r="I81" s="252">
        <v>27.7</v>
      </c>
      <c r="J81" s="238">
        <v>9415</v>
      </c>
      <c r="K81" s="253">
        <v>2</v>
      </c>
      <c r="L81" s="238">
        <v>54682</v>
      </c>
      <c r="M81" s="252">
        <v>11.8</v>
      </c>
      <c r="N81" s="237">
        <v>3137</v>
      </c>
      <c r="O81" s="252">
        <v>0.7</v>
      </c>
      <c r="P81" s="238">
        <v>65557</v>
      </c>
      <c r="Q81" s="252">
        <v>14.2</v>
      </c>
      <c r="R81" s="238">
        <v>74047</v>
      </c>
      <c r="S81" s="252">
        <v>16</v>
      </c>
      <c r="T81" s="318" t="str">
        <f t="shared" ref="T81:T154" si="11">IF(D81+F81+H81+J81+L81+N81+P81+R81=C81,"〇","✖")</f>
        <v>〇</v>
      </c>
      <c r="U81" s="319">
        <f t="shared" si="10"/>
        <v>100</v>
      </c>
      <c r="W81" s="320"/>
      <c r="X81" s="321"/>
      <c r="Y81" s="321"/>
    </row>
    <row r="82" spans="1:25" ht="18" customHeight="1">
      <c r="A82" s="428"/>
      <c r="B82" s="310" t="s">
        <v>310</v>
      </c>
      <c r="C82" s="237">
        <v>459856</v>
      </c>
      <c r="D82" s="238">
        <v>117883</v>
      </c>
      <c r="E82" s="248">
        <v>25.6</v>
      </c>
      <c r="F82" s="238">
        <v>15147</v>
      </c>
      <c r="G82" s="250">
        <v>3.3</v>
      </c>
      <c r="H82" s="238">
        <v>128726</v>
      </c>
      <c r="I82" s="251">
        <v>28</v>
      </c>
      <c r="J82" s="238">
        <v>9259</v>
      </c>
      <c r="K82" s="250">
        <v>2</v>
      </c>
      <c r="L82" s="238">
        <v>57732</v>
      </c>
      <c r="M82" s="251">
        <v>12.6</v>
      </c>
      <c r="N82" s="237">
        <v>3144</v>
      </c>
      <c r="O82" s="251">
        <v>0.7</v>
      </c>
      <c r="P82" s="238">
        <v>61015</v>
      </c>
      <c r="Q82" s="251">
        <v>13.3</v>
      </c>
      <c r="R82" s="238">
        <v>66950</v>
      </c>
      <c r="S82" s="251">
        <v>14.6</v>
      </c>
      <c r="T82" s="318" t="str">
        <f t="shared" si="11"/>
        <v>〇</v>
      </c>
      <c r="U82" s="319">
        <f t="shared" si="10"/>
        <v>100.1</v>
      </c>
      <c r="W82" s="320"/>
      <c r="X82" s="321"/>
      <c r="Y82" s="321"/>
    </row>
    <row r="83" spans="1:25" ht="18" customHeight="1">
      <c r="A83" s="428"/>
      <c r="B83" s="310" t="s">
        <v>306</v>
      </c>
      <c r="C83" s="237">
        <v>468395</v>
      </c>
      <c r="D83" s="238">
        <v>113585</v>
      </c>
      <c r="E83" s="248">
        <v>24.2</v>
      </c>
      <c r="F83" s="238">
        <v>14807</v>
      </c>
      <c r="G83" s="250">
        <v>3.2</v>
      </c>
      <c r="H83" s="238">
        <v>131122</v>
      </c>
      <c r="I83" s="251">
        <v>28</v>
      </c>
      <c r="J83" s="238">
        <v>9254</v>
      </c>
      <c r="K83" s="250">
        <v>2</v>
      </c>
      <c r="L83" s="238">
        <v>61083</v>
      </c>
      <c r="M83" s="251">
        <v>13</v>
      </c>
      <c r="N83" s="237">
        <v>3689</v>
      </c>
      <c r="O83" s="251">
        <v>0.8</v>
      </c>
      <c r="P83" s="238">
        <v>71030</v>
      </c>
      <c r="Q83" s="251">
        <v>15.2</v>
      </c>
      <c r="R83" s="238">
        <v>63825</v>
      </c>
      <c r="S83" s="251">
        <v>13.6</v>
      </c>
      <c r="T83" s="318" t="str">
        <f t="shared" si="11"/>
        <v>〇</v>
      </c>
      <c r="U83" s="319">
        <f>E83+G83+I83+K83+M83+O83+Q83+S83</f>
        <v>100</v>
      </c>
      <c r="W83" s="320"/>
      <c r="X83" s="321"/>
      <c r="Y83" s="321"/>
    </row>
    <row r="84" spans="1:25" ht="18" customHeight="1">
      <c r="A84" s="428"/>
      <c r="B84" s="310" t="s">
        <v>307</v>
      </c>
      <c r="C84" s="238">
        <v>592744</v>
      </c>
      <c r="D84" s="238">
        <v>115071</v>
      </c>
      <c r="E84" s="248">
        <v>19.399999999999999</v>
      </c>
      <c r="F84" s="238">
        <v>13355</v>
      </c>
      <c r="G84" s="250">
        <v>2.2999999999999998</v>
      </c>
      <c r="H84" s="238">
        <v>138046</v>
      </c>
      <c r="I84" s="251">
        <v>23.3</v>
      </c>
      <c r="J84" s="238">
        <v>9027</v>
      </c>
      <c r="K84" s="250">
        <v>1.5</v>
      </c>
      <c r="L84" s="238">
        <v>109722</v>
      </c>
      <c r="M84" s="251">
        <v>18.5</v>
      </c>
      <c r="N84" s="237">
        <v>3588</v>
      </c>
      <c r="O84" s="251">
        <v>0.6</v>
      </c>
      <c r="P84" s="238">
        <v>70261</v>
      </c>
      <c r="Q84" s="251">
        <v>11.9</v>
      </c>
      <c r="R84" s="238">
        <v>133674</v>
      </c>
      <c r="S84" s="251">
        <v>22.6</v>
      </c>
      <c r="T84" s="318" t="str">
        <f t="shared" si="11"/>
        <v>〇</v>
      </c>
      <c r="U84" s="319">
        <f t="shared" si="10"/>
        <v>100.1</v>
      </c>
      <c r="W84" s="320"/>
      <c r="X84" s="321"/>
      <c r="Y84" s="321"/>
    </row>
    <row r="85" spans="1:25" ht="18" customHeight="1">
      <c r="A85" s="429"/>
      <c r="B85" s="311" t="s">
        <v>308</v>
      </c>
      <c r="C85" s="241">
        <v>600046</v>
      </c>
      <c r="D85" s="241">
        <v>124825</v>
      </c>
      <c r="E85" s="249">
        <v>20.8</v>
      </c>
      <c r="F85" s="241">
        <v>14689</v>
      </c>
      <c r="G85" s="249">
        <v>2.5</v>
      </c>
      <c r="H85" s="241">
        <v>155668</v>
      </c>
      <c r="I85" s="249">
        <v>25.9</v>
      </c>
      <c r="J85" s="241">
        <v>8966</v>
      </c>
      <c r="K85" s="254">
        <v>1.5</v>
      </c>
      <c r="L85" s="241">
        <v>107449</v>
      </c>
      <c r="M85" s="249">
        <v>17.899999999999999</v>
      </c>
      <c r="N85" s="242">
        <v>2996</v>
      </c>
      <c r="O85" s="249">
        <v>0.5</v>
      </c>
      <c r="P85" s="241">
        <v>63908</v>
      </c>
      <c r="Q85" s="249">
        <v>10.7</v>
      </c>
      <c r="R85" s="241">
        <v>121545</v>
      </c>
      <c r="S85" s="249">
        <v>20.2</v>
      </c>
      <c r="T85" s="318" t="str">
        <f t="shared" si="11"/>
        <v>〇</v>
      </c>
      <c r="U85" s="319">
        <f t="shared" si="10"/>
        <v>100</v>
      </c>
      <c r="V85" s="322"/>
      <c r="W85" s="320"/>
      <c r="X85" s="321"/>
      <c r="Y85" s="321"/>
    </row>
    <row r="86" spans="1:25" ht="18" customHeight="1">
      <c r="A86" s="427" t="s">
        <v>31</v>
      </c>
      <c r="B86" s="309" t="s">
        <v>309</v>
      </c>
      <c r="C86" s="240">
        <v>819490</v>
      </c>
      <c r="D86" s="239">
        <v>274774</v>
      </c>
      <c r="E86" s="258">
        <v>33.5</v>
      </c>
      <c r="F86" s="239">
        <v>34544</v>
      </c>
      <c r="G86" s="253">
        <v>4.2</v>
      </c>
      <c r="H86" s="239">
        <v>201348</v>
      </c>
      <c r="I86" s="252">
        <v>24.6</v>
      </c>
      <c r="J86" s="239">
        <v>17804</v>
      </c>
      <c r="K86" s="253">
        <v>2.2000000000000002</v>
      </c>
      <c r="L86" s="239">
        <v>100764</v>
      </c>
      <c r="M86" s="252">
        <v>12.3</v>
      </c>
      <c r="N86" s="240">
        <v>2791</v>
      </c>
      <c r="O86" s="252">
        <v>0.3</v>
      </c>
      <c r="P86" s="239">
        <v>115122</v>
      </c>
      <c r="Q86" s="252">
        <v>14</v>
      </c>
      <c r="R86" s="239">
        <v>72344</v>
      </c>
      <c r="S86" s="252">
        <v>8.8000000000000007</v>
      </c>
      <c r="T86" s="318" t="str">
        <f t="shared" si="11"/>
        <v>✖</v>
      </c>
      <c r="U86" s="319">
        <f t="shared" si="10"/>
        <v>99.899999999999991</v>
      </c>
      <c r="W86" s="320"/>
      <c r="X86" s="321"/>
      <c r="Y86" s="321"/>
    </row>
    <row r="87" spans="1:25" ht="18" customHeight="1">
      <c r="A87" s="428"/>
      <c r="B87" s="310" t="s">
        <v>310</v>
      </c>
      <c r="C87" s="237">
        <v>803902</v>
      </c>
      <c r="D87" s="238">
        <v>282028</v>
      </c>
      <c r="E87" s="248">
        <v>35.1</v>
      </c>
      <c r="F87" s="238">
        <v>38527</v>
      </c>
      <c r="G87" s="250">
        <v>4.8</v>
      </c>
      <c r="H87" s="238">
        <v>200045</v>
      </c>
      <c r="I87" s="251">
        <v>24.9</v>
      </c>
      <c r="J87" s="238">
        <v>17172</v>
      </c>
      <c r="K87" s="250">
        <v>2.1</v>
      </c>
      <c r="L87" s="238">
        <v>99994</v>
      </c>
      <c r="M87" s="251">
        <v>12.4</v>
      </c>
      <c r="N87" s="237">
        <v>2865</v>
      </c>
      <c r="O87" s="251">
        <v>0.4</v>
      </c>
      <c r="P87" s="238">
        <v>106309</v>
      </c>
      <c r="Q87" s="251">
        <v>13.2</v>
      </c>
      <c r="R87" s="238">
        <v>56962</v>
      </c>
      <c r="S87" s="251">
        <v>7.1</v>
      </c>
      <c r="T87" s="318" t="str">
        <f t="shared" si="11"/>
        <v>〇</v>
      </c>
      <c r="U87" s="319">
        <f t="shared" si="10"/>
        <v>100</v>
      </c>
      <c r="W87" s="320"/>
      <c r="X87" s="321"/>
      <c r="Y87" s="321"/>
    </row>
    <row r="88" spans="1:25" ht="18" customHeight="1">
      <c r="A88" s="428"/>
      <c r="B88" s="310" t="s">
        <v>306</v>
      </c>
      <c r="C88" s="237">
        <v>856767</v>
      </c>
      <c r="D88" s="238">
        <v>278810</v>
      </c>
      <c r="E88" s="248">
        <v>32.5</v>
      </c>
      <c r="F88" s="238">
        <v>37646</v>
      </c>
      <c r="G88" s="250">
        <v>4.4000000000000004</v>
      </c>
      <c r="H88" s="238">
        <v>202532</v>
      </c>
      <c r="I88" s="251">
        <v>23.6</v>
      </c>
      <c r="J88" s="238">
        <v>16689</v>
      </c>
      <c r="K88" s="250">
        <v>1.9</v>
      </c>
      <c r="L88" s="238">
        <v>118443</v>
      </c>
      <c r="M88" s="251">
        <v>13.8</v>
      </c>
      <c r="N88" s="237">
        <v>3052</v>
      </c>
      <c r="O88" s="251">
        <v>0.4</v>
      </c>
      <c r="P88" s="238">
        <v>131001</v>
      </c>
      <c r="Q88" s="251">
        <v>15.3</v>
      </c>
      <c r="R88" s="238">
        <v>68595</v>
      </c>
      <c r="S88" s="251">
        <v>8</v>
      </c>
      <c r="T88" s="318" t="str">
        <f t="shared" si="11"/>
        <v>✖</v>
      </c>
      <c r="U88" s="319">
        <f t="shared" si="10"/>
        <v>99.9</v>
      </c>
      <c r="W88" s="320"/>
      <c r="X88" s="321"/>
      <c r="Y88" s="321"/>
    </row>
    <row r="89" spans="1:25" ht="18" customHeight="1">
      <c r="A89" s="428"/>
      <c r="B89" s="310" t="s">
        <v>307</v>
      </c>
      <c r="C89" s="237">
        <v>1066852</v>
      </c>
      <c r="D89" s="238">
        <v>283369</v>
      </c>
      <c r="E89" s="248">
        <v>26.6</v>
      </c>
      <c r="F89" s="238">
        <v>33746</v>
      </c>
      <c r="G89" s="250">
        <v>3.2</v>
      </c>
      <c r="H89" s="238">
        <v>206796</v>
      </c>
      <c r="I89" s="251">
        <v>19.399999999999999</v>
      </c>
      <c r="J89" s="238">
        <v>15905</v>
      </c>
      <c r="K89" s="250">
        <v>1.5</v>
      </c>
      <c r="L89" s="238">
        <v>232682</v>
      </c>
      <c r="M89" s="251">
        <v>21.8</v>
      </c>
      <c r="N89" s="237">
        <v>2606</v>
      </c>
      <c r="O89" s="251">
        <v>0.2</v>
      </c>
      <c r="P89" s="238">
        <v>156972</v>
      </c>
      <c r="Q89" s="251">
        <v>14.7</v>
      </c>
      <c r="R89" s="238">
        <v>134776</v>
      </c>
      <c r="S89" s="251">
        <v>12.6</v>
      </c>
      <c r="T89" s="318" t="str">
        <f t="shared" si="11"/>
        <v>〇</v>
      </c>
      <c r="U89" s="319">
        <f t="shared" si="10"/>
        <v>100</v>
      </c>
      <c r="W89" s="320"/>
      <c r="X89" s="321"/>
      <c r="Y89" s="321"/>
    </row>
    <row r="90" spans="1:25" ht="18" customHeight="1">
      <c r="A90" s="429"/>
      <c r="B90" s="311" t="s">
        <v>308</v>
      </c>
      <c r="C90" s="237">
        <v>1196501</v>
      </c>
      <c r="D90" s="238">
        <v>305228</v>
      </c>
      <c r="E90" s="249">
        <v>25.510049719975157</v>
      </c>
      <c r="F90" s="238">
        <v>37192</v>
      </c>
      <c r="G90" s="249">
        <v>3.1083969006294185</v>
      </c>
      <c r="H90" s="238">
        <v>234183</v>
      </c>
      <c r="I90" s="249">
        <v>19.572319621964379</v>
      </c>
      <c r="J90" s="238">
        <v>15635.357</v>
      </c>
      <c r="K90" s="254">
        <v>1.3067567014152099</v>
      </c>
      <c r="L90" s="238">
        <v>248228</v>
      </c>
      <c r="M90" s="249">
        <v>20.746159008642699</v>
      </c>
      <c r="N90" s="237">
        <v>2184</v>
      </c>
      <c r="O90" s="249">
        <v>0.18253223357105425</v>
      </c>
      <c r="P90" s="238">
        <v>148650</v>
      </c>
      <c r="Q90" s="249">
        <v>12.423725512974917</v>
      </c>
      <c r="R90" s="238">
        <v>205200.64300000004</v>
      </c>
      <c r="S90" s="251">
        <v>17.150060300827167</v>
      </c>
      <c r="T90" s="318" t="str">
        <f t="shared" si="11"/>
        <v>〇</v>
      </c>
      <c r="U90" s="319">
        <f t="shared" si="10"/>
        <v>100</v>
      </c>
      <c r="V90" s="322"/>
      <c r="W90" s="320"/>
      <c r="X90" s="321"/>
      <c r="Y90" s="321"/>
    </row>
    <row r="91" spans="1:25" ht="18" customHeight="1">
      <c r="A91" s="427" t="s">
        <v>32</v>
      </c>
      <c r="B91" s="309" t="s">
        <v>309</v>
      </c>
      <c r="C91" s="239">
        <v>764531</v>
      </c>
      <c r="D91" s="239">
        <v>266772</v>
      </c>
      <c r="E91" s="248">
        <v>34.9</v>
      </c>
      <c r="F91" s="239">
        <v>32604</v>
      </c>
      <c r="G91" s="250">
        <v>4.3</v>
      </c>
      <c r="H91" s="239">
        <v>173701</v>
      </c>
      <c r="I91" s="252">
        <v>22.7</v>
      </c>
      <c r="J91" s="239">
        <v>14316</v>
      </c>
      <c r="K91" s="253">
        <v>1.9</v>
      </c>
      <c r="L91" s="239">
        <v>86659</v>
      </c>
      <c r="M91" s="252">
        <v>11.3</v>
      </c>
      <c r="N91" s="240">
        <v>1298</v>
      </c>
      <c r="O91" s="252">
        <v>0.2</v>
      </c>
      <c r="P91" s="239">
        <v>118278</v>
      </c>
      <c r="Q91" s="252">
        <v>15.5</v>
      </c>
      <c r="R91" s="239">
        <v>70903</v>
      </c>
      <c r="S91" s="252">
        <v>9.3000000000000007</v>
      </c>
      <c r="T91" s="318" t="str">
        <f t="shared" si="11"/>
        <v>〇</v>
      </c>
      <c r="U91" s="319">
        <f t="shared" si="10"/>
        <v>100.1</v>
      </c>
      <c r="W91" s="320"/>
      <c r="X91" s="321"/>
      <c r="Y91" s="321"/>
    </row>
    <row r="92" spans="1:25" ht="18" customHeight="1">
      <c r="A92" s="428"/>
      <c r="B92" s="310" t="s">
        <v>310</v>
      </c>
      <c r="C92" s="238">
        <v>772611</v>
      </c>
      <c r="D92" s="238">
        <v>275572</v>
      </c>
      <c r="E92" s="248">
        <v>35.700000000000003</v>
      </c>
      <c r="F92" s="238">
        <v>36391</v>
      </c>
      <c r="G92" s="250">
        <v>4.7</v>
      </c>
      <c r="H92" s="238">
        <v>172325</v>
      </c>
      <c r="I92" s="251">
        <v>22.3</v>
      </c>
      <c r="J92" s="238">
        <v>14017</v>
      </c>
      <c r="K92" s="250">
        <v>1.8</v>
      </c>
      <c r="L92" s="238">
        <v>89020</v>
      </c>
      <c r="M92" s="251">
        <v>11.5</v>
      </c>
      <c r="N92" s="237">
        <v>2752</v>
      </c>
      <c r="O92" s="251">
        <v>0.4</v>
      </c>
      <c r="P92" s="238">
        <v>122521</v>
      </c>
      <c r="Q92" s="251">
        <v>15.9</v>
      </c>
      <c r="R92" s="238">
        <v>60013</v>
      </c>
      <c r="S92" s="251">
        <v>7.8</v>
      </c>
      <c r="T92" s="318" t="str">
        <f t="shared" si="11"/>
        <v>〇</v>
      </c>
      <c r="U92" s="319">
        <f t="shared" si="10"/>
        <v>100.10000000000001</v>
      </c>
      <c r="W92" s="320"/>
      <c r="X92" s="321"/>
      <c r="Y92" s="321"/>
    </row>
    <row r="93" spans="1:25" ht="18" customHeight="1">
      <c r="A93" s="428"/>
      <c r="B93" s="310" t="s">
        <v>306</v>
      </c>
      <c r="C93" s="238">
        <v>785104</v>
      </c>
      <c r="D93" s="238">
        <v>273291</v>
      </c>
      <c r="E93" s="248">
        <v>34.799999999999997</v>
      </c>
      <c r="F93" s="238">
        <v>35613</v>
      </c>
      <c r="G93" s="250">
        <v>4.5</v>
      </c>
      <c r="H93" s="238">
        <v>172446</v>
      </c>
      <c r="I93" s="251">
        <v>22</v>
      </c>
      <c r="J93" s="238">
        <v>14209</v>
      </c>
      <c r="K93" s="250">
        <v>1.8</v>
      </c>
      <c r="L93" s="238">
        <v>98824</v>
      </c>
      <c r="M93" s="251">
        <v>12.6</v>
      </c>
      <c r="N93" s="237">
        <v>1399</v>
      </c>
      <c r="O93" s="251">
        <v>0.2</v>
      </c>
      <c r="P93" s="238">
        <v>127771</v>
      </c>
      <c r="Q93" s="251">
        <v>16.3</v>
      </c>
      <c r="R93" s="238">
        <v>61551</v>
      </c>
      <c r="S93" s="251">
        <v>7.8</v>
      </c>
      <c r="T93" s="318" t="str">
        <f t="shared" si="11"/>
        <v>〇</v>
      </c>
      <c r="U93" s="319">
        <f t="shared" si="10"/>
        <v>99.999999999999986</v>
      </c>
      <c r="W93" s="320"/>
      <c r="X93" s="321"/>
      <c r="Y93" s="321"/>
    </row>
    <row r="94" spans="1:25" ht="18" customHeight="1">
      <c r="A94" s="428"/>
      <c r="B94" s="310" t="s">
        <v>307</v>
      </c>
      <c r="C94" s="237">
        <v>994338</v>
      </c>
      <c r="D94" s="238">
        <v>277563</v>
      </c>
      <c r="E94" s="248">
        <v>27.9</v>
      </c>
      <c r="F94" s="238">
        <v>32392</v>
      </c>
      <c r="G94" s="250">
        <v>3.3</v>
      </c>
      <c r="H94" s="238">
        <v>177882</v>
      </c>
      <c r="I94" s="251">
        <v>17.899999999999999</v>
      </c>
      <c r="J94" s="238">
        <v>13633</v>
      </c>
      <c r="K94" s="250">
        <v>1.4</v>
      </c>
      <c r="L94" s="238">
        <v>216030</v>
      </c>
      <c r="M94" s="251">
        <v>21.7</v>
      </c>
      <c r="N94" s="237">
        <v>1208</v>
      </c>
      <c r="O94" s="251">
        <v>0.1</v>
      </c>
      <c r="P94" s="238">
        <v>140582</v>
      </c>
      <c r="Q94" s="251">
        <v>14.1</v>
      </c>
      <c r="R94" s="238">
        <v>135048</v>
      </c>
      <c r="S94" s="251">
        <v>13.6</v>
      </c>
      <c r="T94" s="318" t="str">
        <f t="shared" si="11"/>
        <v>〇</v>
      </c>
      <c r="U94" s="319">
        <f t="shared" si="10"/>
        <v>99.999999999999972</v>
      </c>
      <c r="W94" s="320"/>
      <c r="X94" s="321"/>
      <c r="Y94" s="321"/>
    </row>
    <row r="95" spans="1:25" ht="18" customHeight="1">
      <c r="A95" s="429"/>
      <c r="B95" s="311" t="s">
        <v>308</v>
      </c>
      <c r="C95" s="242">
        <v>1008873</v>
      </c>
      <c r="D95" s="241">
        <v>297294</v>
      </c>
      <c r="E95" s="249">
        <v>29.5</v>
      </c>
      <c r="F95" s="241">
        <v>35666</v>
      </c>
      <c r="G95" s="249">
        <v>3.5</v>
      </c>
      <c r="H95" s="241">
        <v>207631</v>
      </c>
      <c r="I95" s="249">
        <v>20.6</v>
      </c>
      <c r="J95" s="241">
        <v>13638</v>
      </c>
      <c r="K95" s="254">
        <v>1.4</v>
      </c>
      <c r="L95" s="241">
        <v>221804</v>
      </c>
      <c r="M95" s="249">
        <v>22</v>
      </c>
      <c r="N95" s="242">
        <v>1190</v>
      </c>
      <c r="O95" s="249">
        <v>0.1</v>
      </c>
      <c r="P95" s="241">
        <v>142489</v>
      </c>
      <c r="Q95" s="249">
        <v>14.1</v>
      </c>
      <c r="R95" s="241">
        <v>89161</v>
      </c>
      <c r="S95" s="251">
        <v>8.8000000000000007</v>
      </c>
      <c r="T95" s="318" t="str">
        <f t="shared" si="11"/>
        <v>〇</v>
      </c>
      <c r="U95" s="319">
        <f t="shared" si="10"/>
        <v>99.999999999999986</v>
      </c>
      <c r="V95" s="322"/>
      <c r="W95" s="320"/>
      <c r="X95" s="321"/>
      <c r="Y95" s="321"/>
    </row>
    <row r="96" spans="1:25" ht="18" customHeight="1">
      <c r="A96" s="427" t="s">
        <v>33</v>
      </c>
      <c r="B96" s="309" t="s">
        <v>309</v>
      </c>
      <c r="C96" s="237">
        <v>1171479</v>
      </c>
      <c r="D96" s="238">
        <v>556620</v>
      </c>
      <c r="E96" s="248">
        <v>47.5</v>
      </c>
      <c r="F96" s="238">
        <v>57242</v>
      </c>
      <c r="G96" s="250">
        <v>4.9000000000000004</v>
      </c>
      <c r="H96" s="238">
        <v>145634</v>
      </c>
      <c r="I96" s="252">
        <v>12.4</v>
      </c>
      <c r="J96" s="238">
        <v>21074</v>
      </c>
      <c r="K96" s="253">
        <v>1.8</v>
      </c>
      <c r="L96" s="238">
        <v>116115</v>
      </c>
      <c r="M96" s="252">
        <v>9.9</v>
      </c>
      <c r="N96" s="237">
        <v>4620</v>
      </c>
      <c r="O96" s="252">
        <v>0.4</v>
      </c>
      <c r="P96" s="238">
        <v>182158</v>
      </c>
      <c r="Q96" s="252">
        <v>15.5</v>
      </c>
      <c r="R96" s="238">
        <v>88016</v>
      </c>
      <c r="S96" s="252">
        <v>7.5</v>
      </c>
      <c r="T96" s="318" t="str">
        <f t="shared" si="11"/>
        <v>〇</v>
      </c>
      <c r="U96" s="319">
        <f t="shared" si="10"/>
        <v>99.9</v>
      </c>
      <c r="W96" s="320"/>
      <c r="X96" s="321"/>
      <c r="Y96" s="321"/>
    </row>
    <row r="97" spans="1:25" ht="18" customHeight="1">
      <c r="A97" s="428"/>
      <c r="B97" s="310" t="s">
        <v>310</v>
      </c>
      <c r="C97" s="237">
        <v>1127372</v>
      </c>
      <c r="D97" s="238">
        <v>544837</v>
      </c>
      <c r="E97" s="248">
        <v>48.3</v>
      </c>
      <c r="F97" s="238">
        <v>64370</v>
      </c>
      <c r="G97" s="250">
        <v>5.7</v>
      </c>
      <c r="H97" s="238">
        <v>146970</v>
      </c>
      <c r="I97" s="251">
        <v>13</v>
      </c>
      <c r="J97" s="238">
        <v>20691</v>
      </c>
      <c r="K97" s="250">
        <v>1.8</v>
      </c>
      <c r="L97" s="238">
        <v>109941</v>
      </c>
      <c r="M97" s="251">
        <v>9.8000000000000007</v>
      </c>
      <c r="N97" s="237">
        <v>5149</v>
      </c>
      <c r="O97" s="251">
        <v>0.5</v>
      </c>
      <c r="P97" s="238">
        <v>168487</v>
      </c>
      <c r="Q97" s="251">
        <v>14.9</v>
      </c>
      <c r="R97" s="238">
        <v>66927</v>
      </c>
      <c r="S97" s="251">
        <v>5.9</v>
      </c>
      <c r="T97" s="318" t="str">
        <f t="shared" si="11"/>
        <v>〇</v>
      </c>
      <c r="U97" s="319">
        <f t="shared" si="10"/>
        <v>99.9</v>
      </c>
      <c r="W97" s="320"/>
      <c r="X97" s="321"/>
      <c r="Y97" s="321"/>
    </row>
    <row r="98" spans="1:25" ht="18" customHeight="1">
      <c r="A98" s="428"/>
      <c r="B98" s="310" t="s">
        <v>306</v>
      </c>
      <c r="C98" s="237">
        <v>1141841</v>
      </c>
      <c r="D98" s="238">
        <v>526116</v>
      </c>
      <c r="E98" s="248">
        <v>46.1</v>
      </c>
      <c r="F98" s="238">
        <v>63194</v>
      </c>
      <c r="G98" s="250">
        <v>5.5</v>
      </c>
      <c r="H98" s="238">
        <v>145888</v>
      </c>
      <c r="I98" s="251">
        <v>12.8</v>
      </c>
      <c r="J98" s="238">
        <v>20601</v>
      </c>
      <c r="K98" s="250">
        <v>1.8</v>
      </c>
      <c r="L98" s="238">
        <v>122913</v>
      </c>
      <c r="M98" s="251">
        <v>10.8</v>
      </c>
      <c r="N98" s="237">
        <v>5092</v>
      </c>
      <c r="O98" s="251">
        <v>0.4</v>
      </c>
      <c r="P98" s="238">
        <v>171960</v>
      </c>
      <c r="Q98" s="251">
        <v>15.1</v>
      </c>
      <c r="R98" s="238">
        <v>86077</v>
      </c>
      <c r="S98" s="251">
        <v>7.5</v>
      </c>
      <c r="T98" s="318" t="str">
        <f t="shared" si="11"/>
        <v>〇</v>
      </c>
      <c r="U98" s="319">
        <f t="shared" si="10"/>
        <v>100</v>
      </c>
      <c r="W98" s="320"/>
      <c r="X98" s="321"/>
      <c r="Y98" s="321"/>
    </row>
    <row r="99" spans="1:25" ht="18" customHeight="1">
      <c r="A99" s="428"/>
      <c r="B99" s="310" t="s">
        <v>307</v>
      </c>
      <c r="C99" s="237">
        <v>1295645</v>
      </c>
      <c r="D99" s="238">
        <v>525887</v>
      </c>
      <c r="E99" s="248">
        <v>40.6</v>
      </c>
      <c r="F99" s="238">
        <v>55429</v>
      </c>
      <c r="G99" s="250">
        <v>4.3</v>
      </c>
      <c r="H99" s="238">
        <v>156943</v>
      </c>
      <c r="I99" s="251">
        <v>12.1</v>
      </c>
      <c r="J99" s="238">
        <v>16480</v>
      </c>
      <c r="K99" s="250">
        <v>1.3</v>
      </c>
      <c r="L99" s="238">
        <v>247988</v>
      </c>
      <c r="M99" s="251">
        <v>19.100000000000001</v>
      </c>
      <c r="N99" s="237">
        <v>4829</v>
      </c>
      <c r="O99" s="251">
        <v>0.4</v>
      </c>
      <c r="P99" s="238">
        <v>217619</v>
      </c>
      <c r="Q99" s="251">
        <v>16.8</v>
      </c>
      <c r="R99" s="238">
        <v>70470</v>
      </c>
      <c r="S99" s="251">
        <v>5.4</v>
      </c>
      <c r="T99" s="318" t="str">
        <f t="shared" si="11"/>
        <v>〇</v>
      </c>
      <c r="U99" s="319">
        <f t="shared" si="10"/>
        <v>100.00000000000001</v>
      </c>
      <c r="W99" s="320"/>
      <c r="X99" s="321"/>
      <c r="Y99" s="321"/>
    </row>
    <row r="100" spans="1:25" ht="18" customHeight="1">
      <c r="A100" s="429"/>
      <c r="B100" s="311" t="s">
        <v>308</v>
      </c>
      <c r="C100" s="237">
        <v>1421363</v>
      </c>
      <c r="D100" s="238">
        <v>566737</v>
      </c>
      <c r="E100" s="249">
        <v>39.9</v>
      </c>
      <c r="F100" s="238">
        <v>61492</v>
      </c>
      <c r="G100" s="249">
        <v>4.3</v>
      </c>
      <c r="H100" s="238">
        <v>208160</v>
      </c>
      <c r="I100" s="249">
        <v>14.6</v>
      </c>
      <c r="J100" s="238">
        <v>19523</v>
      </c>
      <c r="K100" s="254">
        <v>1.4</v>
      </c>
      <c r="L100" s="238">
        <v>289478</v>
      </c>
      <c r="M100" s="249">
        <v>20.399999999999999</v>
      </c>
      <c r="N100" s="237">
        <v>3427</v>
      </c>
      <c r="O100" s="249">
        <v>0.2</v>
      </c>
      <c r="P100" s="238">
        <v>197499</v>
      </c>
      <c r="Q100" s="249">
        <v>13.9</v>
      </c>
      <c r="R100" s="238">
        <v>75047</v>
      </c>
      <c r="S100" s="251">
        <v>5.3</v>
      </c>
      <c r="T100" s="318" t="str">
        <f t="shared" si="11"/>
        <v>〇</v>
      </c>
      <c r="U100" s="319">
        <f t="shared" si="10"/>
        <v>100</v>
      </c>
      <c r="V100" s="322"/>
      <c r="W100" s="320"/>
      <c r="X100" s="321"/>
      <c r="Y100" s="321"/>
    </row>
    <row r="101" spans="1:25" ht="18" customHeight="1">
      <c r="A101" s="427" t="s">
        <v>34</v>
      </c>
      <c r="B101" s="309" t="s">
        <v>309</v>
      </c>
      <c r="C101" s="239">
        <v>2282712</v>
      </c>
      <c r="D101" s="239">
        <v>1231373</v>
      </c>
      <c r="E101" s="248">
        <v>53.9</v>
      </c>
      <c r="F101" s="239">
        <v>118814</v>
      </c>
      <c r="G101" s="250">
        <v>5.2</v>
      </c>
      <c r="H101" s="239">
        <v>71864</v>
      </c>
      <c r="I101" s="252">
        <v>3.1</v>
      </c>
      <c r="J101" s="239">
        <v>48808</v>
      </c>
      <c r="K101" s="253">
        <v>2.1</v>
      </c>
      <c r="L101" s="239">
        <v>195176</v>
      </c>
      <c r="M101" s="252">
        <v>8.6</v>
      </c>
      <c r="N101" s="240">
        <v>9702</v>
      </c>
      <c r="O101" s="252">
        <v>0.4</v>
      </c>
      <c r="P101" s="239">
        <v>326334</v>
      </c>
      <c r="Q101" s="252">
        <v>14.3</v>
      </c>
      <c r="R101" s="239">
        <v>280641</v>
      </c>
      <c r="S101" s="252">
        <v>12.3</v>
      </c>
      <c r="T101" s="318" t="str">
        <f t="shared" si="11"/>
        <v>〇</v>
      </c>
      <c r="U101" s="319">
        <f t="shared" si="10"/>
        <v>99.899999999999991</v>
      </c>
      <c r="W101" s="320"/>
      <c r="X101" s="321"/>
      <c r="Y101" s="321"/>
    </row>
    <row r="102" spans="1:25" ht="18" customHeight="1">
      <c r="A102" s="428"/>
      <c r="B102" s="310" t="s">
        <v>310</v>
      </c>
      <c r="C102" s="238">
        <v>2301799</v>
      </c>
      <c r="D102" s="238">
        <v>1264726</v>
      </c>
      <c r="E102" s="248">
        <v>54.9</v>
      </c>
      <c r="F102" s="238">
        <v>133671</v>
      </c>
      <c r="G102" s="250">
        <v>5.8</v>
      </c>
      <c r="H102" s="238">
        <v>96523</v>
      </c>
      <c r="I102" s="251">
        <v>4.2</v>
      </c>
      <c r="J102" s="238">
        <v>48199</v>
      </c>
      <c r="K102" s="250">
        <v>2.1</v>
      </c>
      <c r="L102" s="238">
        <v>178679</v>
      </c>
      <c r="M102" s="251">
        <v>7.8</v>
      </c>
      <c r="N102" s="237">
        <v>6562</v>
      </c>
      <c r="O102" s="251">
        <v>0.3</v>
      </c>
      <c r="P102" s="238">
        <v>291876</v>
      </c>
      <c r="Q102" s="251">
        <v>12.7</v>
      </c>
      <c r="R102" s="238">
        <v>281562</v>
      </c>
      <c r="S102" s="251">
        <v>12.2</v>
      </c>
      <c r="T102" s="318" t="str">
        <f t="shared" si="11"/>
        <v>✖</v>
      </c>
      <c r="U102" s="319">
        <f t="shared" si="10"/>
        <v>99.999999999999986</v>
      </c>
      <c r="W102" s="320"/>
      <c r="X102" s="321"/>
      <c r="Y102" s="321"/>
    </row>
    <row r="103" spans="1:25" ht="18" customHeight="1">
      <c r="A103" s="428"/>
      <c r="B103" s="310" t="s">
        <v>306</v>
      </c>
      <c r="C103" s="238">
        <v>2295884</v>
      </c>
      <c r="D103" s="238">
        <v>1228458</v>
      </c>
      <c r="E103" s="248">
        <v>53.5</v>
      </c>
      <c r="F103" s="238">
        <v>131190</v>
      </c>
      <c r="G103" s="250">
        <v>5.7</v>
      </c>
      <c r="H103" s="238">
        <v>74356</v>
      </c>
      <c r="I103" s="251">
        <v>3.2</v>
      </c>
      <c r="J103" s="238">
        <v>49734</v>
      </c>
      <c r="K103" s="250">
        <v>2.2000000000000002</v>
      </c>
      <c r="L103" s="238">
        <v>196462</v>
      </c>
      <c r="M103" s="251">
        <v>8.6</v>
      </c>
      <c r="N103" s="237">
        <v>8026</v>
      </c>
      <c r="O103" s="251">
        <v>0.3</v>
      </c>
      <c r="P103" s="238">
        <v>309805</v>
      </c>
      <c r="Q103" s="251">
        <v>13.5</v>
      </c>
      <c r="R103" s="238">
        <v>297853</v>
      </c>
      <c r="S103" s="251">
        <v>13</v>
      </c>
      <c r="T103" s="318" t="str">
        <f>IF(D103+F103+H103+J103+L103+N103+P103+R103=C103,"〇","✖")</f>
        <v>〇</v>
      </c>
      <c r="U103" s="319">
        <f t="shared" si="10"/>
        <v>100</v>
      </c>
      <c r="W103" s="320"/>
      <c r="X103" s="321"/>
      <c r="Y103" s="321"/>
    </row>
    <row r="104" spans="1:25" ht="18" customHeight="1">
      <c r="A104" s="428"/>
      <c r="B104" s="310" t="s">
        <v>307</v>
      </c>
      <c r="C104" s="237">
        <v>2619969</v>
      </c>
      <c r="D104" s="238">
        <v>1216710</v>
      </c>
      <c r="E104" s="248">
        <v>46.4</v>
      </c>
      <c r="F104" s="238">
        <v>111669</v>
      </c>
      <c r="G104" s="250">
        <v>4.3</v>
      </c>
      <c r="H104" s="238">
        <v>97711</v>
      </c>
      <c r="I104" s="251">
        <v>3.7</v>
      </c>
      <c r="J104" s="238">
        <v>48459</v>
      </c>
      <c r="K104" s="250">
        <v>1.8</v>
      </c>
      <c r="L104" s="238">
        <v>493423</v>
      </c>
      <c r="M104" s="251">
        <v>18.8</v>
      </c>
      <c r="N104" s="237">
        <v>5459</v>
      </c>
      <c r="O104" s="251">
        <v>0.2</v>
      </c>
      <c r="P104" s="238">
        <v>350651</v>
      </c>
      <c r="Q104" s="251">
        <v>13.4</v>
      </c>
      <c r="R104" s="238">
        <v>295887</v>
      </c>
      <c r="S104" s="251">
        <v>11.3</v>
      </c>
      <c r="T104" s="318" t="str">
        <f t="shared" si="11"/>
        <v>〇</v>
      </c>
      <c r="U104" s="319">
        <f t="shared" si="10"/>
        <v>99.9</v>
      </c>
      <c r="W104" s="320"/>
      <c r="X104" s="321"/>
      <c r="Y104" s="321"/>
    </row>
    <row r="105" spans="1:25" ht="18" customHeight="1">
      <c r="A105" s="429"/>
      <c r="B105" s="311" t="s">
        <v>308</v>
      </c>
      <c r="C105" s="242">
        <v>3171137</v>
      </c>
      <c r="D105" s="241">
        <v>1289467</v>
      </c>
      <c r="E105" s="249">
        <v>40.662607764975149</v>
      </c>
      <c r="F105" s="241">
        <v>125167</v>
      </c>
      <c r="G105" s="249">
        <v>3.9470700887410413</v>
      </c>
      <c r="H105" s="241">
        <v>177367</v>
      </c>
      <c r="I105" s="249">
        <v>5.5931673718290948</v>
      </c>
      <c r="J105" s="241">
        <v>48451</v>
      </c>
      <c r="K105" s="254">
        <v>1.5278747023543922</v>
      </c>
      <c r="L105" s="241">
        <v>760715</v>
      </c>
      <c r="M105" s="249">
        <v>23.988714457937327</v>
      </c>
      <c r="N105" s="242">
        <v>9794</v>
      </c>
      <c r="O105" s="249">
        <v>0.30884821437862825</v>
      </c>
      <c r="P105" s="241">
        <v>426706</v>
      </c>
      <c r="Q105" s="249">
        <v>13.45593079075423</v>
      </c>
      <c r="R105" s="241">
        <v>333470</v>
      </c>
      <c r="S105" s="251">
        <v>10.515786609030137</v>
      </c>
      <c r="T105" s="318" t="str">
        <f t="shared" si="11"/>
        <v>〇</v>
      </c>
      <c r="U105" s="319">
        <f t="shared" si="10"/>
        <v>100</v>
      </c>
      <c r="V105" s="322"/>
      <c r="W105" s="320"/>
      <c r="X105" s="321"/>
      <c r="Y105" s="321"/>
    </row>
    <row r="106" spans="1:25" ht="18" customHeight="1">
      <c r="A106" s="427" t="s">
        <v>137</v>
      </c>
      <c r="B106" s="309" t="s">
        <v>309</v>
      </c>
      <c r="C106" s="237">
        <v>688793</v>
      </c>
      <c r="D106" s="238">
        <v>260276</v>
      </c>
      <c r="E106" s="248">
        <v>37.799999999999997</v>
      </c>
      <c r="F106" s="238">
        <v>29277</v>
      </c>
      <c r="G106" s="250">
        <v>4.3</v>
      </c>
      <c r="H106" s="238">
        <v>139275</v>
      </c>
      <c r="I106" s="252">
        <v>20.2</v>
      </c>
      <c r="J106" s="238">
        <v>10001</v>
      </c>
      <c r="K106" s="253">
        <v>1.5</v>
      </c>
      <c r="L106" s="238">
        <v>80698</v>
      </c>
      <c r="M106" s="252">
        <v>11.7</v>
      </c>
      <c r="N106" s="237">
        <v>2087</v>
      </c>
      <c r="O106" s="252">
        <v>0.3</v>
      </c>
      <c r="P106" s="238">
        <v>119610</v>
      </c>
      <c r="Q106" s="252">
        <v>17.399999999999999</v>
      </c>
      <c r="R106" s="238">
        <v>47571</v>
      </c>
      <c r="S106" s="252">
        <v>6.9</v>
      </c>
      <c r="T106" s="318" t="str">
        <f t="shared" si="11"/>
        <v>✖</v>
      </c>
      <c r="U106" s="319">
        <f t="shared" si="10"/>
        <v>100.1</v>
      </c>
      <c r="W106" s="320"/>
      <c r="X106" s="321"/>
      <c r="Y106" s="321"/>
    </row>
    <row r="107" spans="1:25" ht="18" customHeight="1">
      <c r="A107" s="430"/>
      <c r="B107" s="310" t="s">
        <v>310</v>
      </c>
      <c r="C107" s="237">
        <v>683461</v>
      </c>
      <c r="D107" s="238">
        <v>279590</v>
      </c>
      <c r="E107" s="248">
        <v>40.9</v>
      </c>
      <c r="F107" s="238">
        <v>32718</v>
      </c>
      <c r="G107" s="250">
        <v>4.8</v>
      </c>
      <c r="H107" s="238">
        <v>137944</v>
      </c>
      <c r="I107" s="251">
        <v>20.2</v>
      </c>
      <c r="J107" s="238">
        <v>9930</v>
      </c>
      <c r="K107" s="250">
        <v>1.5</v>
      </c>
      <c r="L107" s="238">
        <v>75587</v>
      </c>
      <c r="M107" s="251">
        <v>11.1</v>
      </c>
      <c r="N107" s="237">
        <v>1746</v>
      </c>
      <c r="O107" s="251">
        <v>0.3</v>
      </c>
      <c r="P107" s="238">
        <v>105005</v>
      </c>
      <c r="Q107" s="251">
        <v>15.4</v>
      </c>
      <c r="R107" s="238">
        <v>40941</v>
      </c>
      <c r="S107" s="251">
        <v>6</v>
      </c>
      <c r="T107" s="318" t="str">
        <f t="shared" si="11"/>
        <v>〇</v>
      </c>
      <c r="U107" s="319">
        <f t="shared" si="10"/>
        <v>100.19999999999999</v>
      </c>
      <c r="W107" s="320"/>
      <c r="X107" s="321"/>
      <c r="Y107" s="321"/>
    </row>
    <row r="108" spans="1:25" ht="18" customHeight="1">
      <c r="A108" s="430"/>
      <c r="B108" s="310" t="s">
        <v>306</v>
      </c>
      <c r="C108" s="237">
        <v>684080</v>
      </c>
      <c r="D108" s="238">
        <v>267526</v>
      </c>
      <c r="E108" s="248">
        <v>39.1</v>
      </c>
      <c r="F108" s="238">
        <v>32007</v>
      </c>
      <c r="G108" s="250">
        <v>4.7</v>
      </c>
      <c r="H108" s="238">
        <v>130543</v>
      </c>
      <c r="I108" s="251">
        <v>19.100000000000001</v>
      </c>
      <c r="J108" s="238">
        <v>10111</v>
      </c>
      <c r="K108" s="250">
        <v>1.5</v>
      </c>
      <c r="L108" s="238">
        <v>76522</v>
      </c>
      <c r="M108" s="251">
        <v>11.2</v>
      </c>
      <c r="N108" s="237">
        <v>3162</v>
      </c>
      <c r="O108" s="251">
        <v>0.5</v>
      </c>
      <c r="P108" s="238">
        <v>119381</v>
      </c>
      <c r="Q108" s="251">
        <v>17.5</v>
      </c>
      <c r="R108" s="238">
        <v>44828</v>
      </c>
      <c r="S108" s="251">
        <v>6.6</v>
      </c>
      <c r="T108" s="318" t="str">
        <f t="shared" si="11"/>
        <v>〇</v>
      </c>
      <c r="U108" s="319">
        <f t="shared" si="10"/>
        <v>100.2</v>
      </c>
      <c r="W108" s="320"/>
      <c r="X108" s="321"/>
      <c r="Y108" s="321"/>
    </row>
    <row r="109" spans="1:25" ht="18" customHeight="1">
      <c r="A109" s="430"/>
      <c r="B109" s="310" t="s">
        <v>307</v>
      </c>
      <c r="C109" s="237">
        <v>804732</v>
      </c>
      <c r="D109" s="238">
        <v>268278</v>
      </c>
      <c r="E109" s="248">
        <v>33.299999999999997</v>
      </c>
      <c r="F109" s="238">
        <v>28744</v>
      </c>
      <c r="G109" s="250">
        <v>3.6</v>
      </c>
      <c r="H109" s="238">
        <v>143082</v>
      </c>
      <c r="I109" s="251">
        <v>17.8</v>
      </c>
      <c r="J109" s="238">
        <v>9732</v>
      </c>
      <c r="K109" s="250">
        <v>1.2</v>
      </c>
      <c r="L109" s="238">
        <v>148967</v>
      </c>
      <c r="M109" s="251">
        <v>18.5</v>
      </c>
      <c r="N109" s="237">
        <v>3340</v>
      </c>
      <c r="O109" s="251">
        <v>0.4</v>
      </c>
      <c r="P109" s="238">
        <v>135644</v>
      </c>
      <c r="Q109" s="251">
        <v>16.899999999999999</v>
      </c>
      <c r="R109" s="238">
        <v>66945</v>
      </c>
      <c r="S109" s="251">
        <v>8.3000000000000007</v>
      </c>
      <c r="T109" s="318" t="str">
        <f t="shared" si="11"/>
        <v>〇</v>
      </c>
      <c r="U109" s="319">
        <f t="shared" si="10"/>
        <v>100.00000000000001</v>
      </c>
      <c r="W109" s="320"/>
      <c r="X109" s="321"/>
      <c r="Y109" s="321"/>
    </row>
    <row r="110" spans="1:25" ht="18" customHeight="1">
      <c r="A110" s="431"/>
      <c r="B110" s="311" t="s">
        <v>308</v>
      </c>
      <c r="C110" s="237">
        <v>893808.82100000011</v>
      </c>
      <c r="D110" s="238">
        <v>287257.022</v>
      </c>
      <c r="E110" s="249">
        <v>32.13853066236409</v>
      </c>
      <c r="F110" s="238">
        <v>31673.351999999999</v>
      </c>
      <c r="G110" s="249">
        <v>3.5436383324751271</v>
      </c>
      <c r="H110" s="238">
        <v>169581.31599999999</v>
      </c>
      <c r="I110" s="249">
        <v>18.972884582887772</v>
      </c>
      <c r="J110" s="238">
        <v>9505.7060000000001</v>
      </c>
      <c r="K110" s="254">
        <v>1.0635055032646628</v>
      </c>
      <c r="L110" s="238">
        <v>179607.30300000001</v>
      </c>
      <c r="M110" s="249">
        <v>20.094599513915515</v>
      </c>
      <c r="N110" s="237">
        <v>4093.8</v>
      </c>
      <c r="O110" s="249">
        <v>0.45801740862434381</v>
      </c>
      <c r="P110" s="238">
        <v>139694.39999999999</v>
      </c>
      <c r="Q110" s="249">
        <v>15.629114047421108</v>
      </c>
      <c r="R110" s="238">
        <v>72395.922000000006</v>
      </c>
      <c r="S110" s="251">
        <v>8.0997099490473694</v>
      </c>
      <c r="T110" s="318" t="str">
        <f t="shared" si="11"/>
        <v>〇</v>
      </c>
      <c r="U110" s="319">
        <f t="shared" si="10"/>
        <v>99.999999999999986</v>
      </c>
      <c r="V110" s="322"/>
      <c r="W110" s="320"/>
      <c r="X110" s="321"/>
      <c r="Y110" s="321"/>
    </row>
    <row r="111" spans="1:25" ht="18" customHeight="1">
      <c r="A111" s="427" t="s">
        <v>139</v>
      </c>
      <c r="B111" s="309" t="s">
        <v>309</v>
      </c>
      <c r="C111" s="239">
        <v>512306</v>
      </c>
      <c r="D111" s="239">
        <v>190095</v>
      </c>
      <c r="E111" s="248">
        <v>37.1</v>
      </c>
      <c r="F111" s="239">
        <v>22110</v>
      </c>
      <c r="G111" s="250">
        <v>4.3</v>
      </c>
      <c r="H111" s="239">
        <v>115752</v>
      </c>
      <c r="I111" s="252">
        <v>22.6</v>
      </c>
      <c r="J111" s="239">
        <v>7911</v>
      </c>
      <c r="K111" s="253">
        <v>1.5</v>
      </c>
      <c r="L111" s="239">
        <v>59698</v>
      </c>
      <c r="M111" s="252">
        <v>11.7</v>
      </c>
      <c r="N111" s="240">
        <v>657</v>
      </c>
      <c r="O111" s="252">
        <v>0.1</v>
      </c>
      <c r="P111" s="239">
        <v>77255</v>
      </c>
      <c r="Q111" s="252">
        <v>15.1</v>
      </c>
      <c r="R111" s="239">
        <v>38828</v>
      </c>
      <c r="S111" s="252">
        <v>7.6</v>
      </c>
      <c r="T111" s="318" t="str">
        <f t="shared" si="11"/>
        <v>〇</v>
      </c>
      <c r="U111" s="319">
        <f t="shared" si="10"/>
        <v>99.999999999999986</v>
      </c>
      <c r="W111" s="320"/>
      <c r="X111" s="321"/>
      <c r="Y111" s="321"/>
    </row>
    <row r="112" spans="1:25" ht="18" customHeight="1">
      <c r="A112" s="430"/>
      <c r="B112" s="310" t="s">
        <v>310</v>
      </c>
      <c r="C112" s="238">
        <v>516669</v>
      </c>
      <c r="D112" s="238">
        <v>200434</v>
      </c>
      <c r="E112" s="248">
        <v>38.799999999999997</v>
      </c>
      <c r="F112" s="238">
        <v>24762</v>
      </c>
      <c r="G112" s="250">
        <v>4.8</v>
      </c>
      <c r="H112" s="238">
        <v>115265</v>
      </c>
      <c r="I112" s="251">
        <v>22.3</v>
      </c>
      <c r="J112" s="238">
        <v>7816</v>
      </c>
      <c r="K112" s="250">
        <v>1.5</v>
      </c>
      <c r="L112" s="238">
        <v>58192</v>
      </c>
      <c r="M112" s="251">
        <v>11.3</v>
      </c>
      <c r="N112" s="237">
        <v>601</v>
      </c>
      <c r="O112" s="251">
        <v>0.1</v>
      </c>
      <c r="P112" s="238">
        <v>73057</v>
      </c>
      <c r="Q112" s="251">
        <v>14.1</v>
      </c>
      <c r="R112" s="238">
        <v>36542</v>
      </c>
      <c r="S112" s="251">
        <v>7.1</v>
      </c>
      <c r="T112" s="318" t="str">
        <f t="shared" si="11"/>
        <v>〇</v>
      </c>
      <c r="U112" s="319">
        <f t="shared" ref="U112:U153" si="12">E112+G112+I112+K112+M112+O112+Q112+S112</f>
        <v>99.999999999999972</v>
      </c>
      <c r="W112" s="320"/>
      <c r="X112" s="321"/>
      <c r="Y112" s="321"/>
    </row>
    <row r="113" spans="1:25" ht="18" customHeight="1">
      <c r="A113" s="430"/>
      <c r="B113" s="310" t="s">
        <v>306</v>
      </c>
      <c r="C113" s="238">
        <v>525620</v>
      </c>
      <c r="D113" s="238">
        <v>199363</v>
      </c>
      <c r="E113" s="248">
        <v>37.9</v>
      </c>
      <c r="F113" s="238">
        <v>24168</v>
      </c>
      <c r="G113" s="250">
        <v>4.5999999999999996</v>
      </c>
      <c r="H113" s="238">
        <v>114773</v>
      </c>
      <c r="I113" s="251">
        <v>21.8</v>
      </c>
      <c r="J113" s="238">
        <v>7771</v>
      </c>
      <c r="K113" s="250">
        <v>1.5</v>
      </c>
      <c r="L113" s="238">
        <v>66771</v>
      </c>
      <c r="M113" s="251">
        <v>12.7</v>
      </c>
      <c r="N113" s="237">
        <v>795</v>
      </c>
      <c r="O113" s="251">
        <v>0.2</v>
      </c>
      <c r="P113" s="238">
        <v>76203</v>
      </c>
      <c r="Q113" s="251">
        <v>14.5</v>
      </c>
      <c r="R113" s="238">
        <v>35776</v>
      </c>
      <c r="S113" s="251">
        <v>6.8</v>
      </c>
      <c r="T113" s="318" t="str">
        <f t="shared" si="11"/>
        <v>〇</v>
      </c>
      <c r="U113" s="319">
        <f t="shared" si="12"/>
        <v>100</v>
      </c>
      <c r="W113" s="320"/>
      <c r="X113" s="321"/>
      <c r="Y113" s="321"/>
    </row>
    <row r="114" spans="1:25" ht="18" customHeight="1">
      <c r="A114" s="430"/>
      <c r="B114" s="310" t="s">
        <v>307</v>
      </c>
      <c r="C114" s="238">
        <v>655103</v>
      </c>
      <c r="D114" s="238">
        <v>199570</v>
      </c>
      <c r="E114" s="248">
        <v>30.5</v>
      </c>
      <c r="F114" s="238">
        <v>22015</v>
      </c>
      <c r="G114" s="250">
        <v>3.4</v>
      </c>
      <c r="H114" s="238">
        <v>118811</v>
      </c>
      <c r="I114" s="251">
        <v>18.100000000000001</v>
      </c>
      <c r="J114" s="238">
        <v>7419</v>
      </c>
      <c r="K114" s="250">
        <v>1.1000000000000001</v>
      </c>
      <c r="L114" s="238">
        <v>142366</v>
      </c>
      <c r="M114" s="251">
        <v>21.7</v>
      </c>
      <c r="N114" s="237">
        <v>1495</v>
      </c>
      <c r="O114" s="251">
        <v>0.2</v>
      </c>
      <c r="P114" s="238">
        <v>83683</v>
      </c>
      <c r="Q114" s="251">
        <v>12.8</v>
      </c>
      <c r="R114" s="238">
        <v>79744</v>
      </c>
      <c r="S114" s="251">
        <v>12.2</v>
      </c>
      <c r="T114" s="318" t="str">
        <f t="shared" si="11"/>
        <v>〇</v>
      </c>
      <c r="U114" s="319">
        <f t="shared" si="12"/>
        <v>100</v>
      </c>
      <c r="W114" s="320"/>
      <c r="X114" s="321"/>
      <c r="Y114" s="321"/>
    </row>
    <row r="115" spans="1:25" ht="18" customHeight="1">
      <c r="A115" s="431"/>
      <c r="B115" s="311" t="s">
        <v>308</v>
      </c>
      <c r="C115" s="241">
        <v>738556</v>
      </c>
      <c r="D115" s="241">
        <v>213839</v>
      </c>
      <c r="E115" s="249">
        <v>28.953660927539687</v>
      </c>
      <c r="F115" s="241">
        <v>24525</v>
      </c>
      <c r="G115" s="249">
        <v>3.3206689810928349</v>
      </c>
      <c r="H115" s="241">
        <v>144481</v>
      </c>
      <c r="I115" s="249">
        <v>19.562633029858265</v>
      </c>
      <c r="J115" s="241">
        <v>7395</v>
      </c>
      <c r="K115" s="254">
        <v>1.0012781698341087</v>
      </c>
      <c r="L115" s="241">
        <v>169558</v>
      </c>
      <c r="M115" s="249">
        <v>22.958042450403219</v>
      </c>
      <c r="N115" s="242">
        <v>2659</v>
      </c>
      <c r="O115" s="249">
        <v>0.36002686323041178</v>
      </c>
      <c r="P115" s="241">
        <v>84957</v>
      </c>
      <c r="Q115" s="249">
        <v>11.50312230893798</v>
      </c>
      <c r="R115" s="241">
        <v>91142</v>
      </c>
      <c r="S115" s="251">
        <v>12.240567269103494</v>
      </c>
      <c r="T115" s="318" t="str">
        <f t="shared" si="11"/>
        <v>〇</v>
      </c>
      <c r="U115" s="319">
        <f t="shared" si="12"/>
        <v>99.899999999999991</v>
      </c>
      <c r="V115" s="322"/>
      <c r="W115" s="320"/>
      <c r="X115" s="321"/>
      <c r="Y115" s="321"/>
    </row>
    <row r="116" spans="1:25" ht="18" customHeight="1">
      <c r="A116" s="427" t="s">
        <v>35</v>
      </c>
      <c r="B116" s="309" t="s">
        <v>309</v>
      </c>
      <c r="C116" s="237">
        <v>878651</v>
      </c>
      <c r="D116" s="238">
        <v>334538</v>
      </c>
      <c r="E116" s="248">
        <v>38.1</v>
      </c>
      <c r="F116" s="238">
        <v>39302</v>
      </c>
      <c r="G116" s="250">
        <v>4.5</v>
      </c>
      <c r="H116" s="238">
        <v>169079</v>
      </c>
      <c r="I116" s="252">
        <v>19.2</v>
      </c>
      <c r="J116" s="238">
        <v>12236</v>
      </c>
      <c r="K116" s="253">
        <v>1.4</v>
      </c>
      <c r="L116" s="238">
        <v>76015</v>
      </c>
      <c r="M116" s="252">
        <v>8.6999999999999993</v>
      </c>
      <c r="N116" s="237">
        <v>1463</v>
      </c>
      <c r="O116" s="252">
        <v>0.2</v>
      </c>
      <c r="P116" s="238">
        <v>111392</v>
      </c>
      <c r="Q116" s="252">
        <v>12.7</v>
      </c>
      <c r="R116" s="238">
        <v>134626</v>
      </c>
      <c r="S116" s="252">
        <v>15.3</v>
      </c>
      <c r="T116" s="318" t="str">
        <f t="shared" si="11"/>
        <v>〇</v>
      </c>
      <c r="U116" s="319">
        <f t="shared" si="12"/>
        <v>100.1</v>
      </c>
      <c r="W116" s="320"/>
      <c r="X116" s="321"/>
      <c r="Y116" s="321"/>
    </row>
    <row r="117" spans="1:25" ht="18" customHeight="1">
      <c r="A117" s="430"/>
      <c r="B117" s="310" t="s">
        <v>310</v>
      </c>
      <c r="C117" s="237">
        <v>845770</v>
      </c>
      <c r="D117" s="238">
        <v>323692</v>
      </c>
      <c r="E117" s="248">
        <v>38.299999999999997</v>
      </c>
      <c r="F117" s="238">
        <v>44215</v>
      </c>
      <c r="G117" s="250">
        <v>5.2</v>
      </c>
      <c r="H117" s="238">
        <v>166484</v>
      </c>
      <c r="I117" s="251">
        <v>19.7</v>
      </c>
      <c r="J117" s="238">
        <v>11996</v>
      </c>
      <c r="K117" s="250">
        <v>1.4</v>
      </c>
      <c r="L117" s="238">
        <v>72500</v>
      </c>
      <c r="M117" s="251">
        <v>8.6</v>
      </c>
      <c r="N117" s="237">
        <v>2067</v>
      </c>
      <c r="O117" s="251">
        <v>0.2</v>
      </c>
      <c r="P117" s="238">
        <v>118528</v>
      </c>
      <c r="Q117" s="251">
        <v>14</v>
      </c>
      <c r="R117" s="238">
        <v>106288</v>
      </c>
      <c r="S117" s="251">
        <v>12.6</v>
      </c>
      <c r="T117" s="318" t="str">
        <f t="shared" si="11"/>
        <v>〇</v>
      </c>
      <c r="U117" s="319">
        <f t="shared" si="12"/>
        <v>100</v>
      </c>
      <c r="W117" s="320"/>
      <c r="X117" s="321"/>
      <c r="Y117" s="321"/>
    </row>
    <row r="118" spans="1:25" ht="18" customHeight="1">
      <c r="A118" s="430"/>
      <c r="B118" s="310" t="s">
        <v>306</v>
      </c>
      <c r="C118" s="237">
        <v>871150</v>
      </c>
      <c r="D118" s="238">
        <v>325544</v>
      </c>
      <c r="E118" s="248">
        <v>37.4</v>
      </c>
      <c r="F118" s="238">
        <v>43325</v>
      </c>
      <c r="G118" s="250">
        <v>5</v>
      </c>
      <c r="H118" s="238">
        <v>162643</v>
      </c>
      <c r="I118" s="251">
        <v>18.7</v>
      </c>
      <c r="J118" s="238">
        <v>11960</v>
      </c>
      <c r="K118" s="250">
        <v>1.4</v>
      </c>
      <c r="L118" s="238">
        <v>82348</v>
      </c>
      <c r="M118" s="251">
        <v>9.5</v>
      </c>
      <c r="N118" s="237">
        <v>3105</v>
      </c>
      <c r="O118" s="251">
        <v>0.4</v>
      </c>
      <c r="P118" s="238">
        <v>123914</v>
      </c>
      <c r="Q118" s="251">
        <v>14.2</v>
      </c>
      <c r="R118" s="238">
        <v>118311</v>
      </c>
      <c r="S118" s="251">
        <v>13.6</v>
      </c>
      <c r="T118" s="318" t="str">
        <f t="shared" si="11"/>
        <v>〇</v>
      </c>
      <c r="U118" s="319">
        <f t="shared" si="12"/>
        <v>100.2</v>
      </c>
      <c r="W118" s="320"/>
      <c r="X118" s="321"/>
      <c r="Y118" s="321"/>
    </row>
    <row r="119" spans="1:25" ht="18" customHeight="1">
      <c r="A119" s="430"/>
      <c r="B119" s="310" t="s">
        <v>307</v>
      </c>
      <c r="C119" s="237">
        <v>1177196</v>
      </c>
      <c r="D119" s="238">
        <v>263520</v>
      </c>
      <c r="E119" s="248">
        <v>22.4</v>
      </c>
      <c r="F119" s="238">
        <v>38954</v>
      </c>
      <c r="G119" s="250">
        <v>3.3</v>
      </c>
      <c r="H119" s="238">
        <v>168425</v>
      </c>
      <c r="I119" s="251">
        <v>14.3</v>
      </c>
      <c r="J119" s="238">
        <v>11215</v>
      </c>
      <c r="K119" s="250">
        <v>1</v>
      </c>
      <c r="L119" s="238">
        <v>233948</v>
      </c>
      <c r="M119" s="251">
        <v>19.899999999999999</v>
      </c>
      <c r="N119" s="237">
        <v>1566</v>
      </c>
      <c r="O119" s="251">
        <v>0.1</v>
      </c>
      <c r="P119" s="238">
        <v>131344</v>
      </c>
      <c r="Q119" s="251">
        <v>11.2</v>
      </c>
      <c r="R119" s="238">
        <v>328224</v>
      </c>
      <c r="S119" s="251">
        <v>27.9</v>
      </c>
      <c r="T119" s="318" t="str">
        <f t="shared" si="11"/>
        <v>〇</v>
      </c>
      <c r="U119" s="319">
        <f t="shared" si="12"/>
        <v>100.1</v>
      </c>
      <c r="W119" s="320"/>
      <c r="X119" s="321"/>
      <c r="Y119" s="321"/>
    </row>
    <row r="120" spans="1:25" ht="18" customHeight="1">
      <c r="A120" s="431"/>
      <c r="B120" s="311" t="s">
        <v>308</v>
      </c>
      <c r="C120" s="237">
        <v>1313044</v>
      </c>
      <c r="D120" s="238">
        <v>364011</v>
      </c>
      <c r="E120" s="249">
        <v>27.7</v>
      </c>
      <c r="F120" s="238">
        <v>43322</v>
      </c>
      <c r="G120" s="249">
        <v>3.3</v>
      </c>
      <c r="H120" s="238">
        <v>210005</v>
      </c>
      <c r="I120" s="249">
        <v>16</v>
      </c>
      <c r="J120" s="238">
        <v>11089</v>
      </c>
      <c r="K120" s="254">
        <v>0.9</v>
      </c>
      <c r="L120" s="238">
        <v>359350</v>
      </c>
      <c r="M120" s="249">
        <v>27.4</v>
      </c>
      <c r="N120" s="237">
        <v>1681</v>
      </c>
      <c r="O120" s="249">
        <v>0.1</v>
      </c>
      <c r="P120" s="238">
        <v>117478</v>
      </c>
      <c r="Q120" s="249">
        <v>9</v>
      </c>
      <c r="R120" s="238">
        <v>206108</v>
      </c>
      <c r="S120" s="251">
        <v>15.6</v>
      </c>
      <c r="T120" s="318" t="str">
        <f t="shared" si="11"/>
        <v>〇</v>
      </c>
      <c r="U120" s="319">
        <f t="shared" si="12"/>
        <v>99.999999999999986</v>
      </c>
      <c r="V120" s="322"/>
      <c r="W120" s="320"/>
      <c r="X120" s="321"/>
      <c r="Y120" s="321"/>
    </row>
    <row r="121" spans="1:25" ht="18" customHeight="1">
      <c r="A121" s="427" t="s">
        <v>36</v>
      </c>
      <c r="B121" s="309" t="s">
        <v>309</v>
      </c>
      <c r="C121" s="239">
        <v>2670046</v>
      </c>
      <c r="D121" s="239">
        <v>1328870</v>
      </c>
      <c r="E121" s="248">
        <v>49.8</v>
      </c>
      <c r="F121" s="239">
        <v>138403</v>
      </c>
      <c r="G121" s="250">
        <v>5.2</v>
      </c>
      <c r="H121" s="239">
        <v>244770</v>
      </c>
      <c r="I121" s="252">
        <v>9.1999999999999993</v>
      </c>
      <c r="J121" s="239">
        <v>68769</v>
      </c>
      <c r="K121" s="253">
        <v>2.6</v>
      </c>
      <c r="L121" s="239">
        <v>220830</v>
      </c>
      <c r="M121" s="252">
        <v>8.3000000000000007</v>
      </c>
      <c r="N121" s="240">
        <v>17105</v>
      </c>
      <c r="O121" s="252">
        <v>0.6</v>
      </c>
      <c r="P121" s="239">
        <v>252716</v>
      </c>
      <c r="Q121" s="252">
        <v>9.4</v>
      </c>
      <c r="R121" s="239">
        <v>398583</v>
      </c>
      <c r="S121" s="252">
        <v>14.9</v>
      </c>
      <c r="T121" s="318" t="str">
        <f t="shared" si="11"/>
        <v>〇</v>
      </c>
      <c r="U121" s="319">
        <f t="shared" si="12"/>
        <v>100</v>
      </c>
      <c r="W121" s="320"/>
      <c r="X121" s="321"/>
      <c r="Y121" s="321"/>
    </row>
    <row r="122" spans="1:25" ht="18" customHeight="1">
      <c r="A122" s="428"/>
      <c r="B122" s="310" t="s">
        <v>310</v>
      </c>
      <c r="C122" s="238">
        <v>2580017</v>
      </c>
      <c r="D122" s="238">
        <v>1277830</v>
      </c>
      <c r="E122" s="248">
        <v>49.5</v>
      </c>
      <c r="F122" s="238">
        <v>156058</v>
      </c>
      <c r="G122" s="250">
        <v>6.1</v>
      </c>
      <c r="H122" s="238">
        <v>235974</v>
      </c>
      <c r="I122" s="251">
        <v>9.1</v>
      </c>
      <c r="J122" s="238">
        <v>66599</v>
      </c>
      <c r="K122" s="250">
        <v>2.6</v>
      </c>
      <c r="L122" s="238">
        <v>202966</v>
      </c>
      <c r="M122" s="251">
        <v>7.9</v>
      </c>
      <c r="N122" s="237">
        <v>16579</v>
      </c>
      <c r="O122" s="251">
        <v>0.6</v>
      </c>
      <c r="P122" s="238">
        <v>261633</v>
      </c>
      <c r="Q122" s="251">
        <v>10.1</v>
      </c>
      <c r="R122" s="238">
        <v>362378</v>
      </c>
      <c r="S122" s="251">
        <v>14.1</v>
      </c>
      <c r="T122" s="318" t="str">
        <f t="shared" si="11"/>
        <v>〇</v>
      </c>
      <c r="U122" s="319">
        <f t="shared" si="12"/>
        <v>99.999999999999986</v>
      </c>
      <c r="W122" s="320"/>
      <c r="X122" s="321"/>
      <c r="Y122" s="321"/>
    </row>
    <row r="123" spans="1:25" ht="18" customHeight="1">
      <c r="A123" s="428"/>
      <c r="B123" s="310" t="s">
        <v>306</v>
      </c>
      <c r="C123" s="238">
        <v>2582153</v>
      </c>
      <c r="D123" s="238">
        <v>1310358</v>
      </c>
      <c r="E123" s="248">
        <v>50.7</v>
      </c>
      <c r="F123" s="238">
        <v>152989</v>
      </c>
      <c r="G123" s="250">
        <v>5.9</v>
      </c>
      <c r="H123" s="238">
        <v>247773</v>
      </c>
      <c r="I123" s="251">
        <v>9.6</v>
      </c>
      <c r="J123" s="238">
        <v>64822</v>
      </c>
      <c r="K123" s="250">
        <v>2.5</v>
      </c>
      <c r="L123" s="238">
        <v>205711</v>
      </c>
      <c r="M123" s="251">
        <v>8</v>
      </c>
      <c r="N123" s="237">
        <v>21013</v>
      </c>
      <c r="O123" s="251">
        <v>0.8</v>
      </c>
      <c r="P123" s="238">
        <v>241804</v>
      </c>
      <c r="Q123" s="251">
        <v>9.4</v>
      </c>
      <c r="R123" s="238">
        <v>337683</v>
      </c>
      <c r="S123" s="251">
        <v>13.1</v>
      </c>
      <c r="T123" s="318" t="str">
        <f t="shared" si="11"/>
        <v>〇</v>
      </c>
      <c r="U123" s="319">
        <f t="shared" si="12"/>
        <v>100</v>
      </c>
      <c r="W123" s="320"/>
      <c r="X123" s="321"/>
      <c r="Y123" s="321"/>
    </row>
    <row r="124" spans="1:25" ht="18" customHeight="1">
      <c r="A124" s="428"/>
      <c r="B124" s="310" t="s">
        <v>307</v>
      </c>
      <c r="C124" s="238">
        <v>3789364</v>
      </c>
      <c r="D124" s="238">
        <v>1274820</v>
      </c>
      <c r="E124" s="248">
        <v>33.6</v>
      </c>
      <c r="F124" s="238">
        <v>129287</v>
      </c>
      <c r="G124" s="250">
        <v>3.4</v>
      </c>
      <c r="H124" s="238">
        <v>259382</v>
      </c>
      <c r="I124" s="251">
        <v>6.9</v>
      </c>
      <c r="J124" s="238">
        <v>62531</v>
      </c>
      <c r="K124" s="250">
        <v>1.7</v>
      </c>
      <c r="L124" s="238">
        <v>712689</v>
      </c>
      <c r="M124" s="251">
        <v>18.8</v>
      </c>
      <c r="N124" s="237">
        <v>10180</v>
      </c>
      <c r="O124" s="251">
        <v>0.3</v>
      </c>
      <c r="P124" s="238">
        <v>322137</v>
      </c>
      <c r="Q124" s="251">
        <v>8.5</v>
      </c>
      <c r="R124" s="238">
        <v>1018338</v>
      </c>
      <c r="S124" s="251">
        <v>26.8</v>
      </c>
      <c r="T124" s="318" t="str">
        <f t="shared" si="11"/>
        <v>〇</v>
      </c>
      <c r="U124" s="319">
        <f t="shared" si="12"/>
        <v>100</v>
      </c>
      <c r="W124" s="320"/>
      <c r="X124" s="321"/>
      <c r="Y124" s="321"/>
    </row>
    <row r="125" spans="1:25" ht="18" customHeight="1">
      <c r="A125" s="429"/>
      <c r="B125" s="311" t="s">
        <v>308</v>
      </c>
      <c r="C125" s="241">
        <v>4686947</v>
      </c>
      <c r="D125" s="241">
        <v>1395997</v>
      </c>
      <c r="E125" s="249">
        <v>29.8</v>
      </c>
      <c r="F125" s="241">
        <v>144920</v>
      </c>
      <c r="G125" s="249">
        <v>3.1</v>
      </c>
      <c r="H125" s="241">
        <v>380417</v>
      </c>
      <c r="I125" s="249">
        <v>8.1</v>
      </c>
      <c r="J125" s="241">
        <v>62004</v>
      </c>
      <c r="K125" s="254">
        <v>1.3</v>
      </c>
      <c r="L125" s="241">
        <v>1378532</v>
      </c>
      <c r="M125" s="249">
        <v>29.4</v>
      </c>
      <c r="N125" s="242">
        <v>18878</v>
      </c>
      <c r="O125" s="249">
        <v>0.4</v>
      </c>
      <c r="P125" s="241">
        <v>384799</v>
      </c>
      <c r="Q125" s="249">
        <v>8.1999999999999993</v>
      </c>
      <c r="R125" s="241">
        <v>921399</v>
      </c>
      <c r="S125" s="249">
        <v>19.7</v>
      </c>
      <c r="T125" s="318" t="str">
        <f>IF(D125+F125+H125+J125+L125+N125+P125+R125=C125,"〇","✖")</f>
        <v>✖</v>
      </c>
      <c r="U125" s="319">
        <f t="shared" si="12"/>
        <v>100</v>
      </c>
      <c r="V125" s="322"/>
      <c r="W125" s="320"/>
      <c r="X125" s="321"/>
      <c r="Y125" s="321"/>
    </row>
    <row r="126" spans="1:25" ht="18" customHeight="1">
      <c r="A126" s="427" t="s">
        <v>37</v>
      </c>
      <c r="B126" s="309" t="s">
        <v>309</v>
      </c>
      <c r="C126" s="240">
        <v>1941806</v>
      </c>
      <c r="D126" s="239">
        <v>723041</v>
      </c>
      <c r="E126" s="258">
        <v>37.200000000000003</v>
      </c>
      <c r="F126" s="239">
        <v>80277</v>
      </c>
      <c r="G126" s="253">
        <v>4.0999999999999996</v>
      </c>
      <c r="H126" s="239">
        <v>300320</v>
      </c>
      <c r="I126" s="252">
        <v>15.5</v>
      </c>
      <c r="J126" s="239">
        <v>34820</v>
      </c>
      <c r="K126" s="253">
        <v>1.8</v>
      </c>
      <c r="L126" s="239">
        <v>171314</v>
      </c>
      <c r="M126" s="252">
        <v>8.8000000000000007</v>
      </c>
      <c r="N126" s="240">
        <v>6861</v>
      </c>
      <c r="O126" s="252">
        <v>0.4</v>
      </c>
      <c r="P126" s="239">
        <v>239683</v>
      </c>
      <c r="Q126" s="252">
        <v>12.3</v>
      </c>
      <c r="R126" s="239">
        <v>385490</v>
      </c>
      <c r="S126" s="252">
        <v>19.899999999999999</v>
      </c>
      <c r="T126" s="318" t="str">
        <f t="shared" si="11"/>
        <v>〇</v>
      </c>
      <c r="U126" s="319">
        <f t="shared" si="12"/>
        <v>100</v>
      </c>
      <c r="W126" s="320"/>
      <c r="X126" s="321"/>
      <c r="Y126" s="321"/>
    </row>
    <row r="127" spans="1:25" ht="18" customHeight="1">
      <c r="A127" s="428"/>
      <c r="B127" s="310" t="s">
        <v>310</v>
      </c>
      <c r="C127" s="237">
        <v>1841374</v>
      </c>
      <c r="D127" s="238">
        <v>714916</v>
      </c>
      <c r="E127" s="248">
        <v>38.799999999999997</v>
      </c>
      <c r="F127" s="238">
        <v>90197</v>
      </c>
      <c r="G127" s="250">
        <v>4.9000000000000004</v>
      </c>
      <c r="H127" s="238">
        <v>292784</v>
      </c>
      <c r="I127" s="251">
        <v>15.9</v>
      </c>
      <c r="J127" s="238">
        <v>34254</v>
      </c>
      <c r="K127" s="250">
        <v>1.9</v>
      </c>
      <c r="L127" s="238">
        <v>164738</v>
      </c>
      <c r="M127" s="251">
        <v>8.9</v>
      </c>
      <c r="N127" s="237">
        <v>5808</v>
      </c>
      <c r="O127" s="251">
        <v>0.3</v>
      </c>
      <c r="P127" s="238">
        <v>252761</v>
      </c>
      <c r="Q127" s="251">
        <v>13.7</v>
      </c>
      <c r="R127" s="238">
        <v>285916</v>
      </c>
      <c r="S127" s="251">
        <v>15.5</v>
      </c>
      <c r="T127" s="318" t="str">
        <f t="shared" si="11"/>
        <v>〇</v>
      </c>
      <c r="U127" s="319">
        <f t="shared" si="12"/>
        <v>99.899999999999991</v>
      </c>
      <c r="W127" s="320"/>
      <c r="X127" s="321"/>
      <c r="Y127" s="321"/>
    </row>
    <row r="128" spans="1:25" ht="18" customHeight="1">
      <c r="A128" s="428"/>
      <c r="B128" s="310" t="s">
        <v>306</v>
      </c>
      <c r="C128" s="237">
        <v>1843317</v>
      </c>
      <c r="D128" s="238">
        <v>710793</v>
      </c>
      <c r="E128" s="248">
        <v>38.6</v>
      </c>
      <c r="F128" s="238">
        <v>88377</v>
      </c>
      <c r="G128" s="250">
        <v>4.8</v>
      </c>
      <c r="H128" s="238">
        <v>293577</v>
      </c>
      <c r="I128" s="251">
        <v>15.9</v>
      </c>
      <c r="J128" s="238">
        <v>34072</v>
      </c>
      <c r="K128" s="250">
        <v>1.8</v>
      </c>
      <c r="L128" s="238">
        <v>176023</v>
      </c>
      <c r="M128" s="251">
        <v>9.5</v>
      </c>
      <c r="N128" s="237">
        <v>5491</v>
      </c>
      <c r="O128" s="251">
        <v>0.3</v>
      </c>
      <c r="P128" s="238">
        <v>245040</v>
      </c>
      <c r="Q128" s="251">
        <v>13.3</v>
      </c>
      <c r="R128" s="238">
        <v>289944</v>
      </c>
      <c r="S128" s="251">
        <v>15.7</v>
      </c>
      <c r="T128" s="318" t="str">
        <f t="shared" si="11"/>
        <v>〇</v>
      </c>
      <c r="U128" s="319">
        <f t="shared" si="12"/>
        <v>99.899999999999991</v>
      </c>
      <c r="W128" s="320"/>
      <c r="X128" s="321"/>
      <c r="Y128" s="321"/>
    </row>
    <row r="129" spans="1:25" ht="18" customHeight="1">
      <c r="A129" s="428"/>
      <c r="B129" s="310" t="s">
        <v>307</v>
      </c>
      <c r="C129" s="237">
        <v>2623291</v>
      </c>
      <c r="D129" s="238">
        <v>725170</v>
      </c>
      <c r="E129" s="248">
        <v>27.6</v>
      </c>
      <c r="F129" s="238">
        <v>82971</v>
      </c>
      <c r="G129" s="250">
        <v>3.2</v>
      </c>
      <c r="H129" s="238">
        <v>302625</v>
      </c>
      <c r="I129" s="251">
        <v>11.5</v>
      </c>
      <c r="J129" s="238">
        <v>33250</v>
      </c>
      <c r="K129" s="250">
        <v>1.3</v>
      </c>
      <c r="L129" s="238">
        <v>416372</v>
      </c>
      <c r="M129" s="251">
        <v>15.9</v>
      </c>
      <c r="N129" s="237">
        <v>4306</v>
      </c>
      <c r="O129" s="251">
        <v>0.2</v>
      </c>
      <c r="P129" s="238">
        <v>281972</v>
      </c>
      <c r="Q129" s="251">
        <v>10.7</v>
      </c>
      <c r="R129" s="238">
        <v>776625</v>
      </c>
      <c r="S129" s="251">
        <v>29.6</v>
      </c>
      <c r="T129" s="318" t="str">
        <f t="shared" si="11"/>
        <v>〇</v>
      </c>
      <c r="U129" s="319">
        <f t="shared" si="12"/>
        <v>100</v>
      </c>
      <c r="W129" s="320"/>
      <c r="X129" s="321"/>
      <c r="Y129" s="321"/>
    </row>
    <row r="130" spans="1:25" ht="18" customHeight="1">
      <c r="A130" s="429"/>
      <c r="B130" s="311" t="s">
        <v>308</v>
      </c>
      <c r="C130" s="237">
        <v>3214216.0149999997</v>
      </c>
      <c r="D130" s="238">
        <v>782935</v>
      </c>
      <c r="E130" s="249">
        <v>24.358505973034301</v>
      </c>
      <c r="F130" s="238">
        <v>92392</v>
      </c>
      <c r="G130" s="249">
        <v>2.874480108643227</v>
      </c>
      <c r="H130" s="238">
        <v>375279</v>
      </c>
      <c r="I130" s="249">
        <v>11.675599842968239</v>
      </c>
      <c r="J130" s="238">
        <v>32729.014999999999</v>
      </c>
      <c r="K130" s="254">
        <v>1.0182581023571935</v>
      </c>
      <c r="L130" s="238">
        <v>695219</v>
      </c>
      <c r="M130" s="249">
        <v>21.629504574539311</v>
      </c>
      <c r="N130" s="237">
        <v>4753</v>
      </c>
      <c r="O130" s="249">
        <v>0.14787431765067602</v>
      </c>
      <c r="P130" s="238">
        <v>311882</v>
      </c>
      <c r="Q130" s="249">
        <v>9.7032059620299052</v>
      </c>
      <c r="R130" s="238">
        <v>919027</v>
      </c>
      <c r="S130" s="251">
        <v>28.592571118777162</v>
      </c>
      <c r="T130" s="318" t="str">
        <f t="shared" si="11"/>
        <v>〇</v>
      </c>
      <c r="U130" s="319">
        <f t="shared" si="12"/>
        <v>100</v>
      </c>
      <c r="V130" s="322"/>
      <c r="W130" s="320"/>
      <c r="X130" s="321"/>
      <c r="Y130" s="321"/>
    </row>
    <row r="131" spans="1:25" ht="18" customHeight="1">
      <c r="A131" s="427" t="s">
        <v>131</v>
      </c>
      <c r="B131" s="309" t="s">
        <v>309</v>
      </c>
      <c r="C131" s="239">
        <v>498847</v>
      </c>
      <c r="D131" s="239">
        <v>146747</v>
      </c>
      <c r="E131" s="248">
        <v>29.4</v>
      </c>
      <c r="F131" s="239">
        <v>18877</v>
      </c>
      <c r="G131" s="250">
        <v>3.8</v>
      </c>
      <c r="H131" s="239">
        <v>156734</v>
      </c>
      <c r="I131" s="252">
        <v>31.4</v>
      </c>
      <c r="J131" s="239">
        <v>7685</v>
      </c>
      <c r="K131" s="253">
        <v>1.5</v>
      </c>
      <c r="L131" s="239">
        <v>60642</v>
      </c>
      <c r="M131" s="252">
        <v>12.2</v>
      </c>
      <c r="N131" s="240">
        <v>2822</v>
      </c>
      <c r="O131" s="252">
        <v>0.6</v>
      </c>
      <c r="P131" s="239">
        <v>75101</v>
      </c>
      <c r="Q131" s="252">
        <v>15.1</v>
      </c>
      <c r="R131" s="239">
        <v>30239</v>
      </c>
      <c r="S131" s="252">
        <v>6.1</v>
      </c>
      <c r="T131" s="318" t="str">
        <f t="shared" si="11"/>
        <v>〇</v>
      </c>
      <c r="U131" s="319">
        <f t="shared" si="12"/>
        <v>100.09999999999998</v>
      </c>
      <c r="W131" s="320"/>
      <c r="X131" s="321"/>
      <c r="Y131" s="321"/>
    </row>
    <row r="132" spans="1:25" ht="18" customHeight="1">
      <c r="A132" s="428"/>
      <c r="B132" s="310" t="s">
        <v>310</v>
      </c>
      <c r="C132" s="238">
        <v>499122</v>
      </c>
      <c r="D132" s="238">
        <v>150753</v>
      </c>
      <c r="E132" s="248">
        <v>30.2</v>
      </c>
      <c r="F132" s="238">
        <v>21118</v>
      </c>
      <c r="G132" s="250">
        <v>4.2</v>
      </c>
      <c r="H132" s="238">
        <v>154045</v>
      </c>
      <c r="I132" s="251">
        <v>30.9</v>
      </c>
      <c r="J132" s="238">
        <v>7623</v>
      </c>
      <c r="K132" s="250">
        <v>1.5</v>
      </c>
      <c r="L132" s="238">
        <v>59637</v>
      </c>
      <c r="M132" s="251">
        <v>11.9</v>
      </c>
      <c r="N132" s="237">
        <v>839</v>
      </c>
      <c r="O132" s="251">
        <v>0.2</v>
      </c>
      <c r="P132" s="238">
        <v>59019</v>
      </c>
      <c r="Q132" s="251">
        <v>11.8</v>
      </c>
      <c r="R132" s="238">
        <v>46088</v>
      </c>
      <c r="S132" s="251">
        <v>9.1999999999999993</v>
      </c>
      <c r="T132" s="318" t="str">
        <f t="shared" si="11"/>
        <v>〇</v>
      </c>
      <c r="U132" s="319">
        <f t="shared" si="12"/>
        <v>99.9</v>
      </c>
      <c r="W132" s="320"/>
      <c r="X132" s="321"/>
      <c r="Y132" s="321"/>
    </row>
    <row r="133" spans="1:25" ht="18" customHeight="1">
      <c r="A133" s="428"/>
      <c r="B133" s="310" t="s">
        <v>306</v>
      </c>
      <c r="C133" s="238">
        <v>514284</v>
      </c>
      <c r="D133" s="238">
        <v>149097</v>
      </c>
      <c r="E133" s="248">
        <v>29</v>
      </c>
      <c r="F133" s="238">
        <v>20677</v>
      </c>
      <c r="G133" s="250">
        <v>4</v>
      </c>
      <c r="H133" s="238">
        <v>156833</v>
      </c>
      <c r="I133" s="251">
        <v>30.5</v>
      </c>
      <c r="J133" s="238">
        <v>7733</v>
      </c>
      <c r="K133" s="250">
        <v>1.5</v>
      </c>
      <c r="L133" s="238">
        <v>62308</v>
      </c>
      <c r="M133" s="251">
        <v>12.1</v>
      </c>
      <c r="N133" s="237">
        <v>787</v>
      </c>
      <c r="O133" s="251">
        <v>0.2</v>
      </c>
      <c r="P133" s="238">
        <v>59479</v>
      </c>
      <c r="Q133" s="251">
        <v>11.6</v>
      </c>
      <c r="R133" s="238">
        <v>57372</v>
      </c>
      <c r="S133" s="251">
        <v>11.2</v>
      </c>
      <c r="T133" s="318" t="str">
        <f t="shared" si="11"/>
        <v>✖</v>
      </c>
      <c r="U133" s="319">
        <f t="shared" si="12"/>
        <v>100.1</v>
      </c>
      <c r="W133" s="320"/>
      <c r="X133" s="321"/>
      <c r="Y133" s="321"/>
    </row>
    <row r="134" spans="1:25" ht="18" customHeight="1">
      <c r="A134" s="428"/>
      <c r="B134" s="310" t="s">
        <v>307</v>
      </c>
      <c r="C134" s="237">
        <v>621940</v>
      </c>
      <c r="D134" s="238">
        <v>155400</v>
      </c>
      <c r="E134" s="248">
        <v>25</v>
      </c>
      <c r="F134" s="238">
        <v>21108</v>
      </c>
      <c r="G134" s="250">
        <v>3.4</v>
      </c>
      <c r="H134" s="238">
        <v>159594</v>
      </c>
      <c r="I134" s="251">
        <v>25.7</v>
      </c>
      <c r="J134" s="238">
        <v>7141</v>
      </c>
      <c r="K134" s="250">
        <v>1.1000000000000001</v>
      </c>
      <c r="L134" s="238">
        <v>131530</v>
      </c>
      <c r="M134" s="251">
        <v>21.1</v>
      </c>
      <c r="N134" s="237">
        <v>828</v>
      </c>
      <c r="O134" s="251">
        <v>0.1</v>
      </c>
      <c r="P134" s="238">
        <v>68516</v>
      </c>
      <c r="Q134" s="251">
        <v>11</v>
      </c>
      <c r="R134" s="238">
        <v>77822</v>
      </c>
      <c r="S134" s="251">
        <v>12.5</v>
      </c>
      <c r="T134" s="318" t="str">
        <f t="shared" si="11"/>
        <v>✖</v>
      </c>
      <c r="U134" s="319">
        <f t="shared" si="12"/>
        <v>99.899999999999991</v>
      </c>
      <c r="W134" s="320"/>
      <c r="X134" s="321"/>
      <c r="Y134" s="321"/>
    </row>
    <row r="135" spans="1:25" ht="18" customHeight="1">
      <c r="A135" s="429"/>
      <c r="B135" s="311" t="s">
        <v>308</v>
      </c>
      <c r="C135" s="242">
        <v>628129</v>
      </c>
      <c r="D135" s="241">
        <v>164968</v>
      </c>
      <c r="E135" s="249">
        <v>26.3</v>
      </c>
      <c r="F135" s="241">
        <v>23265</v>
      </c>
      <c r="G135" s="249">
        <v>3.6999999999999997</v>
      </c>
      <c r="H135" s="241">
        <v>182458</v>
      </c>
      <c r="I135" s="249">
        <v>28.999999999999996</v>
      </c>
      <c r="J135" s="241">
        <v>7122</v>
      </c>
      <c r="K135" s="254">
        <v>1.0999999999999999</v>
      </c>
      <c r="L135" s="241">
        <v>145608</v>
      </c>
      <c r="M135" s="249">
        <v>23.200000000000003</v>
      </c>
      <c r="N135" s="242">
        <v>597</v>
      </c>
      <c r="O135" s="249">
        <v>0.1</v>
      </c>
      <c r="P135" s="241">
        <v>65354</v>
      </c>
      <c r="Q135" s="249">
        <v>10.4</v>
      </c>
      <c r="R135" s="241">
        <v>38757</v>
      </c>
      <c r="S135" s="251">
        <v>6.2</v>
      </c>
      <c r="T135" s="318" t="str">
        <f t="shared" ref="T135:T145" si="13">IF(D135+F135+H135+J135+L135+N135+P135+R135=C135,"〇","✖")</f>
        <v>〇</v>
      </c>
      <c r="U135" s="319">
        <f t="shared" ref="U135:U145" si="14">E135+G135+I135+K135+M135+O135+Q135+S135</f>
        <v>100.00000000000001</v>
      </c>
      <c r="V135" s="322"/>
      <c r="W135" s="320"/>
      <c r="X135" s="321"/>
      <c r="Y135" s="321"/>
    </row>
    <row r="136" spans="1:25" ht="18" customHeight="1">
      <c r="A136" s="427" t="s">
        <v>257</v>
      </c>
      <c r="B136" s="309" t="s">
        <v>309</v>
      </c>
      <c r="C136" s="239">
        <v>532338</v>
      </c>
      <c r="D136" s="239">
        <v>108128</v>
      </c>
      <c r="E136" s="258">
        <v>20.3</v>
      </c>
      <c r="F136" s="239">
        <v>15349</v>
      </c>
      <c r="G136" s="253">
        <v>2.9</v>
      </c>
      <c r="H136" s="239">
        <v>172473</v>
      </c>
      <c r="I136" s="252">
        <v>32.4</v>
      </c>
      <c r="J136" s="239">
        <v>6427</v>
      </c>
      <c r="K136" s="253">
        <v>1.2</v>
      </c>
      <c r="L136" s="239">
        <v>73307</v>
      </c>
      <c r="M136" s="252">
        <v>13.8</v>
      </c>
      <c r="N136" s="240">
        <v>834</v>
      </c>
      <c r="O136" s="252">
        <v>0.2</v>
      </c>
      <c r="P136" s="239">
        <v>68834</v>
      </c>
      <c r="Q136" s="252">
        <v>12.9</v>
      </c>
      <c r="R136" s="239">
        <v>86986</v>
      </c>
      <c r="S136" s="252">
        <v>16.3</v>
      </c>
      <c r="T136" s="318" t="str">
        <f t="shared" si="13"/>
        <v>〇</v>
      </c>
      <c r="U136" s="319">
        <f t="shared" si="14"/>
        <v>100</v>
      </c>
      <c r="W136" s="320"/>
      <c r="X136" s="321"/>
      <c r="Y136" s="321"/>
    </row>
    <row r="137" spans="1:25" ht="18" customHeight="1">
      <c r="A137" s="428"/>
      <c r="B137" s="310" t="s">
        <v>310</v>
      </c>
      <c r="C137" s="237">
        <v>539895</v>
      </c>
      <c r="D137" s="238">
        <v>110091</v>
      </c>
      <c r="E137" s="248">
        <v>20.399999999999999</v>
      </c>
      <c r="F137" s="238">
        <v>17171</v>
      </c>
      <c r="G137" s="250">
        <v>3.2</v>
      </c>
      <c r="H137" s="238">
        <v>172716</v>
      </c>
      <c r="I137" s="251">
        <v>32</v>
      </c>
      <c r="J137" s="238">
        <v>6278</v>
      </c>
      <c r="K137" s="250">
        <v>1.2</v>
      </c>
      <c r="L137" s="238">
        <v>75927</v>
      </c>
      <c r="M137" s="251">
        <v>14.1</v>
      </c>
      <c r="N137" s="237">
        <v>2211</v>
      </c>
      <c r="O137" s="251">
        <v>0.4</v>
      </c>
      <c r="P137" s="238">
        <v>72012</v>
      </c>
      <c r="Q137" s="251">
        <v>13.3</v>
      </c>
      <c r="R137" s="238">
        <v>83488</v>
      </c>
      <c r="S137" s="251">
        <v>15.5</v>
      </c>
      <c r="T137" s="318" t="str">
        <f t="shared" si="13"/>
        <v>✖</v>
      </c>
      <c r="U137" s="319">
        <f t="shared" si="14"/>
        <v>100.1</v>
      </c>
      <c r="W137" s="320"/>
      <c r="X137" s="321"/>
      <c r="Y137" s="321"/>
    </row>
    <row r="138" spans="1:25" ht="18" customHeight="1">
      <c r="A138" s="428"/>
      <c r="B138" s="310" t="s">
        <v>306</v>
      </c>
      <c r="C138" s="243">
        <v>548495</v>
      </c>
      <c r="D138" s="238">
        <v>110335</v>
      </c>
      <c r="E138" s="248">
        <v>20.100000000000001</v>
      </c>
      <c r="F138" s="238">
        <v>16684</v>
      </c>
      <c r="G138" s="250">
        <v>3</v>
      </c>
      <c r="H138" s="238">
        <v>171312</v>
      </c>
      <c r="I138" s="251">
        <v>31.2</v>
      </c>
      <c r="J138" s="238">
        <v>6190</v>
      </c>
      <c r="K138" s="250">
        <v>1.1000000000000001</v>
      </c>
      <c r="L138" s="238">
        <v>82247</v>
      </c>
      <c r="M138" s="251">
        <v>15</v>
      </c>
      <c r="N138" s="237">
        <v>3127</v>
      </c>
      <c r="O138" s="251">
        <v>0.6</v>
      </c>
      <c r="P138" s="238">
        <v>81893</v>
      </c>
      <c r="Q138" s="251">
        <v>14.9</v>
      </c>
      <c r="R138" s="238">
        <v>76708</v>
      </c>
      <c r="S138" s="251">
        <v>14</v>
      </c>
      <c r="T138" s="318" t="str">
        <f t="shared" si="13"/>
        <v>✖</v>
      </c>
      <c r="U138" s="319">
        <f>E138+G138+I138+K138+M138+O138+Q138+S138</f>
        <v>99.9</v>
      </c>
      <c r="W138" s="320"/>
      <c r="X138" s="321"/>
      <c r="Y138" s="321"/>
    </row>
    <row r="139" spans="1:25" ht="18" customHeight="1">
      <c r="A139" s="428"/>
      <c r="B139" s="310" t="s">
        <v>307</v>
      </c>
      <c r="C139" s="238">
        <v>648362</v>
      </c>
      <c r="D139" s="238">
        <v>113461</v>
      </c>
      <c r="E139" s="248">
        <v>17.5</v>
      </c>
      <c r="F139" s="238">
        <v>15906</v>
      </c>
      <c r="G139" s="250">
        <v>2.5</v>
      </c>
      <c r="H139" s="238">
        <v>175153</v>
      </c>
      <c r="I139" s="251">
        <v>27</v>
      </c>
      <c r="J139" s="238">
        <v>5997</v>
      </c>
      <c r="K139" s="250">
        <v>0.9</v>
      </c>
      <c r="L139" s="238">
        <v>144255</v>
      </c>
      <c r="M139" s="251">
        <v>22.2</v>
      </c>
      <c r="N139" s="237">
        <v>3805</v>
      </c>
      <c r="O139" s="251">
        <v>0.6</v>
      </c>
      <c r="P139" s="238">
        <v>87547</v>
      </c>
      <c r="Q139" s="251">
        <v>13.5</v>
      </c>
      <c r="R139" s="238">
        <v>102238</v>
      </c>
      <c r="S139" s="251">
        <v>15.8</v>
      </c>
      <c r="T139" s="318" t="str">
        <f>IF(D139+F139+H139+J139+L139+N139+P139+R139=C139,"〇","✖")</f>
        <v>〇</v>
      </c>
      <c r="U139" s="319">
        <f>E139+G139+I139+K139+M139+O139+Q139+S139</f>
        <v>99.999999999999986</v>
      </c>
      <c r="W139" s="320"/>
      <c r="X139" s="321"/>
      <c r="Y139" s="321"/>
    </row>
    <row r="140" spans="1:25" ht="18" customHeight="1">
      <c r="A140" s="429"/>
      <c r="B140" s="311" t="s">
        <v>308</v>
      </c>
      <c r="C140" s="244">
        <v>673364.50899999996</v>
      </c>
      <c r="D140" s="241">
        <v>120597.253</v>
      </c>
      <c r="E140" s="249">
        <v>17.91</v>
      </c>
      <c r="F140" s="241">
        <v>17294.899000000001</v>
      </c>
      <c r="G140" s="249">
        <v>2.57</v>
      </c>
      <c r="H140" s="241">
        <v>195674.497</v>
      </c>
      <c r="I140" s="249">
        <v>29.06</v>
      </c>
      <c r="J140" s="241">
        <v>5914.6949999999997</v>
      </c>
      <c r="K140" s="254">
        <v>0.88</v>
      </c>
      <c r="L140" s="241">
        <v>146019.538</v>
      </c>
      <c r="M140" s="249">
        <v>21.69</v>
      </c>
      <c r="N140" s="242">
        <v>2700.241</v>
      </c>
      <c r="O140" s="249">
        <v>0.4</v>
      </c>
      <c r="P140" s="241">
        <v>90859.9</v>
      </c>
      <c r="Q140" s="249">
        <v>13.49</v>
      </c>
      <c r="R140" s="241">
        <v>94303.486000000004</v>
      </c>
      <c r="S140" s="251">
        <v>14</v>
      </c>
      <c r="T140" s="318" t="str">
        <f t="shared" si="13"/>
        <v>〇</v>
      </c>
      <c r="U140" s="319">
        <f>E140+G140+I140+K140+M140+O140+Q140+S140</f>
        <v>100</v>
      </c>
      <c r="V140" s="322"/>
      <c r="W140" s="320"/>
      <c r="X140" s="321"/>
      <c r="Y140" s="321"/>
    </row>
    <row r="141" spans="1:25" ht="18" customHeight="1">
      <c r="A141" s="427" t="s">
        <v>258</v>
      </c>
      <c r="B141" s="309" t="s">
        <v>309</v>
      </c>
      <c r="C141" s="237">
        <v>365535</v>
      </c>
      <c r="D141" s="238">
        <v>66402</v>
      </c>
      <c r="E141" s="248">
        <v>18.2</v>
      </c>
      <c r="F141" s="238">
        <v>9942</v>
      </c>
      <c r="G141" s="250">
        <v>2.7</v>
      </c>
      <c r="H141" s="238">
        <v>137437</v>
      </c>
      <c r="I141" s="252">
        <v>37.6</v>
      </c>
      <c r="J141" s="238">
        <v>4290</v>
      </c>
      <c r="K141" s="253">
        <v>1.2</v>
      </c>
      <c r="L141" s="238">
        <v>53309</v>
      </c>
      <c r="M141" s="252">
        <v>14.6</v>
      </c>
      <c r="N141" s="237">
        <v>1142</v>
      </c>
      <c r="O141" s="252">
        <v>0.3</v>
      </c>
      <c r="P141" s="238">
        <v>52018</v>
      </c>
      <c r="Q141" s="252">
        <v>14.2</v>
      </c>
      <c r="R141" s="238">
        <v>40995</v>
      </c>
      <c r="S141" s="252">
        <v>11.2</v>
      </c>
      <c r="T141" s="318" t="str">
        <f t="shared" si="13"/>
        <v>〇</v>
      </c>
      <c r="U141" s="319">
        <f t="shared" si="14"/>
        <v>100</v>
      </c>
      <c r="W141" s="320"/>
      <c r="X141" s="321"/>
      <c r="Y141" s="321"/>
    </row>
    <row r="142" spans="1:25" ht="18" customHeight="1">
      <c r="A142" s="428"/>
      <c r="B142" s="310" t="s">
        <v>310</v>
      </c>
      <c r="C142" s="237">
        <v>343610</v>
      </c>
      <c r="D142" s="238">
        <v>65889</v>
      </c>
      <c r="E142" s="248">
        <v>19.2</v>
      </c>
      <c r="F142" s="238">
        <v>10995</v>
      </c>
      <c r="G142" s="250">
        <v>3.2</v>
      </c>
      <c r="H142" s="238">
        <v>134037</v>
      </c>
      <c r="I142" s="251">
        <v>39</v>
      </c>
      <c r="J142" s="238">
        <v>4112</v>
      </c>
      <c r="K142" s="250">
        <v>1.1000000000000001</v>
      </c>
      <c r="L142" s="238">
        <v>51435</v>
      </c>
      <c r="M142" s="251">
        <v>15</v>
      </c>
      <c r="N142" s="237">
        <v>2038</v>
      </c>
      <c r="O142" s="251">
        <v>0.6</v>
      </c>
      <c r="P142" s="238">
        <v>43509</v>
      </c>
      <c r="Q142" s="251">
        <v>12.7</v>
      </c>
      <c r="R142" s="238">
        <v>31595</v>
      </c>
      <c r="S142" s="251">
        <v>9.3000000000000007</v>
      </c>
      <c r="T142" s="318" t="str">
        <f t="shared" si="13"/>
        <v>〇</v>
      </c>
      <c r="U142" s="319">
        <f t="shared" si="14"/>
        <v>100.1</v>
      </c>
      <c r="W142" s="320"/>
      <c r="X142" s="321"/>
      <c r="Y142" s="321"/>
    </row>
    <row r="143" spans="1:25" ht="18" customHeight="1">
      <c r="A143" s="428"/>
      <c r="B143" s="310" t="s">
        <v>306</v>
      </c>
      <c r="C143" s="243">
        <v>351234</v>
      </c>
      <c r="D143" s="238">
        <v>65117</v>
      </c>
      <c r="E143" s="248">
        <v>18.5</v>
      </c>
      <c r="F143" s="238">
        <v>10673</v>
      </c>
      <c r="G143" s="250">
        <v>3</v>
      </c>
      <c r="H143" s="238">
        <v>135205</v>
      </c>
      <c r="I143" s="251">
        <v>38.5</v>
      </c>
      <c r="J143" s="238">
        <v>4102</v>
      </c>
      <c r="K143" s="250">
        <v>1.2</v>
      </c>
      <c r="L143" s="238">
        <v>57080</v>
      </c>
      <c r="M143" s="251">
        <v>16.3</v>
      </c>
      <c r="N143" s="237">
        <v>1291</v>
      </c>
      <c r="O143" s="251">
        <v>0.4</v>
      </c>
      <c r="P143" s="238">
        <v>54155</v>
      </c>
      <c r="Q143" s="251">
        <v>15.4</v>
      </c>
      <c r="R143" s="238">
        <v>23611</v>
      </c>
      <c r="S143" s="251">
        <v>6.7</v>
      </c>
      <c r="T143" s="318" t="str">
        <f t="shared" si="13"/>
        <v>〇</v>
      </c>
      <c r="U143" s="319">
        <f t="shared" si="14"/>
        <v>100.00000000000001</v>
      </c>
      <c r="W143" s="320"/>
      <c r="X143" s="321"/>
      <c r="Y143" s="321"/>
    </row>
    <row r="144" spans="1:25" ht="18" customHeight="1">
      <c r="A144" s="428"/>
      <c r="B144" s="310" t="s">
        <v>307</v>
      </c>
      <c r="C144" s="238">
        <v>389022</v>
      </c>
      <c r="D144" s="238">
        <v>67669</v>
      </c>
      <c r="E144" s="248">
        <v>17.399999999999999</v>
      </c>
      <c r="F144" s="238">
        <v>9870</v>
      </c>
      <c r="G144" s="250">
        <v>2.5</v>
      </c>
      <c r="H144" s="238">
        <v>138882</v>
      </c>
      <c r="I144" s="251">
        <v>35.700000000000003</v>
      </c>
      <c r="J144" s="238">
        <v>3997</v>
      </c>
      <c r="K144" s="250">
        <v>1</v>
      </c>
      <c r="L144" s="238">
        <v>95078</v>
      </c>
      <c r="M144" s="251">
        <v>24.4</v>
      </c>
      <c r="N144" s="237">
        <v>828</v>
      </c>
      <c r="O144" s="251">
        <v>0.2</v>
      </c>
      <c r="P144" s="238">
        <v>50311</v>
      </c>
      <c r="Q144" s="251">
        <v>12.9</v>
      </c>
      <c r="R144" s="238">
        <v>22387</v>
      </c>
      <c r="S144" s="251">
        <v>5.8</v>
      </c>
      <c r="T144" s="318" t="str">
        <f t="shared" si="13"/>
        <v>〇</v>
      </c>
      <c r="U144" s="319">
        <f t="shared" si="14"/>
        <v>99.9</v>
      </c>
      <c r="W144" s="320"/>
      <c r="X144" s="321"/>
      <c r="Y144" s="321"/>
    </row>
    <row r="145" spans="1:25" ht="18" customHeight="1">
      <c r="A145" s="429"/>
      <c r="B145" s="311" t="s">
        <v>308</v>
      </c>
      <c r="C145" s="244">
        <v>404095</v>
      </c>
      <c r="D145" s="241">
        <v>72622</v>
      </c>
      <c r="E145" s="249">
        <v>18</v>
      </c>
      <c r="F145" s="241">
        <v>10810</v>
      </c>
      <c r="G145" s="249">
        <v>2.7</v>
      </c>
      <c r="H145" s="241">
        <v>152343</v>
      </c>
      <c r="I145" s="249">
        <v>37.700000000000003</v>
      </c>
      <c r="J145" s="241">
        <v>3962</v>
      </c>
      <c r="K145" s="254">
        <v>1</v>
      </c>
      <c r="L145" s="241">
        <v>84642</v>
      </c>
      <c r="M145" s="249">
        <v>20.9</v>
      </c>
      <c r="N145" s="242">
        <v>1019</v>
      </c>
      <c r="O145" s="249">
        <v>0.3</v>
      </c>
      <c r="P145" s="241">
        <v>46722</v>
      </c>
      <c r="Q145" s="249">
        <v>11.5</v>
      </c>
      <c r="R145" s="241">
        <v>31975</v>
      </c>
      <c r="S145" s="251">
        <v>7.9</v>
      </c>
      <c r="T145" s="318" t="str">
        <f t="shared" si="13"/>
        <v>〇</v>
      </c>
      <c r="U145" s="319">
        <f t="shared" si="14"/>
        <v>100.00000000000001</v>
      </c>
      <c r="V145" s="322"/>
      <c r="W145" s="320"/>
      <c r="X145" s="321"/>
      <c r="Y145" s="321"/>
    </row>
    <row r="146" spans="1:25" ht="18" customHeight="1">
      <c r="A146" s="427" t="s">
        <v>38</v>
      </c>
      <c r="B146" s="309" t="s">
        <v>309</v>
      </c>
      <c r="C146" s="237">
        <v>493233</v>
      </c>
      <c r="D146" s="238">
        <v>80604</v>
      </c>
      <c r="E146" s="248">
        <v>16.3</v>
      </c>
      <c r="F146" s="238">
        <v>12595</v>
      </c>
      <c r="G146" s="250">
        <v>2.6</v>
      </c>
      <c r="H146" s="238">
        <v>183206</v>
      </c>
      <c r="I146" s="252">
        <v>37.1</v>
      </c>
      <c r="J146" s="238">
        <v>5466</v>
      </c>
      <c r="K146" s="253">
        <v>1.1000000000000001</v>
      </c>
      <c r="L146" s="238">
        <v>69243</v>
      </c>
      <c r="M146" s="252">
        <v>14</v>
      </c>
      <c r="N146" s="237">
        <v>2217</v>
      </c>
      <c r="O146" s="252">
        <v>0.4</v>
      </c>
      <c r="P146" s="238">
        <v>59104</v>
      </c>
      <c r="Q146" s="252">
        <v>12</v>
      </c>
      <c r="R146" s="238">
        <v>80798</v>
      </c>
      <c r="S146" s="252">
        <v>16.399999999999999</v>
      </c>
      <c r="T146" s="318" t="str">
        <f t="shared" si="11"/>
        <v>〇</v>
      </c>
      <c r="U146" s="319">
        <f t="shared" si="12"/>
        <v>99.9</v>
      </c>
      <c r="W146" s="320"/>
      <c r="X146" s="321"/>
      <c r="Y146" s="321"/>
    </row>
    <row r="147" spans="1:25" ht="18" customHeight="1">
      <c r="A147" s="428"/>
      <c r="B147" s="310" t="s">
        <v>310</v>
      </c>
      <c r="C147" s="237">
        <v>484038</v>
      </c>
      <c r="D147" s="238">
        <v>82323</v>
      </c>
      <c r="E147" s="248">
        <v>17</v>
      </c>
      <c r="F147" s="238">
        <v>13901</v>
      </c>
      <c r="G147" s="250">
        <v>2.9</v>
      </c>
      <c r="H147" s="238">
        <v>180812</v>
      </c>
      <c r="I147" s="251">
        <v>37.4</v>
      </c>
      <c r="J147" s="238">
        <v>5458</v>
      </c>
      <c r="K147" s="250">
        <v>1.1000000000000001</v>
      </c>
      <c r="L147" s="238">
        <v>71292</v>
      </c>
      <c r="M147" s="251">
        <v>14.7</v>
      </c>
      <c r="N147" s="237">
        <v>2075</v>
      </c>
      <c r="O147" s="251">
        <v>0.4</v>
      </c>
      <c r="P147" s="238">
        <v>59590</v>
      </c>
      <c r="Q147" s="251">
        <v>12.3</v>
      </c>
      <c r="R147" s="238">
        <v>68587</v>
      </c>
      <c r="S147" s="251">
        <v>14.2</v>
      </c>
      <c r="T147" s="318" t="str">
        <f t="shared" si="11"/>
        <v>〇</v>
      </c>
      <c r="U147" s="319">
        <f t="shared" si="12"/>
        <v>100</v>
      </c>
      <c r="W147" s="320"/>
      <c r="X147" s="321"/>
      <c r="Y147" s="321"/>
    </row>
    <row r="148" spans="1:25" ht="18" customHeight="1">
      <c r="A148" s="428"/>
      <c r="B148" s="310" t="s">
        <v>306</v>
      </c>
      <c r="C148" s="243">
        <v>487189</v>
      </c>
      <c r="D148" s="238">
        <v>82303</v>
      </c>
      <c r="E148" s="248">
        <v>16.899999999999999</v>
      </c>
      <c r="F148" s="238">
        <v>13576</v>
      </c>
      <c r="G148" s="250">
        <v>2.8</v>
      </c>
      <c r="H148" s="238">
        <v>182258</v>
      </c>
      <c r="I148" s="251">
        <v>37.4</v>
      </c>
      <c r="J148" s="238">
        <v>5462</v>
      </c>
      <c r="K148" s="250">
        <v>1.1000000000000001</v>
      </c>
      <c r="L148" s="238">
        <v>75304</v>
      </c>
      <c r="M148" s="251">
        <v>15.5</v>
      </c>
      <c r="N148" s="237">
        <v>2130</v>
      </c>
      <c r="O148" s="251">
        <v>0.4</v>
      </c>
      <c r="P148" s="238">
        <v>60154</v>
      </c>
      <c r="Q148" s="251">
        <v>12.3</v>
      </c>
      <c r="R148" s="238">
        <v>66002</v>
      </c>
      <c r="S148" s="251">
        <v>13.5</v>
      </c>
      <c r="T148" s="318" t="str">
        <f t="shared" si="11"/>
        <v>〇</v>
      </c>
      <c r="U148" s="319">
        <f t="shared" si="12"/>
        <v>99.899999999999991</v>
      </c>
      <c r="W148" s="320"/>
      <c r="X148" s="321"/>
      <c r="Y148" s="321"/>
    </row>
    <row r="149" spans="1:25" ht="18" customHeight="1">
      <c r="A149" s="428"/>
      <c r="B149" s="310" t="s">
        <v>307</v>
      </c>
      <c r="C149" s="238">
        <v>549680</v>
      </c>
      <c r="D149" s="238">
        <v>84462</v>
      </c>
      <c r="E149" s="248">
        <v>15.4</v>
      </c>
      <c r="F149" s="238">
        <v>12264</v>
      </c>
      <c r="G149" s="250">
        <v>2.2000000000000002</v>
      </c>
      <c r="H149" s="238">
        <v>186347</v>
      </c>
      <c r="I149" s="251">
        <v>33.9</v>
      </c>
      <c r="J149" s="238">
        <v>4993</v>
      </c>
      <c r="K149" s="250">
        <v>0.9</v>
      </c>
      <c r="L149" s="238">
        <v>114440</v>
      </c>
      <c r="M149" s="251">
        <v>20.8</v>
      </c>
      <c r="N149" s="237">
        <v>1792</v>
      </c>
      <c r="O149" s="251">
        <v>0.3</v>
      </c>
      <c r="P149" s="238">
        <v>62955</v>
      </c>
      <c r="Q149" s="251">
        <v>11.5</v>
      </c>
      <c r="R149" s="238">
        <v>82427</v>
      </c>
      <c r="S149" s="251">
        <v>15</v>
      </c>
      <c r="T149" s="318" t="str">
        <f t="shared" si="11"/>
        <v>〇</v>
      </c>
      <c r="U149" s="319">
        <f t="shared" si="12"/>
        <v>100</v>
      </c>
      <c r="W149" s="320"/>
      <c r="X149" s="321"/>
      <c r="Y149" s="321"/>
    </row>
    <row r="150" spans="1:25" ht="18" customHeight="1">
      <c r="A150" s="429"/>
      <c r="B150" s="311" t="s">
        <v>308</v>
      </c>
      <c r="C150" s="244">
        <v>588612</v>
      </c>
      <c r="D150" s="241">
        <v>89136</v>
      </c>
      <c r="E150" s="249">
        <v>15.1</v>
      </c>
      <c r="F150" s="241">
        <v>13467</v>
      </c>
      <c r="G150" s="249">
        <v>2.2999999999999998</v>
      </c>
      <c r="H150" s="241">
        <v>199778</v>
      </c>
      <c r="I150" s="249">
        <v>33.9</v>
      </c>
      <c r="J150" s="241">
        <v>4941</v>
      </c>
      <c r="K150" s="254">
        <v>0.8</v>
      </c>
      <c r="L150" s="241">
        <v>115156</v>
      </c>
      <c r="M150" s="249">
        <v>19.600000000000001</v>
      </c>
      <c r="N150" s="242">
        <v>2678</v>
      </c>
      <c r="O150" s="249">
        <v>0.5</v>
      </c>
      <c r="P150" s="241">
        <v>65351</v>
      </c>
      <c r="Q150" s="249">
        <v>11.1</v>
      </c>
      <c r="R150" s="241">
        <v>98105</v>
      </c>
      <c r="S150" s="251">
        <v>16.7</v>
      </c>
      <c r="T150" s="318" t="str">
        <f t="shared" si="11"/>
        <v>〇</v>
      </c>
      <c r="U150" s="319">
        <f t="shared" si="12"/>
        <v>99.999999999999986</v>
      </c>
      <c r="V150" s="322"/>
      <c r="W150" s="320"/>
      <c r="X150" s="321"/>
      <c r="Y150" s="321"/>
    </row>
    <row r="151" spans="1:25" ht="18" customHeight="1">
      <c r="A151" s="430" t="s">
        <v>77</v>
      </c>
      <c r="B151" s="309" t="s">
        <v>309</v>
      </c>
      <c r="C151" s="237">
        <v>676305</v>
      </c>
      <c r="D151" s="238">
        <v>251619</v>
      </c>
      <c r="E151" s="248">
        <v>37.200000000000003</v>
      </c>
      <c r="F151" s="238">
        <v>30104</v>
      </c>
      <c r="G151" s="250">
        <v>4.5</v>
      </c>
      <c r="H151" s="238">
        <v>160084</v>
      </c>
      <c r="I151" s="252">
        <v>23.7</v>
      </c>
      <c r="J151" s="238">
        <v>10526</v>
      </c>
      <c r="K151" s="253">
        <v>1.6</v>
      </c>
      <c r="L151" s="238">
        <v>64781</v>
      </c>
      <c r="M151" s="252">
        <v>9.6</v>
      </c>
      <c r="N151" s="237">
        <v>2088</v>
      </c>
      <c r="O151" s="252">
        <v>0.3</v>
      </c>
      <c r="P151" s="238">
        <v>73249</v>
      </c>
      <c r="Q151" s="252">
        <v>10.8</v>
      </c>
      <c r="R151" s="238">
        <v>83854</v>
      </c>
      <c r="S151" s="252">
        <v>12.4</v>
      </c>
      <c r="T151" s="318" t="str">
        <f t="shared" si="11"/>
        <v>〇</v>
      </c>
      <c r="U151" s="319">
        <f t="shared" si="12"/>
        <v>100.1</v>
      </c>
      <c r="W151" s="320"/>
      <c r="X151" s="321"/>
      <c r="Y151" s="321"/>
    </row>
    <row r="152" spans="1:25" ht="18" customHeight="1">
      <c r="A152" s="428"/>
      <c r="B152" s="310" t="s">
        <v>310</v>
      </c>
      <c r="C152" s="237">
        <v>688542</v>
      </c>
      <c r="D152" s="238">
        <v>244278</v>
      </c>
      <c r="E152" s="248">
        <v>35.5</v>
      </c>
      <c r="F152" s="238">
        <v>33641</v>
      </c>
      <c r="G152" s="250">
        <v>4.9000000000000004</v>
      </c>
      <c r="H152" s="238">
        <v>163009</v>
      </c>
      <c r="I152" s="251">
        <v>23.7</v>
      </c>
      <c r="J152" s="238">
        <v>10325</v>
      </c>
      <c r="K152" s="250">
        <v>1.5</v>
      </c>
      <c r="L152" s="238">
        <v>72792</v>
      </c>
      <c r="M152" s="251">
        <v>10.6</v>
      </c>
      <c r="N152" s="237">
        <v>1849</v>
      </c>
      <c r="O152" s="251">
        <v>0.3</v>
      </c>
      <c r="P152" s="238">
        <v>86403</v>
      </c>
      <c r="Q152" s="251">
        <v>12.5</v>
      </c>
      <c r="R152" s="238">
        <v>76245</v>
      </c>
      <c r="S152" s="251">
        <v>11.1</v>
      </c>
      <c r="T152" s="318" t="str">
        <f t="shared" si="11"/>
        <v>〇</v>
      </c>
      <c r="U152" s="319">
        <f t="shared" si="12"/>
        <v>100.09999999999998</v>
      </c>
      <c r="W152" s="320"/>
      <c r="X152" s="321"/>
      <c r="Y152" s="321"/>
    </row>
    <row r="153" spans="1:25" ht="18" customHeight="1">
      <c r="A153" s="428"/>
      <c r="B153" s="310" t="s">
        <v>306</v>
      </c>
      <c r="C153" s="237">
        <v>706740</v>
      </c>
      <c r="D153" s="238">
        <v>242922</v>
      </c>
      <c r="E153" s="248">
        <v>34.4</v>
      </c>
      <c r="F153" s="238">
        <v>32888</v>
      </c>
      <c r="G153" s="250">
        <v>4.7</v>
      </c>
      <c r="H153" s="238">
        <v>160880</v>
      </c>
      <c r="I153" s="251">
        <v>22.8</v>
      </c>
      <c r="J153" s="238">
        <v>10364</v>
      </c>
      <c r="K153" s="250">
        <v>1.5</v>
      </c>
      <c r="L153" s="238">
        <v>85499</v>
      </c>
      <c r="M153" s="251">
        <v>12.1</v>
      </c>
      <c r="N153" s="237">
        <v>1559</v>
      </c>
      <c r="O153" s="251">
        <v>0.2</v>
      </c>
      <c r="P153" s="238">
        <v>90707</v>
      </c>
      <c r="Q153" s="251">
        <v>12.8</v>
      </c>
      <c r="R153" s="238">
        <v>81921</v>
      </c>
      <c r="S153" s="251">
        <v>11.6</v>
      </c>
      <c r="T153" s="318" t="str">
        <f t="shared" si="11"/>
        <v>〇</v>
      </c>
      <c r="U153" s="319">
        <f t="shared" si="12"/>
        <v>100.1</v>
      </c>
      <c r="W153" s="320"/>
      <c r="X153" s="321"/>
      <c r="Y153" s="321"/>
    </row>
    <row r="154" spans="1:25" ht="18" customHeight="1">
      <c r="A154" s="428"/>
      <c r="B154" s="310" t="s">
        <v>307</v>
      </c>
      <c r="C154" s="237">
        <v>801618</v>
      </c>
      <c r="D154" s="238">
        <v>244116</v>
      </c>
      <c r="E154" s="248">
        <v>30.5</v>
      </c>
      <c r="F154" s="238">
        <v>30098</v>
      </c>
      <c r="G154" s="250">
        <v>3.8</v>
      </c>
      <c r="H154" s="238">
        <v>162540</v>
      </c>
      <c r="I154" s="251">
        <v>20.3</v>
      </c>
      <c r="J154" s="238">
        <v>9463</v>
      </c>
      <c r="K154" s="250">
        <v>1.2</v>
      </c>
      <c r="L154" s="238">
        <v>169986</v>
      </c>
      <c r="M154" s="251">
        <v>21.2</v>
      </c>
      <c r="N154" s="237">
        <v>2476</v>
      </c>
      <c r="O154" s="251">
        <v>0.3</v>
      </c>
      <c r="P154" s="238">
        <v>112615</v>
      </c>
      <c r="Q154" s="251">
        <v>14</v>
      </c>
      <c r="R154" s="238">
        <v>70324</v>
      </c>
      <c r="S154" s="251">
        <v>8.8000000000000007</v>
      </c>
      <c r="T154" s="318" t="str">
        <f t="shared" si="11"/>
        <v>〇</v>
      </c>
      <c r="U154" s="319">
        <f t="shared" ref="U154:U185" si="15">E154+G154+I154+K154+M154+O154+Q154+S154</f>
        <v>100.1</v>
      </c>
      <c r="W154" s="320"/>
      <c r="X154" s="321"/>
      <c r="Y154" s="321"/>
    </row>
    <row r="155" spans="1:25" ht="18" customHeight="1">
      <c r="A155" s="429"/>
      <c r="B155" s="311" t="s">
        <v>308</v>
      </c>
      <c r="C155" s="237">
        <v>876366</v>
      </c>
      <c r="D155" s="238">
        <v>267305</v>
      </c>
      <c r="E155" s="249">
        <v>30.501525618291904</v>
      </c>
      <c r="F155" s="238">
        <v>33332</v>
      </c>
      <c r="G155" s="249">
        <v>3.8034337251787496</v>
      </c>
      <c r="H155" s="238">
        <v>191504</v>
      </c>
      <c r="I155" s="249">
        <v>21.852057245488758</v>
      </c>
      <c r="J155" s="238">
        <v>9313</v>
      </c>
      <c r="K155" s="254">
        <v>1.062683855831924</v>
      </c>
      <c r="L155" s="238">
        <v>189265</v>
      </c>
      <c r="M155" s="249">
        <v>21.59657038269399</v>
      </c>
      <c r="N155" s="237">
        <v>1560</v>
      </c>
      <c r="O155" s="249">
        <v>0.17800781865111151</v>
      </c>
      <c r="P155" s="238">
        <v>90769</v>
      </c>
      <c r="Q155" s="249">
        <v>10.357430571245347</v>
      </c>
      <c r="R155" s="238">
        <v>93318</v>
      </c>
      <c r="S155" s="251">
        <v>10.64829078261822</v>
      </c>
      <c r="T155" s="318" t="str">
        <f t="shared" ref="T155:T205" si="16">IF(D155+F155+H155+J155+L155+N155+P155+R155=C155,"〇","✖")</f>
        <v>〇</v>
      </c>
      <c r="U155" s="319">
        <f t="shared" si="15"/>
        <v>100</v>
      </c>
      <c r="V155" s="322"/>
      <c r="W155" s="320"/>
      <c r="X155" s="321"/>
      <c r="Y155" s="321"/>
    </row>
    <row r="156" spans="1:25" ht="18" customHeight="1">
      <c r="A156" s="427" t="s">
        <v>40</v>
      </c>
      <c r="B156" s="309" t="s">
        <v>309</v>
      </c>
      <c r="C156" s="239">
        <v>899318</v>
      </c>
      <c r="D156" s="239">
        <v>386250</v>
      </c>
      <c r="E156" s="248">
        <v>42.9</v>
      </c>
      <c r="F156" s="239">
        <v>45016</v>
      </c>
      <c r="G156" s="250">
        <v>5</v>
      </c>
      <c r="H156" s="239">
        <v>171565</v>
      </c>
      <c r="I156" s="252">
        <v>19.100000000000001</v>
      </c>
      <c r="J156" s="239">
        <v>13873</v>
      </c>
      <c r="K156" s="253">
        <v>1.5</v>
      </c>
      <c r="L156" s="239">
        <v>94343</v>
      </c>
      <c r="M156" s="252">
        <v>10.5</v>
      </c>
      <c r="N156" s="240">
        <v>3100</v>
      </c>
      <c r="O156" s="252">
        <v>0.3</v>
      </c>
      <c r="P156" s="239">
        <v>101187</v>
      </c>
      <c r="Q156" s="252">
        <v>11.3</v>
      </c>
      <c r="R156" s="239">
        <v>83984</v>
      </c>
      <c r="S156" s="252">
        <v>9.3000000000000007</v>
      </c>
      <c r="T156" s="318" t="str">
        <f t="shared" si="16"/>
        <v>〇</v>
      </c>
      <c r="U156" s="319">
        <f t="shared" si="15"/>
        <v>99.899999999999991</v>
      </c>
      <c r="W156" s="320"/>
      <c r="X156" s="321"/>
      <c r="Y156" s="321"/>
    </row>
    <row r="157" spans="1:25" ht="18" customHeight="1">
      <c r="A157" s="428"/>
      <c r="B157" s="310" t="s">
        <v>310</v>
      </c>
      <c r="C157" s="238">
        <v>922739</v>
      </c>
      <c r="D157" s="238">
        <v>372894</v>
      </c>
      <c r="E157" s="248">
        <v>40.4</v>
      </c>
      <c r="F157" s="238">
        <v>50392</v>
      </c>
      <c r="G157" s="250">
        <v>5.5</v>
      </c>
      <c r="H157" s="238">
        <v>177903</v>
      </c>
      <c r="I157" s="251">
        <v>19.3</v>
      </c>
      <c r="J157" s="238">
        <v>13452</v>
      </c>
      <c r="K157" s="250">
        <v>1.5</v>
      </c>
      <c r="L157" s="238">
        <v>95145</v>
      </c>
      <c r="M157" s="251">
        <v>10.3</v>
      </c>
      <c r="N157" s="237">
        <v>3372</v>
      </c>
      <c r="O157" s="251">
        <v>0.4</v>
      </c>
      <c r="P157" s="238">
        <v>121929</v>
      </c>
      <c r="Q157" s="251">
        <v>13.2</v>
      </c>
      <c r="R157" s="238">
        <v>87652</v>
      </c>
      <c r="S157" s="251">
        <v>9.5</v>
      </c>
      <c r="T157" s="318" t="str">
        <f t="shared" si="16"/>
        <v>〇</v>
      </c>
      <c r="U157" s="319">
        <f t="shared" si="15"/>
        <v>100.10000000000001</v>
      </c>
      <c r="W157" s="320"/>
      <c r="X157" s="321"/>
      <c r="Y157" s="321"/>
    </row>
    <row r="158" spans="1:25" ht="18" customHeight="1">
      <c r="A158" s="428"/>
      <c r="B158" s="310" t="s">
        <v>306</v>
      </c>
      <c r="C158" s="238">
        <v>964386</v>
      </c>
      <c r="D158" s="238">
        <v>365430</v>
      </c>
      <c r="E158" s="248">
        <v>37.9</v>
      </c>
      <c r="F158" s="238">
        <v>49320</v>
      </c>
      <c r="G158" s="250">
        <v>5.0999999999999996</v>
      </c>
      <c r="H158" s="238">
        <v>169088</v>
      </c>
      <c r="I158" s="251">
        <v>17.5</v>
      </c>
      <c r="J158" s="238">
        <v>13513</v>
      </c>
      <c r="K158" s="250">
        <v>1.4</v>
      </c>
      <c r="L158" s="238">
        <v>117920</v>
      </c>
      <c r="M158" s="251">
        <v>12.2</v>
      </c>
      <c r="N158" s="237">
        <v>10379</v>
      </c>
      <c r="O158" s="251">
        <v>1.1000000000000001</v>
      </c>
      <c r="P158" s="238">
        <v>131271</v>
      </c>
      <c r="Q158" s="251">
        <v>13.6</v>
      </c>
      <c r="R158" s="238">
        <v>107465</v>
      </c>
      <c r="S158" s="251">
        <v>11.1</v>
      </c>
      <c r="T158" s="318" t="str">
        <f t="shared" si="16"/>
        <v>〇</v>
      </c>
      <c r="U158" s="319">
        <f t="shared" si="15"/>
        <v>99.899999999999977</v>
      </c>
      <c r="W158" s="320"/>
      <c r="X158" s="321"/>
      <c r="Y158" s="321"/>
    </row>
    <row r="159" spans="1:25" ht="18" customHeight="1">
      <c r="A159" s="428"/>
      <c r="B159" s="310" t="s">
        <v>307</v>
      </c>
      <c r="C159" s="237">
        <v>1138899</v>
      </c>
      <c r="D159" s="238">
        <v>371874</v>
      </c>
      <c r="E159" s="248">
        <v>32.700000000000003</v>
      </c>
      <c r="F159" s="238">
        <v>43796</v>
      </c>
      <c r="G159" s="250">
        <v>3.8</v>
      </c>
      <c r="H159" s="238">
        <v>177414</v>
      </c>
      <c r="I159" s="251">
        <v>15.6</v>
      </c>
      <c r="J159" s="238">
        <v>12813</v>
      </c>
      <c r="K159" s="250">
        <v>1.1000000000000001</v>
      </c>
      <c r="L159" s="238">
        <v>228814</v>
      </c>
      <c r="M159" s="251">
        <v>20.100000000000001</v>
      </c>
      <c r="N159" s="237">
        <v>13010</v>
      </c>
      <c r="O159" s="251">
        <v>1.1000000000000001</v>
      </c>
      <c r="P159" s="238">
        <v>147531</v>
      </c>
      <c r="Q159" s="251">
        <v>13</v>
      </c>
      <c r="R159" s="238">
        <v>143647</v>
      </c>
      <c r="S159" s="251">
        <v>12.6</v>
      </c>
      <c r="T159" s="318" t="str">
        <f t="shared" si="16"/>
        <v>〇</v>
      </c>
      <c r="U159" s="319">
        <f t="shared" si="15"/>
        <v>100</v>
      </c>
      <c r="W159" s="320"/>
      <c r="X159" s="321"/>
      <c r="Y159" s="321"/>
    </row>
    <row r="160" spans="1:25" ht="18" customHeight="1">
      <c r="A160" s="429"/>
      <c r="B160" s="311" t="s">
        <v>308</v>
      </c>
      <c r="C160" s="242">
        <v>1289860</v>
      </c>
      <c r="D160" s="241">
        <v>398565</v>
      </c>
      <c r="E160" s="249">
        <v>30.9</v>
      </c>
      <c r="F160" s="241">
        <v>48536</v>
      </c>
      <c r="G160" s="249">
        <v>3.8</v>
      </c>
      <c r="H160" s="241">
        <v>214837</v>
      </c>
      <c r="I160" s="249">
        <v>16.7</v>
      </c>
      <c r="J160" s="241">
        <v>12630</v>
      </c>
      <c r="K160" s="254">
        <v>0.9</v>
      </c>
      <c r="L160" s="241">
        <v>309327</v>
      </c>
      <c r="M160" s="249">
        <v>24</v>
      </c>
      <c r="N160" s="242">
        <v>6644</v>
      </c>
      <c r="O160" s="249">
        <v>0.5</v>
      </c>
      <c r="P160" s="241">
        <v>139398</v>
      </c>
      <c r="Q160" s="249">
        <v>10.8</v>
      </c>
      <c r="R160" s="241">
        <v>159923</v>
      </c>
      <c r="S160" s="251">
        <v>12.4</v>
      </c>
      <c r="T160" s="318" t="str">
        <f t="shared" si="16"/>
        <v>〇</v>
      </c>
      <c r="U160" s="319">
        <f t="shared" si="15"/>
        <v>99.999999999999986</v>
      </c>
      <c r="V160" s="322"/>
      <c r="W160" s="320"/>
      <c r="X160" s="321"/>
      <c r="Y160" s="321"/>
    </row>
    <row r="161" spans="1:25" ht="18" customHeight="1">
      <c r="A161" s="427" t="s">
        <v>83</v>
      </c>
      <c r="B161" s="309" t="s">
        <v>309</v>
      </c>
      <c r="C161" s="237">
        <v>481820</v>
      </c>
      <c r="D161" s="238">
        <v>92577</v>
      </c>
      <c r="E161" s="248">
        <v>19.2</v>
      </c>
      <c r="F161" s="238">
        <v>12498</v>
      </c>
      <c r="G161" s="250">
        <v>2.6</v>
      </c>
      <c r="H161" s="238">
        <v>149189</v>
      </c>
      <c r="I161" s="252">
        <v>31</v>
      </c>
      <c r="J161" s="238">
        <v>5907</v>
      </c>
      <c r="K161" s="253">
        <v>1.2</v>
      </c>
      <c r="L161" s="238">
        <v>53596</v>
      </c>
      <c r="M161" s="252">
        <v>11.1</v>
      </c>
      <c r="N161" s="237">
        <v>1917</v>
      </c>
      <c r="O161" s="252">
        <v>0.4</v>
      </c>
      <c r="P161" s="238">
        <v>52065</v>
      </c>
      <c r="Q161" s="252">
        <v>10.8</v>
      </c>
      <c r="R161" s="238">
        <v>114071</v>
      </c>
      <c r="S161" s="252">
        <v>23.7</v>
      </c>
      <c r="T161" s="318" t="str">
        <f t="shared" si="16"/>
        <v>〇</v>
      </c>
      <c r="U161" s="319">
        <f t="shared" si="15"/>
        <v>100</v>
      </c>
      <c r="W161" s="320"/>
      <c r="X161" s="321"/>
      <c r="Y161" s="321"/>
    </row>
    <row r="162" spans="1:25" ht="18" customHeight="1">
      <c r="A162" s="428"/>
      <c r="B162" s="310" t="s">
        <v>310</v>
      </c>
      <c r="C162" s="237">
        <v>489648</v>
      </c>
      <c r="D162" s="238">
        <v>92565</v>
      </c>
      <c r="E162" s="248">
        <v>18.899999999999999</v>
      </c>
      <c r="F162" s="238">
        <v>13879</v>
      </c>
      <c r="G162" s="250">
        <v>2.8</v>
      </c>
      <c r="H162" s="238">
        <v>146452</v>
      </c>
      <c r="I162" s="251">
        <v>29.9</v>
      </c>
      <c r="J162" s="238">
        <v>5858</v>
      </c>
      <c r="K162" s="250">
        <v>1.2</v>
      </c>
      <c r="L162" s="238">
        <v>54089</v>
      </c>
      <c r="M162" s="251">
        <v>11.1</v>
      </c>
      <c r="N162" s="237">
        <v>2484</v>
      </c>
      <c r="O162" s="251">
        <v>0.5</v>
      </c>
      <c r="P162" s="238">
        <v>55362</v>
      </c>
      <c r="Q162" s="251">
        <v>11.3</v>
      </c>
      <c r="R162" s="238">
        <v>118959</v>
      </c>
      <c r="S162" s="251">
        <v>24.3</v>
      </c>
      <c r="T162" s="318" t="str">
        <f t="shared" si="16"/>
        <v>〇</v>
      </c>
      <c r="U162" s="319">
        <f t="shared" si="15"/>
        <v>100</v>
      </c>
      <c r="W162" s="320"/>
      <c r="X162" s="321"/>
      <c r="Y162" s="321"/>
    </row>
    <row r="163" spans="1:25" ht="18" customHeight="1">
      <c r="A163" s="428"/>
      <c r="B163" s="310" t="s">
        <v>306</v>
      </c>
      <c r="C163" s="237">
        <v>483702</v>
      </c>
      <c r="D163" s="238">
        <v>90347</v>
      </c>
      <c r="E163" s="248">
        <v>18.7</v>
      </c>
      <c r="F163" s="238">
        <v>13556</v>
      </c>
      <c r="G163" s="250">
        <v>2.8</v>
      </c>
      <c r="H163" s="238">
        <v>148977</v>
      </c>
      <c r="I163" s="251">
        <v>30.8</v>
      </c>
      <c r="J163" s="238">
        <v>5789</v>
      </c>
      <c r="K163" s="250">
        <v>1.2</v>
      </c>
      <c r="L163" s="238">
        <v>56889</v>
      </c>
      <c r="M163" s="251">
        <v>11.8</v>
      </c>
      <c r="N163" s="237">
        <v>2361</v>
      </c>
      <c r="O163" s="251">
        <v>0.5</v>
      </c>
      <c r="P163" s="238">
        <v>54399</v>
      </c>
      <c r="Q163" s="251">
        <v>11.2</v>
      </c>
      <c r="R163" s="238">
        <v>111384</v>
      </c>
      <c r="S163" s="251">
        <v>23</v>
      </c>
      <c r="T163" s="318" t="str">
        <f t="shared" si="16"/>
        <v>〇</v>
      </c>
      <c r="U163" s="319">
        <f t="shared" si="15"/>
        <v>100</v>
      </c>
      <c r="W163" s="320"/>
      <c r="X163" s="321"/>
      <c r="Y163" s="321"/>
    </row>
    <row r="164" spans="1:25" ht="18" customHeight="1">
      <c r="A164" s="428"/>
      <c r="B164" s="310" t="s">
        <v>307</v>
      </c>
      <c r="C164" s="238">
        <v>556213</v>
      </c>
      <c r="D164" s="238">
        <v>94867</v>
      </c>
      <c r="E164" s="248">
        <v>17.100000000000001</v>
      </c>
      <c r="F164" s="238">
        <v>12523</v>
      </c>
      <c r="G164" s="250">
        <v>2.2000000000000002</v>
      </c>
      <c r="H164" s="238">
        <v>153839</v>
      </c>
      <c r="I164" s="251">
        <v>27.7</v>
      </c>
      <c r="J164" s="238">
        <v>5265</v>
      </c>
      <c r="K164" s="250">
        <v>0.9</v>
      </c>
      <c r="L164" s="238">
        <v>110567</v>
      </c>
      <c r="M164" s="251">
        <v>19.899999999999999</v>
      </c>
      <c r="N164" s="237">
        <v>2433</v>
      </c>
      <c r="O164" s="251">
        <v>0.4</v>
      </c>
      <c r="P164" s="238">
        <v>63904</v>
      </c>
      <c r="Q164" s="251">
        <v>11.5</v>
      </c>
      <c r="R164" s="238">
        <v>112815</v>
      </c>
      <c r="S164" s="251">
        <v>20.3</v>
      </c>
      <c r="T164" s="318" t="str">
        <f t="shared" si="16"/>
        <v>〇</v>
      </c>
      <c r="U164" s="319">
        <f t="shared" si="15"/>
        <v>100</v>
      </c>
      <c r="W164" s="320"/>
      <c r="X164" s="321"/>
      <c r="Y164" s="321"/>
    </row>
    <row r="165" spans="1:25" ht="18" customHeight="1">
      <c r="A165" s="429"/>
      <c r="B165" s="311" t="s">
        <v>308</v>
      </c>
      <c r="C165" s="241">
        <v>586601</v>
      </c>
      <c r="D165" s="241">
        <v>101784</v>
      </c>
      <c r="E165" s="249">
        <v>17.399999999999999</v>
      </c>
      <c r="F165" s="241">
        <v>13659</v>
      </c>
      <c r="G165" s="249">
        <v>2.2999999999999998</v>
      </c>
      <c r="H165" s="241">
        <v>168633</v>
      </c>
      <c r="I165" s="249">
        <v>28.7</v>
      </c>
      <c r="J165" s="241">
        <v>5701</v>
      </c>
      <c r="K165" s="254">
        <v>1</v>
      </c>
      <c r="L165" s="241">
        <v>116797</v>
      </c>
      <c r="M165" s="249">
        <v>19.899999999999999</v>
      </c>
      <c r="N165" s="242">
        <v>2651</v>
      </c>
      <c r="O165" s="249">
        <v>0.5</v>
      </c>
      <c r="P165" s="241">
        <v>60806</v>
      </c>
      <c r="Q165" s="249">
        <v>10.4</v>
      </c>
      <c r="R165" s="241">
        <v>116570</v>
      </c>
      <c r="S165" s="249">
        <v>19.899999999999999</v>
      </c>
      <c r="T165" s="318" t="str">
        <f t="shared" si="16"/>
        <v>〇</v>
      </c>
      <c r="U165" s="319">
        <f t="shared" si="15"/>
        <v>100.1</v>
      </c>
      <c r="V165" s="322"/>
      <c r="W165" s="320"/>
      <c r="X165" s="321"/>
      <c r="Y165" s="321"/>
    </row>
    <row r="166" spans="1:25" ht="18" customHeight="1">
      <c r="A166" s="427" t="s">
        <v>144</v>
      </c>
      <c r="B166" s="309" t="s">
        <v>309</v>
      </c>
      <c r="C166" s="237">
        <v>472385</v>
      </c>
      <c r="D166" s="238">
        <v>79905</v>
      </c>
      <c r="E166" s="248">
        <v>16.899999999999999</v>
      </c>
      <c r="F166" s="238">
        <v>12423</v>
      </c>
      <c r="G166" s="250">
        <v>2.6</v>
      </c>
      <c r="H166" s="238">
        <v>171935</v>
      </c>
      <c r="I166" s="252">
        <v>36.4</v>
      </c>
      <c r="J166" s="238">
        <v>5373</v>
      </c>
      <c r="K166" s="253">
        <v>1.1000000000000001</v>
      </c>
      <c r="L166" s="238">
        <v>71404</v>
      </c>
      <c r="M166" s="252">
        <v>15.1</v>
      </c>
      <c r="N166" s="237">
        <v>1070</v>
      </c>
      <c r="O166" s="252">
        <v>0.2</v>
      </c>
      <c r="P166" s="238">
        <v>81439</v>
      </c>
      <c r="Q166" s="252">
        <v>17.2</v>
      </c>
      <c r="R166" s="238">
        <v>48836</v>
      </c>
      <c r="S166" s="252">
        <v>10.3</v>
      </c>
      <c r="T166" s="318" t="str">
        <f t="shared" si="16"/>
        <v>〇</v>
      </c>
      <c r="U166" s="319">
        <f t="shared" si="15"/>
        <v>99.8</v>
      </c>
      <c r="W166" s="320"/>
      <c r="X166" s="321"/>
      <c r="Y166" s="321"/>
    </row>
    <row r="167" spans="1:25" ht="18" customHeight="1">
      <c r="A167" s="428"/>
      <c r="B167" s="310" t="s">
        <v>310</v>
      </c>
      <c r="C167" s="237">
        <v>445335</v>
      </c>
      <c r="D167" s="238">
        <v>80439</v>
      </c>
      <c r="E167" s="248">
        <v>18.100000000000001</v>
      </c>
      <c r="F167" s="238">
        <v>13785</v>
      </c>
      <c r="G167" s="250">
        <v>3.1</v>
      </c>
      <c r="H167" s="238">
        <v>172794</v>
      </c>
      <c r="I167" s="251">
        <v>38.799999999999997</v>
      </c>
      <c r="J167" s="238">
        <v>5316</v>
      </c>
      <c r="K167" s="250">
        <v>1.2</v>
      </c>
      <c r="L167" s="238">
        <v>65651</v>
      </c>
      <c r="M167" s="251">
        <v>14.7</v>
      </c>
      <c r="N167" s="237">
        <v>1172</v>
      </c>
      <c r="O167" s="251">
        <v>0.3</v>
      </c>
      <c r="P167" s="238">
        <v>72722</v>
      </c>
      <c r="Q167" s="251">
        <v>16.3</v>
      </c>
      <c r="R167" s="238">
        <v>33456</v>
      </c>
      <c r="S167" s="251">
        <v>7.5</v>
      </c>
      <c r="T167" s="318" t="str">
        <f t="shared" si="16"/>
        <v>〇</v>
      </c>
      <c r="U167" s="319">
        <f t="shared" si="15"/>
        <v>100</v>
      </c>
      <c r="W167" s="320"/>
      <c r="X167" s="321"/>
      <c r="Y167" s="321"/>
    </row>
    <row r="168" spans="1:25" ht="18" customHeight="1">
      <c r="A168" s="428"/>
      <c r="B168" s="310" t="s">
        <v>306</v>
      </c>
      <c r="C168" s="237">
        <v>457295</v>
      </c>
      <c r="D168" s="238">
        <v>79528</v>
      </c>
      <c r="E168" s="248">
        <v>17.399999999999999</v>
      </c>
      <c r="F168" s="238">
        <v>13442</v>
      </c>
      <c r="G168" s="250">
        <v>2.9</v>
      </c>
      <c r="H168" s="238">
        <v>172630</v>
      </c>
      <c r="I168" s="251">
        <v>37.799999999999997</v>
      </c>
      <c r="J168" s="238">
        <v>5319</v>
      </c>
      <c r="K168" s="250">
        <v>1.2</v>
      </c>
      <c r="L168" s="238">
        <v>77006</v>
      </c>
      <c r="M168" s="251">
        <v>16.8</v>
      </c>
      <c r="N168" s="237">
        <v>1229</v>
      </c>
      <c r="O168" s="251">
        <v>0.3</v>
      </c>
      <c r="P168" s="238">
        <v>77407</v>
      </c>
      <c r="Q168" s="251">
        <v>16.899999999999999</v>
      </c>
      <c r="R168" s="238">
        <v>30734</v>
      </c>
      <c r="S168" s="251">
        <v>6.7</v>
      </c>
      <c r="T168" s="318" t="str">
        <f t="shared" si="16"/>
        <v>〇</v>
      </c>
      <c r="U168" s="319">
        <f t="shared" si="15"/>
        <v>99.999999999999986</v>
      </c>
      <c r="W168" s="320"/>
      <c r="X168" s="321"/>
      <c r="Y168" s="321"/>
    </row>
    <row r="169" spans="1:25" ht="18" customHeight="1">
      <c r="A169" s="428"/>
      <c r="B169" s="310" t="s">
        <v>307</v>
      </c>
      <c r="C169" s="238">
        <v>507676</v>
      </c>
      <c r="D169" s="238">
        <v>82496</v>
      </c>
      <c r="E169" s="248">
        <v>16.2</v>
      </c>
      <c r="F169" s="238">
        <v>12615</v>
      </c>
      <c r="G169" s="250">
        <v>2.5</v>
      </c>
      <c r="H169" s="238">
        <v>176809</v>
      </c>
      <c r="I169" s="251">
        <v>34.799999999999997</v>
      </c>
      <c r="J169" s="238">
        <v>5194</v>
      </c>
      <c r="K169" s="250">
        <v>1</v>
      </c>
      <c r="L169" s="238">
        <v>129281</v>
      </c>
      <c r="M169" s="251">
        <v>25.5</v>
      </c>
      <c r="N169" s="237">
        <v>967</v>
      </c>
      <c r="O169" s="251">
        <v>0.2</v>
      </c>
      <c r="P169" s="238">
        <v>76097</v>
      </c>
      <c r="Q169" s="251">
        <v>15</v>
      </c>
      <c r="R169" s="238">
        <v>24217</v>
      </c>
      <c r="S169" s="251">
        <v>4.8</v>
      </c>
      <c r="T169" s="318" t="str">
        <f t="shared" si="16"/>
        <v>〇</v>
      </c>
      <c r="U169" s="319">
        <f t="shared" si="15"/>
        <v>100</v>
      </c>
      <c r="W169" s="320"/>
      <c r="X169" s="321"/>
      <c r="Y169" s="321"/>
    </row>
    <row r="170" spans="1:25" ht="18" customHeight="1">
      <c r="A170" s="429"/>
      <c r="B170" s="311" t="s">
        <v>308</v>
      </c>
      <c r="C170" s="241">
        <v>543650</v>
      </c>
      <c r="D170" s="241">
        <v>89764</v>
      </c>
      <c r="E170" s="249">
        <v>16.5</v>
      </c>
      <c r="F170" s="241">
        <v>13714</v>
      </c>
      <c r="G170" s="249">
        <v>2.5</v>
      </c>
      <c r="H170" s="241">
        <v>191493</v>
      </c>
      <c r="I170" s="249">
        <v>35.200000000000003</v>
      </c>
      <c r="J170" s="241">
        <v>5149</v>
      </c>
      <c r="K170" s="254">
        <v>0.9</v>
      </c>
      <c r="L170" s="241">
        <v>129813</v>
      </c>
      <c r="M170" s="249">
        <v>23.9</v>
      </c>
      <c r="N170" s="242">
        <v>1047</v>
      </c>
      <c r="O170" s="249">
        <v>0.2</v>
      </c>
      <c r="P170" s="241">
        <v>80616</v>
      </c>
      <c r="Q170" s="249">
        <v>14.8</v>
      </c>
      <c r="R170" s="241">
        <v>32054</v>
      </c>
      <c r="S170" s="251">
        <v>6</v>
      </c>
      <c r="T170" s="318" t="str">
        <f t="shared" si="16"/>
        <v>〇</v>
      </c>
      <c r="U170" s="319">
        <f t="shared" si="15"/>
        <v>100</v>
      </c>
      <c r="V170" s="322"/>
      <c r="W170" s="320"/>
      <c r="X170" s="321"/>
      <c r="Y170" s="321"/>
    </row>
    <row r="171" spans="1:25" ht="18" customHeight="1">
      <c r="A171" s="427" t="s">
        <v>41</v>
      </c>
      <c r="B171" s="309" t="s">
        <v>309</v>
      </c>
      <c r="C171" s="237">
        <v>1659600</v>
      </c>
      <c r="D171" s="238">
        <v>660082</v>
      </c>
      <c r="E171" s="248">
        <v>39.799999999999997</v>
      </c>
      <c r="F171" s="238">
        <v>76822</v>
      </c>
      <c r="G171" s="250">
        <v>4.5999999999999996</v>
      </c>
      <c r="H171" s="238">
        <v>257329</v>
      </c>
      <c r="I171" s="252">
        <v>15.5</v>
      </c>
      <c r="J171" s="238">
        <v>23651</v>
      </c>
      <c r="K171" s="253">
        <v>1.4</v>
      </c>
      <c r="L171" s="238">
        <v>185978</v>
      </c>
      <c r="M171" s="252">
        <v>11.2</v>
      </c>
      <c r="N171" s="237">
        <v>5357</v>
      </c>
      <c r="O171" s="252">
        <v>0.3</v>
      </c>
      <c r="P171" s="238">
        <v>253694</v>
      </c>
      <c r="Q171" s="252">
        <v>15.3</v>
      </c>
      <c r="R171" s="238">
        <v>196687</v>
      </c>
      <c r="S171" s="252">
        <v>11.9</v>
      </c>
      <c r="T171" s="318" t="str">
        <f t="shared" si="16"/>
        <v>〇</v>
      </c>
      <c r="U171" s="319">
        <f t="shared" si="15"/>
        <v>100</v>
      </c>
      <c r="W171" s="320"/>
      <c r="X171" s="321"/>
      <c r="Y171" s="321"/>
    </row>
    <row r="172" spans="1:25" ht="18" customHeight="1">
      <c r="A172" s="428"/>
      <c r="B172" s="310" t="s">
        <v>310</v>
      </c>
      <c r="C172" s="237">
        <v>1625613</v>
      </c>
      <c r="D172" s="238">
        <v>631160</v>
      </c>
      <c r="E172" s="248">
        <v>38.799999999999997</v>
      </c>
      <c r="F172" s="238">
        <v>86328</v>
      </c>
      <c r="G172" s="250">
        <v>5.3</v>
      </c>
      <c r="H172" s="238">
        <v>247645</v>
      </c>
      <c r="I172" s="251">
        <v>15.2</v>
      </c>
      <c r="J172" s="238">
        <v>23400</v>
      </c>
      <c r="K172" s="250">
        <v>1.4</v>
      </c>
      <c r="L172" s="238">
        <v>183423</v>
      </c>
      <c r="M172" s="251">
        <v>11.3</v>
      </c>
      <c r="N172" s="237">
        <v>5721</v>
      </c>
      <c r="O172" s="251">
        <v>0.4</v>
      </c>
      <c r="P172" s="238">
        <v>245449</v>
      </c>
      <c r="Q172" s="251">
        <v>15.1</v>
      </c>
      <c r="R172" s="238">
        <v>202487</v>
      </c>
      <c r="S172" s="251">
        <v>12.5</v>
      </c>
      <c r="T172" s="318" t="str">
        <f t="shared" si="16"/>
        <v>〇</v>
      </c>
      <c r="U172" s="319">
        <f t="shared" si="15"/>
        <v>100</v>
      </c>
      <c r="W172" s="320"/>
      <c r="X172" s="321"/>
      <c r="Y172" s="321"/>
    </row>
    <row r="173" spans="1:25" ht="18" customHeight="1">
      <c r="A173" s="428"/>
      <c r="B173" s="310" t="s">
        <v>306</v>
      </c>
      <c r="C173" s="237">
        <v>1656889</v>
      </c>
      <c r="D173" s="238">
        <v>630920</v>
      </c>
      <c r="E173" s="248">
        <v>38.1</v>
      </c>
      <c r="F173" s="238">
        <v>84634</v>
      </c>
      <c r="G173" s="250">
        <v>5.0999999999999996</v>
      </c>
      <c r="H173" s="238">
        <v>246288</v>
      </c>
      <c r="I173" s="251">
        <v>14.9</v>
      </c>
      <c r="J173" s="238">
        <v>23964</v>
      </c>
      <c r="K173" s="250">
        <v>1.4</v>
      </c>
      <c r="L173" s="238">
        <v>201220</v>
      </c>
      <c r="M173" s="251">
        <v>12.1</v>
      </c>
      <c r="N173" s="237">
        <v>5634</v>
      </c>
      <c r="O173" s="251">
        <v>0.3</v>
      </c>
      <c r="P173" s="238">
        <v>256905</v>
      </c>
      <c r="Q173" s="251">
        <v>15.5</v>
      </c>
      <c r="R173" s="238">
        <v>207324</v>
      </c>
      <c r="S173" s="251">
        <v>12.5</v>
      </c>
      <c r="T173" s="318" t="str">
        <f t="shared" si="16"/>
        <v>〇</v>
      </c>
      <c r="U173" s="319">
        <f t="shared" si="15"/>
        <v>99.899999999999991</v>
      </c>
      <c r="W173" s="320"/>
      <c r="X173" s="321"/>
      <c r="Y173" s="321"/>
    </row>
    <row r="174" spans="1:25" ht="18" customHeight="1">
      <c r="A174" s="428"/>
      <c r="B174" s="310" t="s">
        <v>307</v>
      </c>
      <c r="C174" s="238">
        <v>2136593</v>
      </c>
      <c r="D174" s="238">
        <v>649092</v>
      </c>
      <c r="E174" s="248">
        <v>30.4</v>
      </c>
      <c r="F174" s="238">
        <v>76237</v>
      </c>
      <c r="G174" s="250">
        <v>3.6</v>
      </c>
      <c r="H174" s="238">
        <v>262944</v>
      </c>
      <c r="I174" s="251">
        <v>12.3</v>
      </c>
      <c r="J174" s="238">
        <v>22987</v>
      </c>
      <c r="K174" s="250">
        <v>1.1000000000000001</v>
      </c>
      <c r="L174" s="238">
        <v>548538</v>
      </c>
      <c r="M174" s="251">
        <v>25.7</v>
      </c>
      <c r="N174" s="237">
        <v>5425</v>
      </c>
      <c r="O174" s="251">
        <v>0.3</v>
      </c>
      <c r="P174" s="238">
        <v>281678</v>
      </c>
      <c r="Q174" s="251">
        <v>13.2</v>
      </c>
      <c r="R174" s="238">
        <v>289692</v>
      </c>
      <c r="S174" s="251">
        <v>13.6</v>
      </c>
      <c r="T174" s="318" t="str">
        <f t="shared" si="16"/>
        <v>〇</v>
      </c>
      <c r="U174" s="319">
        <f t="shared" si="15"/>
        <v>100.19999999999999</v>
      </c>
      <c r="W174" s="320"/>
      <c r="X174" s="321"/>
      <c r="Y174" s="321"/>
    </row>
    <row r="175" spans="1:25" ht="18" customHeight="1">
      <c r="A175" s="429"/>
      <c r="B175" s="311" t="s">
        <v>308</v>
      </c>
      <c r="C175" s="241">
        <v>2528210</v>
      </c>
      <c r="D175" s="241">
        <v>704336</v>
      </c>
      <c r="E175" s="249">
        <v>27.859078162019767</v>
      </c>
      <c r="F175" s="241">
        <v>85910</v>
      </c>
      <c r="G175" s="249">
        <v>3.3980563323458099</v>
      </c>
      <c r="H175" s="241">
        <v>332188</v>
      </c>
      <c r="I175" s="249">
        <v>13.139256628207308</v>
      </c>
      <c r="J175" s="241">
        <v>22780</v>
      </c>
      <c r="K175" s="254">
        <v>0.9010327464886223</v>
      </c>
      <c r="L175" s="241">
        <v>627331</v>
      </c>
      <c r="M175" s="249">
        <v>24.813247317271902</v>
      </c>
      <c r="N175" s="242">
        <v>5961</v>
      </c>
      <c r="O175" s="249">
        <v>0.23577946452233003</v>
      </c>
      <c r="P175" s="241">
        <v>312874</v>
      </c>
      <c r="Q175" s="249">
        <v>12.375316923831486</v>
      </c>
      <c r="R175" s="241">
        <v>436830</v>
      </c>
      <c r="S175" s="251">
        <v>17.278232425312769</v>
      </c>
      <c r="T175" s="318" t="str">
        <f t="shared" si="16"/>
        <v>〇</v>
      </c>
      <c r="U175" s="319">
        <f t="shared" si="15"/>
        <v>99.999999999999986</v>
      </c>
      <c r="V175" s="322"/>
      <c r="W175" s="320"/>
      <c r="X175" s="321"/>
      <c r="Y175" s="321"/>
    </row>
    <row r="176" spans="1:25" ht="18" customHeight="1">
      <c r="A176" s="427" t="s">
        <v>143</v>
      </c>
      <c r="B176" s="309" t="s">
        <v>309</v>
      </c>
      <c r="C176" s="237">
        <v>443260</v>
      </c>
      <c r="D176" s="238">
        <v>100802</v>
      </c>
      <c r="E176" s="248">
        <v>22.7</v>
      </c>
      <c r="F176" s="238">
        <v>13417</v>
      </c>
      <c r="G176" s="250">
        <v>3</v>
      </c>
      <c r="H176" s="238">
        <v>146545</v>
      </c>
      <c r="I176" s="252">
        <v>33.1</v>
      </c>
      <c r="J176" s="238">
        <v>6365</v>
      </c>
      <c r="K176" s="253">
        <v>1.4</v>
      </c>
      <c r="L176" s="238">
        <v>61170</v>
      </c>
      <c r="M176" s="252">
        <v>13.8</v>
      </c>
      <c r="N176" s="237">
        <v>964</v>
      </c>
      <c r="O176" s="252">
        <v>0.2</v>
      </c>
      <c r="P176" s="238">
        <v>55115</v>
      </c>
      <c r="Q176" s="252">
        <v>12.4</v>
      </c>
      <c r="R176" s="238">
        <v>58882</v>
      </c>
      <c r="S176" s="252">
        <v>13.3</v>
      </c>
      <c r="T176" s="318" t="str">
        <f t="shared" si="16"/>
        <v>〇</v>
      </c>
      <c r="U176" s="319">
        <f t="shared" si="15"/>
        <v>99.9</v>
      </c>
      <c r="W176" s="320"/>
      <c r="X176" s="321"/>
      <c r="Y176" s="321"/>
    </row>
    <row r="177" spans="1:25" ht="18" customHeight="1">
      <c r="A177" s="428"/>
      <c r="B177" s="310" t="s">
        <v>310</v>
      </c>
      <c r="C177" s="237">
        <v>437770</v>
      </c>
      <c r="D177" s="238">
        <v>105132</v>
      </c>
      <c r="E177" s="248">
        <v>24</v>
      </c>
      <c r="F177" s="238">
        <v>14980</v>
      </c>
      <c r="G177" s="250">
        <v>3.4</v>
      </c>
      <c r="H177" s="238">
        <v>144949</v>
      </c>
      <c r="I177" s="251">
        <v>33.1</v>
      </c>
      <c r="J177" s="238">
        <v>6126</v>
      </c>
      <c r="K177" s="250">
        <v>1.4</v>
      </c>
      <c r="L177" s="238">
        <v>57346</v>
      </c>
      <c r="M177" s="251">
        <v>13.1</v>
      </c>
      <c r="N177" s="237">
        <v>1251</v>
      </c>
      <c r="O177" s="251">
        <v>0.3</v>
      </c>
      <c r="P177" s="238">
        <v>55098</v>
      </c>
      <c r="Q177" s="251">
        <v>12.6</v>
      </c>
      <c r="R177" s="238">
        <v>52888</v>
      </c>
      <c r="S177" s="251">
        <v>12.1</v>
      </c>
      <c r="T177" s="318" t="str">
        <f t="shared" si="16"/>
        <v>〇</v>
      </c>
      <c r="U177" s="319">
        <f t="shared" si="15"/>
        <v>99.999999999999986</v>
      </c>
      <c r="W177" s="320"/>
      <c r="X177" s="321"/>
      <c r="Y177" s="321"/>
    </row>
    <row r="178" spans="1:25" ht="18" customHeight="1">
      <c r="A178" s="428"/>
      <c r="B178" s="310" t="s">
        <v>306</v>
      </c>
      <c r="C178" s="237">
        <v>451011</v>
      </c>
      <c r="D178" s="238">
        <v>104510</v>
      </c>
      <c r="E178" s="248">
        <v>23.2</v>
      </c>
      <c r="F178" s="238">
        <v>14615</v>
      </c>
      <c r="G178" s="250">
        <v>3.2</v>
      </c>
      <c r="H178" s="238">
        <v>145518</v>
      </c>
      <c r="I178" s="251">
        <v>32.299999999999997</v>
      </c>
      <c r="J178" s="238">
        <v>6020</v>
      </c>
      <c r="K178" s="250">
        <v>1.3</v>
      </c>
      <c r="L178" s="238">
        <v>62652</v>
      </c>
      <c r="M178" s="251">
        <v>13.9</v>
      </c>
      <c r="N178" s="237">
        <v>1326</v>
      </c>
      <c r="O178" s="251">
        <v>0.3</v>
      </c>
      <c r="P178" s="238">
        <v>58726</v>
      </c>
      <c r="Q178" s="251">
        <v>13</v>
      </c>
      <c r="R178" s="238">
        <v>57644</v>
      </c>
      <c r="S178" s="251">
        <v>12.8</v>
      </c>
      <c r="T178" s="318" t="str">
        <f t="shared" si="16"/>
        <v>〇</v>
      </c>
      <c r="U178" s="319">
        <f t="shared" si="15"/>
        <v>99.999999999999986</v>
      </c>
      <c r="W178" s="320"/>
      <c r="X178" s="321"/>
      <c r="Y178" s="321"/>
    </row>
    <row r="179" spans="1:25" ht="18" customHeight="1">
      <c r="A179" s="428"/>
      <c r="B179" s="310" t="s">
        <v>307</v>
      </c>
      <c r="C179" s="238">
        <v>592123</v>
      </c>
      <c r="D179" s="238">
        <v>107201</v>
      </c>
      <c r="E179" s="248">
        <v>18.100000000000001</v>
      </c>
      <c r="F179" s="238">
        <v>13324</v>
      </c>
      <c r="G179" s="250">
        <v>2.2999999999999998</v>
      </c>
      <c r="H179" s="238">
        <v>148702</v>
      </c>
      <c r="I179" s="251">
        <v>25.1</v>
      </c>
      <c r="J179" s="238">
        <v>5617</v>
      </c>
      <c r="K179" s="250">
        <v>0.9</v>
      </c>
      <c r="L179" s="238">
        <v>112949</v>
      </c>
      <c r="M179" s="251">
        <v>19.100000000000001</v>
      </c>
      <c r="N179" s="237">
        <v>838</v>
      </c>
      <c r="O179" s="251">
        <v>0.1</v>
      </c>
      <c r="P179" s="238">
        <v>81165</v>
      </c>
      <c r="Q179" s="251">
        <v>13.7</v>
      </c>
      <c r="R179" s="238">
        <v>122327</v>
      </c>
      <c r="S179" s="251">
        <v>20.7</v>
      </c>
      <c r="T179" s="318" t="str">
        <f t="shared" si="16"/>
        <v>〇</v>
      </c>
      <c r="U179" s="319">
        <f t="shared" si="15"/>
        <v>100</v>
      </c>
      <c r="W179" s="320"/>
      <c r="X179" s="321"/>
      <c r="Y179" s="321"/>
    </row>
    <row r="180" spans="1:25" ht="18" customHeight="1">
      <c r="A180" s="429"/>
      <c r="B180" s="311" t="s">
        <v>308</v>
      </c>
      <c r="C180" s="241">
        <v>609125</v>
      </c>
      <c r="D180" s="241">
        <v>113716</v>
      </c>
      <c r="E180" s="249">
        <v>18.7</v>
      </c>
      <c r="F180" s="241">
        <v>14686</v>
      </c>
      <c r="G180" s="249">
        <v>2.4</v>
      </c>
      <c r="H180" s="241">
        <v>164226</v>
      </c>
      <c r="I180" s="249">
        <v>27</v>
      </c>
      <c r="J180" s="241">
        <v>5566</v>
      </c>
      <c r="K180" s="254">
        <v>0.9</v>
      </c>
      <c r="L180" s="241">
        <v>115028</v>
      </c>
      <c r="M180" s="249">
        <v>18.899999999999999</v>
      </c>
      <c r="N180" s="242">
        <v>1163</v>
      </c>
      <c r="O180" s="249">
        <v>0.2</v>
      </c>
      <c r="P180" s="241">
        <v>81373</v>
      </c>
      <c r="Q180" s="249">
        <v>13.4</v>
      </c>
      <c r="R180" s="241">
        <v>113367</v>
      </c>
      <c r="S180" s="251">
        <v>18.600000000000001</v>
      </c>
      <c r="T180" s="318" t="str">
        <f t="shared" si="16"/>
        <v>〇</v>
      </c>
      <c r="U180" s="319">
        <f t="shared" si="15"/>
        <v>100.1</v>
      </c>
      <c r="V180" s="322"/>
      <c r="W180" s="320"/>
      <c r="X180" s="321"/>
      <c r="Y180" s="321"/>
    </row>
    <row r="181" spans="1:25" ht="18" customHeight="1">
      <c r="A181" s="427" t="s">
        <v>140</v>
      </c>
      <c r="B181" s="309" t="s">
        <v>309</v>
      </c>
      <c r="C181" s="237">
        <v>712952</v>
      </c>
      <c r="D181" s="238">
        <v>142808</v>
      </c>
      <c r="E181" s="248">
        <v>20</v>
      </c>
      <c r="F181" s="238">
        <v>21309</v>
      </c>
      <c r="G181" s="250">
        <v>3</v>
      </c>
      <c r="H181" s="238">
        <v>222369</v>
      </c>
      <c r="I181" s="252">
        <v>31.2</v>
      </c>
      <c r="J181" s="238">
        <v>11251</v>
      </c>
      <c r="K181" s="253">
        <v>1.6</v>
      </c>
      <c r="L181" s="238">
        <v>115247</v>
      </c>
      <c r="M181" s="252">
        <v>16.2</v>
      </c>
      <c r="N181" s="237">
        <v>2150</v>
      </c>
      <c r="O181" s="252">
        <v>0.3</v>
      </c>
      <c r="P181" s="238">
        <v>106152</v>
      </c>
      <c r="Q181" s="252">
        <v>14.9</v>
      </c>
      <c r="R181" s="238">
        <v>91666</v>
      </c>
      <c r="S181" s="252">
        <v>12.9</v>
      </c>
      <c r="T181" s="318" t="str">
        <f t="shared" si="16"/>
        <v>〇</v>
      </c>
      <c r="U181" s="319">
        <f t="shared" si="15"/>
        <v>100.10000000000001</v>
      </c>
      <c r="W181" s="320"/>
      <c r="X181" s="321"/>
      <c r="Y181" s="321"/>
    </row>
    <row r="182" spans="1:25" ht="18" customHeight="1">
      <c r="A182" s="430"/>
      <c r="B182" s="310" t="s">
        <v>310</v>
      </c>
      <c r="C182" s="237">
        <v>681196</v>
      </c>
      <c r="D182" s="238">
        <v>147115</v>
      </c>
      <c r="E182" s="248">
        <v>21.6</v>
      </c>
      <c r="F182" s="238">
        <v>23816</v>
      </c>
      <c r="G182" s="250">
        <v>3.5</v>
      </c>
      <c r="H182" s="238">
        <v>218927</v>
      </c>
      <c r="I182" s="251">
        <v>32.1</v>
      </c>
      <c r="J182" s="238">
        <v>11034</v>
      </c>
      <c r="K182" s="250">
        <v>1.6</v>
      </c>
      <c r="L182" s="238">
        <v>112423</v>
      </c>
      <c r="M182" s="251">
        <v>16.5</v>
      </c>
      <c r="N182" s="237">
        <v>2286</v>
      </c>
      <c r="O182" s="251">
        <v>0.3</v>
      </c>
      <c r="P182" s="238">
        <v>93656</v>
      </c>
      <c r="Q182" s="251">
        <v>13.7</v>
      </c>
      <c r="R182" s="238">
        <v>71939</v>
      </c>
      <c r="S182" s="251">
        <v>10.6</v>
      </c>
      <c r="T182" s="318" t="str">
        <f t="shared" si="16"/>
        <v>〇</v>
      </c>
      <c r="U182" s="319">
        <f t="shared" si="15"/>
        <v>99.9</v>
      </c>
      <c r="W182" s="320"/>
      <c r="X182" s="321"/>
      <c r="Y182" s="321"/>
    </row>
    <row r="183" spans="1:25" ht="18" customHeight="1">
      <c r="A183" s="430"/>
      <c r="B183" s="310" t="s">
        <v>306</v>
      </c>
      <c r="C183" s="237">
        <v>691436</v>
      </c>
      <c r="D183" s="238">
        <v>143719</v>
      </c>
      <c r="E183" s="248">
        <v>20.8</v>
      </c>
      <c r="F183" s="238">
        <v>23245</v>
      </c>
      <c r="G183" s="250">
        <v>3.4</v>
      </c>
      <c r="H183" s="238">
        <v>220703</v>
      </c>
      <c r="I183" s="251">
        <v>31.9</v>
      </c>
      <c r="J183" s="238">
        <v>10947</v>
      </c>
      <c r="K183" s="250">
        <v>1.6</v>
      </c>
      <c r="L183" s="238">
        <v>123268</v>
      </c>
      <c r="M183" s="251">
        <v>17.8</v>
      </c>
      <c r="N183" s="237">
        <v>4837</v>
      </c>
      <c r="O183" s="251">
        <v>0.7</v>
      </c>
      <c r="P183" s="238">
        <v>98845</v>
      </c>
      <c r="Q183" s="251">
        <v>14.3</v>
      </c>
      <c r="R183" s="238">
        <v>65872</v>
      </c>
      <c r="S183" s="251">
        <v>9.5</v>
      </c>
      <c r="T183" s="318" t="str">
        <f t="shared" si="16"/>
        <v>〇</v>
      </c>
      <c r="U183" s="319">
        <f t="shared" si="15"/>
        <v>100</v>
      </c>
      <c r="W183" s="320"/>
      <c r="X183" s="321"/>
      <c r="Y183" s="321"/>
    </row>
    <row r="184" spans="1:25" ht="18" customHeight="1">
      <c r="A184" s="430"/>
      <c r="B184" s="310" t="s">
        <v>307</v>
      </c>
      <c r="C184" s="238">
        <v>803714</v>
      </c>
      <c r="D184" s="238">
        <v>150910</v>
      </c>
      <c r="E184" s="248">
        <v>18.8</v>
      </c>
      <c r="F184" s="238">
        <v>21495</v>
      </c>
      <c r="G184" s="250">
        <v>2.7</v>
      </c>
      <c r="H184" s="238">
        <v>224911</v>
      </c>
      <c r="I184" s="251">
        <v>28</v>
      </c>
      <c r="J184" s="238">
        <v>10575</v>
      </c>
      <c r="K184" s="250">
        <v>1.3</v>
      </c>
      <c r="L184" s="238">
        <v>190525</v>
      </c>
      <c r="M184" s="251">
        <v>23.7</v>
      </c>
      <c r="N184" s="237">
        <v>3180</v>
      </c>
      <c r="O184" s="251">
        <v>0.4</v>
      </c>
      <c r="P184" s="238">
        <v>102349</v>
      </c>
      <c r="Q184" s="251">
        <v>12.7</v>
      </c>
      <c r="R184" s="238">
        <v>99769</v>
      </c>
      <c r="S184" s="251">
        <v>12.4</v>
      </c>
      <c r="T184" s="318" t="str">
        <f t="shared" si="16"/>
        <v>〇</v>
      </c>
      <c r="U184" s="319">
        <f t="shared" si="15"/>
        <v>100.00000000000001</v>
      </c>
      <c r="W184" s="320"/>
      <c r="X184" s="321"/>
      <c r="Y184" s="321"/>
    </row>
    <row r="185" spans="1:25" ht="18" customHeight="1">
      <c r="A185" s="431"/>
      <c r="B185" s="311" t="s">
        <v>308</v>
      </c>
      <c r="C185" s="241">
        <v>835006</v>
      </c>
      <c r="D185" s="241">
        <v>161410</v>
      </c>
      <c r="E185" s="249">
        <v>19.330400021077693</v>
      </c>
      <c r="F185" s="241">
        <v>23543</v>
      </c>
      <c r="G185" s="249">
        <v>2.819500698198576</v>
      </c>
      <c r="H185" s="241">
        <v>243859</v>
      </c>
      <c r="I185" s="249">
        <v>29.204460806269655</v>
      </c>
      <c r="J185" s="241">
        <v>10370</v>
      </c>
      <c r="K185" s="254">
        <v>1.2419072437802843</v>
      </c>
      <c r="L185" s="241">
        <v>209903</v>
      </c>
      <c r="M185" s="249">
        <v>25.137903200695565</v>
      </c>
      <c r="N185" s="242">
        <v>3737</v>
      </c>
      <c r="O185" s="249">
        <v>0.44754169431117863</v>
      </c>
      <c r="P185" s="241">
        <v>101273</v>
      </c>
      <c r="Q185" s="249">
        <v>12.128415843718489</v>
      </c>
      <c r="R185" s="241">
        <v>80911</v>
      </c>
      <c r="S185" s="251">
        <v>9.689870491948561</v>
      </c>
      <c r="T185" s="318" t="str">
        <f t="shared" si="16"/>
        <v>〇</v>
      </c>
      <c r="U185" s="319">
        <f t="shared" si="15"/>
        <v>100</v>
      </c>
      <c r="V185" s="322"/>
      <c r="W185" s="320"/>
      <c r="X185" s="321"/>
      <c r="Y185" s="321"/>
    </row>
    <row r="186" spans="1:25" ht="18" customHeight="1">
      <c r="A186" s="427" t="s">
        <v>42</v>
      </c>
      <c r="B186" s="309" t="s">
        <v>309</v>
      </c>
      <c r="C186" s="237">
        <v>977426</v>
      </c>
      <c r="D186" s="238">
        <v>201888</v>
      </c>
      <c r="E186" s="248">
        <v>20.7</v>
      </c>
      <c r="F186" s="238">
        <v>27505</v>
      </c>
      <c r="G186" s="250">
        <v>2.8</v>
      </c>
      <c r="H186" s="238">
        <v>217342</v>
      </c>
      <c r="I186" s="252">
        <v>22.2</v>
      </c>
      <c r="J186" s="238">
        <v>10216</v>
      </c>
      <c r="K186" s="253">
        <v>1</v>
      </c>
      <c r="L186" s="238">
        <v>203650</v>
      </c>
      <c r="M186" s="252">
        <v>20.8</v>
      </c>
      <c r="N186" s="237">
        <v>2162</v>
      </c>
      <c r="O186" s="252">
        <v>0.2</v>
      </c>
      <c r="P186" s="238">
        <v>132141</v>
      </c>
      <c r="Q186" s="252">
        <v>13.5</v>
      </c>
      <c r="R186" s="238">
        <v>182522</v>
      </c>
      <c r="S186" s="252">
        <v>18.7</v>
      </c>
      <c r="T186" s="318" t="str">
        <f t="shared" si="16"/>
        <v>〇</v>
      </c>
      <c r="U186" s="319">
        <f t="shared" ref="U186:U205" si="17">E186+G186+I186+K186+M186+O186+Q186+S186</f>
        <v>99.9</v>
      </c>
      <c r="W186" s="320"/>
      <c r="X186" s="321"/>
      <c r="Y186" s="321"/>
    </row>
    <row r="187" spans="1:25" ht="18" customHeight="1">
      <c r="A187" s="428"/>
      <c r="B187" s="310" t="s">
        <v>310</v>
      </c>
      <c r="C187" s="237">
        <v>920529</v>
      </c>
      <c r="D187" s="238">
        <v>200802</v>
      </c>
      <c r="E187" s="248">
        <v>21.8</v>
      </c>
      <c r="F187" s="238">
        <v>30721</v>
      </c>
      <c r="G187" s="250">
        <v>3.3</v>
      </c>
      <c r="H187" s="238">
        <v>206567</v>
      </c>
      <c r="I187" s="251">
        <v>22.4</v>
      </c>
      <c r="J187" s="238">
        <v>10043</v>
      </c>
      <c r="K187" s="250">
        <v>1.1000000000000001</v>
      </c>
      <c r="L187" s="238">
        <v>196902</v>
      </c>
      <c r="M187" s="251">
        <v>21.4</v>
      </c>
      <c r="N187" s="237">
        <v>3439</v>
      </c>
      <c r="O187" s="251">
        <v>0.4</v>
      </c>
      <c r="P187" s="238">
        <v>139199</v>
      </c>
      <c r="Q187" s="251">
        <v>15.1</v>
      </c>
      <c r="R187" s="238">
        <v>132856</v>
      </c>
      <c r="S187" s="251">
        <v>14.4</v>
      </c>
      <c r="T187" s="318" t="str">
        <f t="shared" si="16"/>
        <v>〇</v>
      </c>
      <c r="U187" s="319">
        <f t="shared" si="17"/>
        <v>99.9</v>
      </c>
      <c r="W187" s="320"/>
      <c r="X187" s="321"/>
      <c r="Y187" s="321"/>
    </row>
    <row r="188" spans="1:25" ht="18" customHeight="1">
      <c r="A188" s="428"/>
      <c r="B188" s="310" t="s">
        <v>306</v>
      </c>
      <c r="C188" s="237">
        <v>825323</v>
      </c>
      <c r="D188" s="238">
        <v>193509</v>
      </c>
      <c r="E188" s="248">
        <v>23.4</v>
      </c>
      <c r="F188" s="238">
        <v>30039</v>
      </c>
      <c r="G188" s="250">
        <v>3.6</v>
      </c>
      <c r="H188" s="238">
        <v>205721</v>
      </c>
      <c r="I188" s="251">
        <v>24.9</v>
      </c>
      <c r="J188" s="238">
        <v>10085</v>
      </c>
      <c r="K188" s="250">
        <v>1.2</v>
      </c>
      <c r="L188" s="238">
        <v>135650</v>
      </c>
      <c r="M188" s="251">
        <v>16.399999999999999</v>
      </c>
      <c r="N188" s="237">
        <v>6722</v>
      </c>
      <c r="O188" s="251">
        <v>0.8</v>
      </c>
      <c r="P188" s="238">
        <v>113481</v>
      </c>
      <c r="Q188" s="251">
        <v>13.7</v>
      </c>
      <c r="R188" s="238">
        <v>130115</v>
      </c>
      <c r="S188" s="251">
        <v>15.8</v>
      </c>
      <c r="T188" s="318" t="str">
        <f t="shared" si="16"/>
        <v>✖</v>
      </c>
      <c r="U188" s="319">
        <f t="shared" si="17"/>
        <v>99.8</v>
      </c>
      <c r="W188" s="320"/>
      <c r="X188" s="321"/>
      <c r="Y188" s="321"/>
    </row>
    <row r="189" spans="1:25" ht="18" customHeight="1">
      <c r="A189" s="428"/>
      <c r="B189" s="310" t="s">
        <v>307</v>
      </c>
      <c r="C189" s="238">
        <v>944602</v>
      </c>
      <c r="D189" s="238">
        <v>202116</v>
      </c>
      <c r="E189" s="248">
        <v>21.4</v>
      </c>
      <c r="F189" s="238">
        <v>28167</v>
      </c>
      <c r="G189" s="250">
        <v>3</v>
      </c>
      <c r="H189" s="238">
        <v>220277</v>
      </c>
      <c r="I189" s="251">
        <v>23.3</v>
      </c>
      <c r="J189" s="238">
        <v>9703</v>
      </c>
      <c r="K189" s="250">
        <v>1</v>
      </c>
      <c r="L189" s="238">
        <v>215634</v>
      </c>
      <c r="M189" s="251">
        <v>22.8</v>
      </c>
      <c r="N189" s="237">
        <v>2235</v>
      </c>
      <c r="O189" s="251">
        <v>0.2</v>
      </c>
      <c r="P189" s="238">
        <v>128819</v>
      </c>
      <c r="Q189" s="251">
        <v>13.6</v>
      </c>
      <c r="R189" s="238">
        <v>137651</v>
      </c>
      <c r="S189" s="251">
        <v>14.6</v>
      </c>
      <c r="T189" s="318" t="str">
        <f t="shared" si="16"/>
        <v>〇</v>
      </c>
      <c r="U189" s="319">
        <f t="shared" si="17"/>
        <v>99.899999999999991</v>
      </c>
      <c r="W189" s="320"/>
      <c r="X189" s="321"/>
      <c r="Y189" s="321"/>
    </row>
    <row r="190" spans="1:25" ht="18" customHeight="1">
      <c r="A190" s="429"/>
      <c r="B190" s="311" t="s">
        <v>308</v>
      </c>
      <c r="C190" s="241">
        <v>1046902.7059999999</v>
      </c>
      <c r="D190" s="241">
        <v>217603.11900000001</v>
      </c>
      <c r="E190" s="249">
        <v>20.785419480996165</v>
      </c>
      <c r="F190" s="241">
        <v>31048.569</v>
      </c>
      <c r="G190" s="249">
        <v>2.9657549667275385</v>
      </c>
      <c r="H190" s="241">
        <v>244278.44899999999</v>
      </c>
      <c r="I190" s="249">
        <v>23.333443270324299</v>
      </c>
      <c r="J190" s="241">
        <v>9503.7649999999994</v>
      </c>
      <c r="K190" s="254">
        <v>0.90779830308319021</v>
      </c>
      <c r="L190" s="241">
        <v>263559.88199999998</v>
      </c>
      <c r="M190" s="249">
        <v>25.175203052727614</v>
      </c>
      <c r="N190" s="242">
        <v>2461.7860000000001</v>
      </c>
      <c r="O190" s="249">
        <v>0.23514945427985165</v>
      </c>
      <c r="P190" s="241">
        <v>122689.769</v>
      </c>
      <c r="Q190" s="249">
        <v>11.719309568772859</v>
      </c>
      <c r="R190" s="241">
        <v>155757.367</v>
      </c>
      <c r="S190" s="251">
        <v>14.877921903088481</v>
      </c>
      <c r="T190" s="318" t="str">
        <f t="shared" si="16"/>
        <v>〇</v>
      </c>
      <c r="U190" s="319">
        <f t="shared" si="17"/>
        <v>99.999999999999986</v>
      </c>
      <c r="V190" s="322"/>
      <c r="W190" s="320"/>
      <c r="X190" s="321"/>
      <c r="Y190" s="321"/>
    </row>
    <row r="191" spans="1:25" ht="18" customHeight="1">
      <c r="A191" s="427" t="s">
        <v>43</v>
      </c>
      <c r="B191" s="309" t="s">
        <v>309</v>
      </c>
      <c r="C191" s="237">
        <v>583695</v>
      </c>
      <c r="D191" s="238">
        <v>137655</v>
      </c>
      <c r="E191" s="248">
        <v>23.6</v>
      </c>
      <c r="F191" s="238">
        <v>19241</v>
      </c>
      <c r="G191" s="250">
        <v>3.3</v>
      </c>
      <c r="H191" s="238">
        <v>172534</v>
      </c>
      <c r="I191" s="252">
        <v>29.6</v>
      </c>
      <c r="J191" s="238">
        <v>7941</v>
      </c>
      <c r="K191" s="253">
        <v>1.4</v>
      </c>
      <c r="L191" s="238">
        <v>87590</v>
      </c>
      <c r="M191" s="252">
        <v>15</v>
      </c>
      <c r="N191" s="237">
        <v>1937</v>
      </c>
      <c r="O191" s="252">
        <v>0.3</v>
      </c>
      <c r="P191" s="238">
        <v>76223</v>
      </c>
      <c r="Q191" s="252">
        <v>13.1</v>
      </c>
      <c r="R191" s="238">
        <v>80574</v>
      </c>
      <c r="S191" s="252">
        <v>13.8</v>
      </c>
      <c r="T191" s="318" t="str">
        <f t="shared" si="16"/>
        <v>〇</v>
      </c>
      <c r="U191" s="319">
        <f t="shared" si="17"/>
        <v>100.1</v>
      </c>
      <c r="W191" s="320"/>
      <c r="X191" s="321"/>
      <c r="Y191" s="321"/>
    </row>
    <row r="192" spans="1:25" ht="18" customHeight="1">
      <c r="A192" s="428"/>
      <c r="B192" s="310" t="s">
        <v>310</v>
      </c>
      <c r="C192" s="237">
        <v>592252</v>
      </c>
      <c r="D192" s="238">
        <v>138048</v>
      </c>
      <c r="E192" s="248">
        <v>23.3</v>
      </c>
      <c r="F192" s="238">
        <v>21382</v>
      </c>
      <c r="G192" s="250">
        <v>3.6</v>
      </c>
      <c r="H192" s="238">
        <v>167449</v>
      </c>
      <c r="I192" s="251">
        <v>28.3</v>
      </c>
      <c r="J192" s="238">
        <v>7735</v>
      </c>
      <c r="K192" s="250">
        <v>1.3</v>
      </c>
      <c r="L192" s="238">
        <v>95692</v>
      </c>
      <c r="M192" s="251">
        <v>16.2</v>
      </c>
      <c r="N192" s="237">
        <v>2239</v>
      </c>
      <c r="O192" s="251">
        <v>0.4</v>
      </c>
      <c r="P192" s="238">
        <v>70083</v>
      </c>
      <c r="Q192" s="251">
        <v>11.8</v>
      </c>
      <c r="R192" s="238">
        <v>89624</v>
      </c>
      <c r="S192" s="251">
        <v>15.1</v>
      </c>
      <c r="T192" s="318" t="str">
        <f t="shared" si="16"/>
        <v>〇</v>
      </c>
      <c r="U192" s="319">
        <f t="shared" si="17"/>
        <v>100</v>
      </c>
      <c r="W192" s="320"/>
      <c r="X192" s="321"/>
      <c r="Y192" s="321"/>
    </row>
    <row r="193" spans="1:25" ht="18" customHeight="1">
      <c r="A193" s="428"/>
      <c r="B193" s="310" t="s">
        <v>306</v>
      </c>
      <c r="C193" s="237">
        <v>592036</v>
      </c>
      <c r="D193" s="238">
        <v>136050</v>
      </c>
      <c r="E193" s="248">
        <v>23</v>
      </c>
      <c r="F193" s="238">
        <v>20847</v>
      </c>
      <c r="G193" s="250">
        <v>3.5</v>
      </c>
      <c r="H193" s="238">
        <v>169726</v>
      </c>
      <c r="I193" s="251">
        <v>28.7</v>
      </c>
      <c r="J193" s="238">
        <v>7759</v>
      </c>
      <c r="K193" s="250">
        <v>1.3</v>
      </c>
      <c r="L193" s="238">
        <v>93706</v>
      </c>
      <c r="M193" s="251">
        <v>15.8</v>
      </c>
      <c r="N193" s="237">
        <v>2032</v>
      </c>
      <c r="O193" s="251">
        <v>0.3</v>
      </c>
      <c r="P193" s="238">
        <v>79877</v>
      </c>
      <c r="Q193" s="251">
        <v>13.5</v>
      </c>
      <c r="R193" s="238">
        <v>82039</v>
      </c>
      <c r="S193" s="251">
        <v>13.9</v>
      </c>
      <c r="T193" s="318" t="str">
        <f t="shared" si="16"/>
        <v>〇</v>
      </c>
      <c r="U193" s="319">
        <f t="shared" si="17"/>
        <v>100</v>
      </c>
      <c r="W193" s="320"/>
      <c r="X193" s="321"/>
      <c r="Y193" s="321"/>
    </row>
    <row r="194" spans="1:25" ht="18" customHeight="1">
      <c r="A194" s="428"/>
      <c r="B194" s="310" t="s">
        <v>307</v>
      </c>
      <c r="C194" s="238">
        <v>708871</v>
      </c>
      <c r="D194" s="238">
        <v>139014</v>
      </c>
      <c r="E194" s="248">
        <v>19.600000000000001</v>
      </c>
      <c r="F194" s="238">
        <v>19241</v>
      </c>
      <c r="G194" s="250">
        <v>2.7</v>
      </c>
      <c r="H194" s="238">
        <v>175242</v>
      </c>
      <c r="I194" s="251">
        <v>24.8</v>
      </c>
      <c r="J194" s="238">
        <v>7379</v>
      </c>
      <c r="K194" s="250">
        <v>1</v>
      </c>
      <c r="L194" s="238">
        <v>157073</v>
      </c>
      <c r="M194" s="251">
        <v>22.2</v>
      </c>
      <c r="N194" s="237">
        <v>1498</v>
      </c>
      <c r="O194" s="251">
        <v>0.2</v>
      </c>
      <c r="P194" s="238">
        <v>92343</v>
      </c>
      <c r="Q194" s="251">
        <v>13</v>
      </c>
      <c r="R194" s="238">
        <v>117081</v>
      </c>
      <c r="S194" s="251">
        <v>16.5</v>
      </c>
      <c r="T194" s="318" t="str">
        <f t="shared" si="16"/>
        <v>〇</v>
      </c>
      <c r="U194" s="319">
        <f t="shared" si="17"/>
        <v>100</v>
      </c>
      <c r="W194" s="320"/>
      <c r="X194" s="321"/>
      <c r="Y194" s="321"/>
    </row>
    <row r="195" spans="1:25" ht="18" customHeight="1">
      <c r="A195" s="429"/>
      <c r="B195" s="311" t="s">
        <v>308</v>
      </c>
      <c r="C195" s="241">
        <v>763247</v>
      </c>
      <c r="D195" s="241">
        <v>150953</v>
      </c>
      <c r="E195" s="249">
        <v>19.8</v>
      </c>
      <c r="F195" s="241">
        <v>21066</v>
      </c>
      <c r="G195" s="249">
        <v>2.8</v>
      </c>
      <c r="H195" s="241">
        <v>196280</v>
      </c>
      <c r="I195" s="249">
        <v>25.7</v>
      </c>
      <c r="J195" s="241">
        <v>7275</v>
      </c>
      <c r="K195" s="254">
        <v>1</v>
      </c>
      <c r="L195" s="241">
        <v>176001</v>
      </c>
      <c r="M195" s="249">
        <v>23.1</v>
      </c>
      <c r="N195" s="242">
        <v>2003</v>
      </c>
      <c r="O195" s="249">
        <v>0.3</v>
      </c>
      <c r="P195" s="241">
        <v>89990</v>
      </c>
      <c r="Q195" s="249">
        <v>11.8</v>
      </c>
      <c r="R195" s="241">
        <v>119679</v>
      </c>
      <c r="S195" s="251">
        <v>15.7</v>
      </c>
      <c r="T195" s="318" t="str">
        <f t="shared" si="16"/>
        <v>〇</v>
      </c>
      <c r="U195" s="319">
        <f t="shared" si="17"/>
        <v>100.2</v>
      </c>
      <c r="V195" s="322"/>
      <c r="W195" s="320"/>
      <c r="X195" s="321"/>
      <c r="Y195" s="321"/>
    </row>
    <row r="196" spans="1:25" ht="18" customHeight="1">
      <c r="A196" s="427" t="s">
        <v>196</v>
      </c>
      <c r="B196" s="309" t="s">
        <v>309</v>
      </c>
      <c r="C196" s="237">
        <v>573922</v>
      </c>
      <c r="D196" s="238">
        <v>123635</v>
      </c>
      <c r="E196" s="248">
        <v>21.5</v>
      </c>
      <c r="F196" s="238">
        <v>18011</v>
      </c>
      <c r="G196" s="250">
        <v>3.1</v>
      </c>
      <c r="H196" s="238">
        <v>185065</v>
      </c>
      <c r="I196" s="252">
        <v>32.200000000000003</v>
      </c>
      <c r="J196" s="238">
        <v>9998</v>
      </c>
      <c r="K196" s="253">
        <v>1.7</v>
      </c>
      <c r="L196" s="238">
        <v>90873</v>
      </c>
      <c r="M196" s="252">
        <v>15.8</v>
      </c>
      <c r="N196" s="237">
        <v>1582</v>
      </c>
      <c r="O196" s="252">
        <v>0.3</v>
      </c>
      <c r="P196" s="238">
        <v>63720</v>
      </c>
      <c r="Q196" s="252">
        <v>11.1</v>
      </c>
      <c r="R196" s="238">
        <v>81038</v>
      </c>
      <c r="S196" s="252">
        <v>14.1</v>
      </c>
      <c r="T196" s="318" t="str">
        <f t="shared" ref="T196:T200" si="18">IF(D196+F196+H196+J196+L196+N196+P196+R196=C196,"〇","✖")</f>
        <v>〇</v>
      </c>
      <c r="U196" s="319">
        <f t="shared" ref="U196:U200" si="19">E196+G196+I196+K196+M196+O196+Q196+S196</f>
        <v>99.8</v>
      </c>
      <c r="W196" s="320"/>
      <c r="X196" s="321"/>
      <c r="Y196" s="321"/>
    </row>
    <row r="197" spans="1:25" ht="18" customHeight="1">
      <c r="A197" s="428"/>
      <c r="B197" s="310" t="s">
        <v>310</v>
      </c>
      <c r="C197" s="237">
        <v>566802</v>
      </c>
      <c r="D197" s="238">
        <v>126451</v>
      </c>
      <c r="E197" s="248">
        <v>22.3</v>
      </c>
      <c r="F197" s="238">
        <v>20020</v>
      </c>
      <c r="G197" s="250">
        <v>3.5</v>
      </c>
      <c r="H197" s="238">
        <v>180711</v>
      </c>
      <c r="I197" s="251">
        <v>31.9</v>
      </c>
      <c r="J197" s="238">
        <v>9913</v>
      </c>
      <c r="K197" s="250">
        <v>1.7</v>
      </c>
      <c r="L197" s="238">
        <v>83581</v>
      </c>
      <c r="M197" s="251">
        <v>14.7</v>
      </c>
      <c r="N197" s="237">
        <v>1667</v>
      </c>
      <c r="O197" s="251">
        <v>0.3</v>
      </c>
      <c r="P197" s="238">
        <v>64715</v>
      </c>
      <c r="Q197" s="251">
        <v>11.4</v>
      </c>
      <c r="R197" s="238">
        <v>79744</v>
      </c>
      <c r="S197" s="251">
        <v>14.1</v>
      </c>
      <c r="T197" s="318" t="str">
        <f t="shared" si="18"/>
        <v>〇</v>
      </c>
      <c r="U197" s="319">
        <f t="shared" si="19"/>
        <v>99.9</v>
      </c>
      <c r="W197" s="320"/>
      <c r="X197" s="321"/>
      <c r="Y197" s="321"/>
    </row>
    <row r="198" spans="1:25" ht="18" customHeight="1">
      <c r="A198" s="428"/>
      <c r="B198" s="310" t="s">
        <v>306</v>
      </c>
      <c r="C198" s="237">
        <v>569336</v>
      </c>
      <c r="D198" s="238">
        <v>123661</v>
      </c>
      <c r="E198" s="248">
        <v>21.7</v>
      </c>
      <c r="F198" s="238">
        <v>19546</v>
      </c>
      <c r="G198" s="250">
        <v>3.4</v>
      </c>
      <c r="H198" s="238">
        <v>180938</v>
      </c>
      <c r="I198" s="251">
        <v>31.8</v>
      </c>
      <c r="J198" s="238">
        <v>9885</v>
      </c>
      <c r="K198" s="250">
        <v>1.7</v>
      </c>
      <c r="L198" s="238">
        <v>88685</v>
      </c>
      <c r="M198" s="251">
        <v>15.6</v>
      </c>
      <c r="N198" s="237">
        <v>1642</v>
      </c>
      <c r="O198" s="251">
        <v>0.3</v>
      </c>
      <c r="P198" s="238">
        <v>68771</v>
      </c>
      <c r="Q198" s="251">
        <v>12.1</v>
      </c>
      <c r="R198" s="238">
        <v>76208</v>
      </c>
      <c r="S198" s="251">
        <v>13.4</v>
      </c>
      <c r="T198" s="318" t="str">
        <f t="shared" si="18"/>
        <v>〇</v>
      </c>
      <c r="U198" s="319">
        <f t="shared" si="19"/>
        <v>100</v>
      </c>
      <c r="W198" s="320"/>
      <c r="X198" s="321"/>
      <c r="Y198" s="321"/>
    </row>
    <row r="199" spans="1:25" ht="18" customHeight="1">
      <c r="A199" s="428"/>
      <c r="B199" s="310" t="s">
        <v>307</v>
      </c>
      <c r="C199" s="238">
        <v>688510</v>
      </c>
      <c r="D199" s="238">
        <v>129313</v>
      </c>
      <c r="E199" s="248">
        <v>18.8</v>
      </c>
      <c r="F199" s="238">
        <v>18137</v>
      </c>
      <c r="G199" s="250">
        <v>2.6</v>
      </c>
      <c r="H199" s="238">
        <v>186821</v>
      </c>
      <c r="I199" s="251">
        <v>27.1</v>
      </c>
      <c r="J199" s="238">
        <v>9637</v>
      </c>
      <c r="K199" s="250">
        <v>1.4</v>
      </c>
      <c r="L199" s="238">
        <v>150143</v>
      </c>
      <c r="M199" s="251">
        <v>21.8</v>
      </c>
      <c r="N199" s="237">
        <v>1412</v>
      </c>
      <c r="O199" s="251">
        <v>0.2</v>
      </c>
      <c r="P199" s="238">
        <v>79903</v>
      </c>
      <c r="Q199" s="251">
        <v>11.6</v>
      </c>
      <c r="R199" s="238">
        <v>113146</v>
      </c>
      <c r="S199" s="251">
        <v>16.399999999999999</v>
      </c>
      <c r="T199" s="318" t="str">
        <f t="shared" si="18"/>
        <v>✖</v>
      </c>
      <c r="U199" s="319">
        <f t="shared" si="19"/>
        <v>99.9</v>
      </c>
      <c r="W199" s="320"/>
      <c r="X199" s="321"/>
      <c r="Y199" s="321"/>
    </row>
    <row r="200" spans="1:25" ht="18" customHeight="1">
      <c r="A200" s="429"/>
      <c r="B200" s="311" t="s">
        <v>308</v>
      </c>
      <c r="C200" s="241">
        <v>714385.08100000001</v>
      </c>
      <c r="D200" s="241">
        <v>139600.628</v>
      </c>
      <c r="E200" s="249">
        <v>19.541369453654646</v>
      </c>
      <c r="F200" s="241">
        <v>19996.501</v>
      </c>
      <c r="G200" s="249">
        <v>2.7991207447961806</v>
      </c>
      <c r="H200" s="241">
        <v>204951.639</v>
      </c>
      <c r="I200" s="249">
        <v>28.689238402502415</v>
      </c>
      <c r="J200" s="241">
        <v>9557.32</v>
      </c>
      <c r="K200" s="254">
        <v>1.3378386887113618</v>
      </c>
      <c r="L200" s="241">
        <v>154153.43</v>
      </c>
      <c r="M200" s="249">
        <v>21.578478344510668</v>
      </c>
      <c r="N200" s="242">
        <v>1277.0609999999999</v>
      </c>
      <c r="O200" s="249">
        <v>0.17876367157785031</v>
      </c>
      <c r="P200" s="241">
        <v>85722.516000000003</v>
      </c>
      <c r="Q200" s="249">
        <v>11.999482951128426</v>
      </c>
      <c r="R200" s="241">
        <v>99125.986000000004</v>
      </c>
      <c r="S200" s="251">
        <v>13.875707743118449</v>
      </c>
      <c r="T200" s="318" t="str">
        <f t="shared" si="18"/>
        <v>〇</v>
      </c>
      <c r="U200" s="319">
        <f t="shared" si="19"/>
        <v>100.00000000000001</v>
      </c>
      <c r="V200" s="322"/>
      <c r="W200" s="320"/>
      <c r="X200" s="321"/>
      <c r="Y200" s="321"/>
    </row>
    <row r="201" spans="1:25" ht="18" customHeight="1">
      <c r="A201" s="427" t="s">
        <v>44</v>
      </c>
      <c r="B201" s="309" t="s">
        <v>309</v>
      </c>
      <c r="C201" s="237">
        <v>805010</v>
      </c>
      <c r="D201" s="238">
        <v>180084</v>
      </c>
      <c r="E201" s="248">
        <v>22.4</v>
      </c>
      <c r="F201" s="238">
        <v>26809</v>
      </c>
      <c r="G201" s="250">
        <v>3.3</v>
      </c>
      <c r="H201" s="238">
        <v>270559</v>
      </c>
      <c r="I201" s="252">
        <v>33.6</v>
      </c>
      <c r="J201" s="238">
        <v>12127</v>
      </c>
      <c r="K201" s="253">
        <v>1.5</v>
      </c>
      <c r="L201" s="238">
        <v>154125</v>
      </c>
      <c r="M201" s="252">
        <v>19.100000000000001</v>
      </c>
      <c r="N201" s="237">
        <v>4992</v>
      </c>
      <c r="O201" s="252">
        <v>0.6</v>
      </c>
      <c r="P201" s="238">
        <v>98703</v>
      </c>
      <c r="Q201" s="252">
        <v>12.3</v>
      </c>
      <c r="R201" s="238">
        <v>57611</v>
      </c>
      <c r="S201" s="252">
        <v>7.2</v>
      </c>
      <c r="T201" s="318" t="str">
        <f t="shared" si="16"/>
        <v>〇</v>
      </c>
      <c r="U201" s="319">
        <f t="shared" si="17"/>
        <v>100</v>
      </c>
      <c r="W201" s="320"/>
      <c r="X201" s="321"/>
      <c r="Y201" s="321"/>
    </row>
    <row r="202" spans="1:25" ht="18" customHeight="1">
      <c r="A202" s="428"/>
      <c r="B202" s="310" t="s">
        <v>310</v>
      </c>
      <c r="C202" s="237">
        <v>782108</v>
      </c>
      <c r="D202" s="238">
        <v>182126</v>
      </c>
      <c r="E202" s="248">
        <v>23.3</v>
      </c>
      <c r="F202" s="238">
        <v>29886</v>
      </c>
      <c r="G202" s="250">
        <v>3.8</v>
      </c>
      <c r="H202" s="238">
        <v>267649</v>
      </c>
      <c r="I202" s="251">
        <v>34.200000000000003</v>
      </c>
      <c r="J202" s="238">
        <v>12086</v>
      </c>
      <c r="K202" s="250">
        <v>1.5</v>
      </c>
      <c r="L202" s="238">
        <v>134628</v>
      </c>
      <c r="M202" s="251">
        <v>17.2</v>
      </c>
      <c r="N202" s="237">
        <v>3763</v>
      </c>
      <c r="O202" s="251">
        <v>0.5</v>
      </c>
      <c r="P202" s="238">
        <v>98263</v>
      </c>
      <c r="Q202" s="251">
        <v>12.6</v>
      </c>
      <c r="R202" s="238">
        <v>53707</v>
      </c>
      <c r="S202" s="251">
        <v>6.9</v>
      </c>
      <c r="T202" s="318" t="str">
        <f t="shared" si="16"/>
        <v>〇</v>
      </c>
      <c r="U202" s="319">
        <f t="shared" si="17"/>
        <v>100</v>
      </c>
      <c r="W202" s="320"/>
      <c r="X202" s="321"/>
      <c r="Y202" s="321"/>
    </row>
    <row r="203" spans="1:25" ht="18" customHeight="1">
      <c r="A203" s="428"/>
      <c r="B203" s="310" t="s">
        <v>306</v>
      </c>
      <c r="C203" s="243">
        <v>802279</v>
      </c>
      <c r="D203" s="238">
        <v>177801</v>
      </c>
      <c r="E203" s="248">
        <v>22.2</v>
      </c>
      <c r="F203" s="238">
        <v>29125</v>
      </c>
      <c r="G203" s="250">
        <v>3.6</v>
      </c>
      <c r="H203" s="238">
        <v>272546</v>
      </c>
      <c r="I203" s="251">
        <v>34</v>
      </c>
      <c r="J203" s="238">
        <v>12052</v>
      </c>
      <c r="K203" s="250">
        <v>1.5</v>
      </c>
      <c r="L203" s="238">
        <v>139235</v>
      </c>
      <c r="M203" s="251">
        <v>17.399999999999999</v>
      </c>
      <c r="N203" s="237">
        <v>4887</v>
      </c>
      <c r="O203" s="251">
        <v>0.6</v>
      </c>
      <c r="P203" s="238">
        <v>103028</v>
      </c>
      <c r="Q203" s="251">
        <v>12.8</v>
      </c>
      <c r="R203" s="238">
        <v>63605</v>
      </c>
      <c r="S203" s="251">
        <v>7.9</v>
      </c>
      <c r="T203" s="318" t="str">
        <f t="shared" si="16"/>
        <v>〇</v>
      </c>
      <c r="U203" s="319">
        <f t="shared" si="17"/>
        <v>99.999999999999986</v>
      </c>
      <c r="W203" s="320"/>
      <c r="X203" s="321"/>
      <c r="Y203" s="321"/>
    </row>
    <row r="204" spans="1:25" ht="18" customHeight="1">
      <c r="A204" s="428"/>
      <c r="B204" s="310" t="s">
        <v>307</v>
      </c>
      <c r="C204" s="238">
        <v>906839</v>
      </c>
      <c r="D204" s="238">
        <v>185972</v>
      </c>
      <c r="E204" s="248">
        <v>20.5</v>
      </c>
      <c r="F204" s="238">
        <v>26880</v>
      </c>
      <c r="G204" s="250">
        <v>3</v>
      </c>
      <c r="H204" s="238">
        <v>279643</v>
      </c>
      <c r="I204" s="251">
        <v>30.8</v>
      </c>
      <c r="J204" s="238">
        <v>11633</v>
      </c>
      <c r="K204" s="250">
        <v>1.3</v>
      </c>
      <c r="L204" s="238">
        <v>219969</v>
      </c>
      <c r="M204" s="251">
        <v>24.3</v>
      </c>
      <c r="N204" s="237">
        <v>2872</v>
      </c>
      <c r="O204" s="251">
        <v>0.3</v>
      </c>
      <c r="P204" s="238">
        <v>118011</v>
      </c>
      <c r="Q204" s="251">
        <v>13</v>
      </c>
      <c r="R204" s="238">
        <v>61859</v>
      </c>
      <c r="S204" s="251">
        <v>6.8</v>
      </c>
      <c r="T204" s="318" t="str">
        <f t="shared" si="16"/>
        <v>〇</v>
      </c>
      <c r="U204" s="319">
        <f t="shared" si="17"/>
        <v>99.999999999999986</v>
      </c>
      <c r="W204" s="320"/>
      <c r="X204" s="321"/>
      <c r="Y204" s="321"/>
    </row>
    <row r="205" spans="1:25" ht="18" customHeight="1">
      <c r="A205" s="429"/>
      <c r="B205" s="311" t="s">
        <v>308</v>
      </c>
      <c r="C205" s="244">
        <v>990386</v>
      </c>
      <c r="D205" s="241">
        <v>202712</v>
      </c>
      <c r="E205" s="249">
        <v>20.5</v>
      </c>
      <c r="F205" s="241">
        <v>29507</v>
      </c>
      <c r="G205" s="249">
        <v>3</v>
      </c>
      <c r="H205" s="241">
        <v>301252</v>
      </c>
      <c r="I205" s="249">
        <v>30.4</v>
      </c>
      <c r="J205" s="241">
        <v>11577</v>
      </c>
      <c r="K205" s="254">
        <v>1.2</v>
      </c>
      <c r="L205" s="241">
        <v>249239</v>
      </c>
      <c r="M205" s="249">
        <v>25.2</v>
      </c>
      <c r="N205" s="242">
        <v>2816</v>
      </c>
      <c r="O205" s="249">
        <v>0.3</v>
      </c>
      <c r="P205" s="241">
        <v>105508</v>
      </c>
      <c r="Q205" s="249">
        <v>10.7</v>
      </c>
      <c r="R205" s="241">
        <v>87775</v>
      </c>
      <c r="S205" s="249">
        <v>8.7000000000000028</v>
      </c>
      <c r="T205" s="318" t="str">
        <f t="shared" si="16"/>
        <v>〇</v>
      </c>
      <c r="U205" s="319">
        <f t="shared" si="17"/>
        <v>100</v>
      </c>
      <c r="V205" s="322"/>
      <c r="W205" s="320"/>
      <c r="X205" s="321"/>
      <c r="Y205" s="321"/>
    </row>
    <row r="206" spans="1:25" ht="18" customHeight="1">
      <c r="A206" t="s">
        <v>62</v>
      </c>
      <c r="W206" s="320"/>
    </row>
    <row r="207" spans="1:25">
      <c r="W207" s="320"/>
    </row>
    <row r="245" spans="1:11">
      <c r="A245" s="313" t="s">
        <v>45</v>
      </c>
    </row>
    <row r="246" spans="1:11">
      <c r="A246" s="314" t="s">
        <v>46</v>
      </c>
    </row>
    <row r="247" spans="1:11">
      <c r="A247" s="315" t="s">
        <v>47</v>
      </c>
    </row>
    <row r="248" spans="1:11">
      <c r="A248" s="314" t="s">
        <v>48</v>
      </c>
    </row>
    <row r="249" spans="1:11">
      <c r="A249" s="314" t="s">
        <v>49</v>
      </c>
    </row>
    <row r="250" spans="1:11">
      <c r="A250" s="314" t="s">
        <v>50</v>
      </c>
    </row>
    <row r="251" spans="1:11">
      <c r="A251" s="314" t="s">
        <v>54</v>
      </c>
    </row>
    <row r="252" spans="1:11">
      <c r="A252" s="314" t="s">
        <v>55</v>
      </c>
    </row>
    <row r="253" spans="1:11">
      <c r="A253" s="314" t="s">
        <v>56</v>
      </c>
    </row>
    <row r="254" spans="1:11">
      <c r="A254" s="314" t="s">
        <v>58</v>
      </c>
    </row>
    <row r="255" spans="1:11">
      <c r="A255" s="314" t="s">
        <v>59</v>
      </c>
      <c r="K255">
        <v>0.98155248575582599</v>
      </c>
    </row>
    <row r="256" spans="1:11">
      <c r="A256" s="314" t="s">
        <v>60</v>
      </c>
    </row>
    <row r="257" spans="1:1">
      <c r="A257" s="316" t="s">
        <v>61</v>
      </c>
    </row>
    <row r="258" spans="1:1">
      <c r="A258" s="317" t="s">
        <v>62</v>
      </c>
    </row>
  </sheetData>
  <autoFilter ref="A5:Y206" xr:uid="{00000000-0009-0000-0000-000004000000}"/>
  <customSheetViews>
    <customSheetView guid="{B07D689D-A88D-4FD6-A5A1-1BAAB5F2B100}" scale="85" showPageBreaks="1" showGridLines="0" printArea="1" view="pageBreakPreview">
      <pane xSplit="3" ySplit="5" topLeftCell="D135" activePane="bottomRight" state="frozen"/>
      <selection pane="bottomRight" activeCell="E142" sqref="E142"/>
      <rowBreaks count="2" manualBreakCount="2">
        <brk id="65" max="18" man="1"/>
        <brk id="125" max="18" man="1"/>
      </rowBreaks>
      <pageMargins left="0.59055118110236227" right="0.59055118110236227" top="0.47244094488188981" bottom="0.31496062992125984" header="0.51181102362204722" footer="0.51181102362204722"/>
      <pageSetup paperSize="9" scale="44" orientation="landscape" r:id="rId1"/>
      <headerFooter alignWithMargins="0"/>
    </customSheetView>
    <customSheetView guid="{47FE580C-1B40-484B-A27C-9C582BD9B048}" scale="85" showPageBreaks="1" showGridLines="0" printArea="1" view="pageBreakPreview">
      <pane xSplit="3" ySplit="5" topLeftCell="D144" activePane="bottomRight" state="frozen"/>
      <selection pane="bottomRight" activeCell="B151" sqref="A151:IV155"/>
      <rowBreaks count="2" manualBreakCount="2">
        <brk id="70" max="18" man="1"/>
        <brk id="130" max="18" man="1"/>
      </rowBreaks>
      <pageMargins left="0.59055118110236227" right="0.59055118110236227" top="0.47244094488188981" bottom="0.31496062992125984" header="0.51181102362204722" footer="0.51181102362204722"/>
      <pageSetup paperSize="9" scale="44" orientation="landscape" r:id="rId2"/>
      <headerFooter alignWithMargins="0"/>
    </customSheetView>
    <customSheetView guid="{9CD6CDFB-0526-4987-BB9B-F12261C08409}" showPageBreaks="1" showGridLines="0" view="pageBreakPreview">
      <pane xSplit="3" ySplit="5" topLeftCell="D6" activePane="bottomRight" state="frozen"/>
      <selection pane="bottomRight" activeCell="C25" sqref="C25"/>
      <rowBreaks count="3" manualBreakCount="3">
        <brk id="70" max="18" man="1"/>
        <brk id="130" max="18" man="1"/>
        <brk id="212" max="38" man="1"/>
      </rowBreaks>
      <pageMargins left="0.59055118110236227" right="0.59055118110236227" top="0.47244094488188981" bottom="0.31496062992125984" header="0.51181102362204722" footer="0.51181102362204722"/>
      <pageSetup paperSize="9" scale="44" orientation="landscape" r:id="rId3"/>
      <headerFooter alignWithMargins="0"/>
    </customSheetView>
  </customSheetViews>
  <mergeCells count="42">
    <mergeCell ref="A201:A205"/>
    <mergeCell ref="A186:A190"/>
    <mergeCell ref="A191:A195"/>
    <mergeCell ref="A81:A85"/>
    <mergeCell ref="A151:A155"/>
    <mergeCell ref="A96:A100"/>
    <mergeCell ref="A176:A180"/>
    <mergeCell ref="A166:A170"/>
    <mergeCell ref="A116:A120"/>
    <mergeCell ref="A161:A165"/>
    <mergeCell ref="A121:A125"/>
    <mergeCell ref="A171:A175"/>
    <mergeCell ref="A131:A135"/>
    <mergeCell ref="A146:A150"/>
    <mergeCell ref="A196:A200"/>
    <mergeCell ref="A106:A110"/>
    <mergeCell ref="A76:A80"/>
    <mergeCell ref="A86:A90"/>
    <mergeCell ref="A101:A105"/>
    <mergeCell ref="A56:A60"/>
    <mergeCell ref="A21:A25"/>
    <mergeCell ref="A66:A70"/>
    <mergeCell ref="A61:A65"/>
    <mergeCell ref="A91:A95"/>
    <mergeCell ref="A71:A75"/>
    <mergeCell ref="B3:B5"/>
    <mergeCell ref="A51:A55"/>
    <mergeCell ref="A26:A30"/>
    <mergeCell ref="A31:A35"/>
    <mergeCell ref="A6:A10"/>
    <mergeCell ref="A16:A20"/>
    <mergeCell ref="A41:A45"/>
    <mergeCell ref="A3:A5"/>
    <mergeCell ref="A36:A40"/>
    <mergeCell ref="A46:A50"/>
    <mergeCell ref="A11:A15"/>
    <mergeCell ref="A141:A145"/>
    <mergeCell ref="A136:A140"/>
    <mergeCell ref="A111:A115"/>
    <mergeCell ref="A181:A185"/>
    <mergeCell ref="A126:A130"/>
    <mergeCell ref="A156:A160"/>
  </mergeCells>
  <phoneticPr fontId="3"/>
  <printOptions horizontalCentered="1"/>
  <pageMargins left="0.19685039370078741" right="0.19685039370078741" top="0.39370078740157483" bottom="0.39370078740157483" header="0.31496062992125984" footer="0.31496062992125984"/>
  <pageSetup paperSize="9" scale="70" fitToHeight="5" orientation="landscape" r:id="rId4"/>
  <headerFooter alignWithMargins="0"/>
  <rowBreaks count="4" manualBreakCount="4">
    <brk id="45" max="18" man="1"/>
    <brk id="85" max="18" man="1"/>
    <brk id="125" max="18" man="1"/>
    <brk id="165"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258"/>
  <sheetViews>
    <sheetView showGridLines="0" view="pageBreakPreview" zoomScale="70" zoomScaleNormal="100" zoomScaleSheetLayoutView="70" workbookViewId="0">
      <pane xSplit="2" ySplit="5" topLeftCell="C6" activePane="bottomRight" state="frozen"/>
      <selection activeCell="E59" sqref="E59"/>
      <selection pane="topRight" activeCell="E59" sqref="E59"/>
      <selection pane="bottomLeft" activeCell="E59" sqref="E59"/>
      <selection pane="bottomRight"/>
    </sheetView>
  </sheetViews>
  <sheetFormatPr defaultRowHeight="13"/>
  <cols>
    <col min="1" max="1" width="16.6328125" customWidth="1"/>
    <col min="2" max="2" width="8.6328125" customWidth="1"/>
    <col min="3" max="4" width="12.6328125" customWidth="1"/>
    <col min="5" max="5" width="7.6328125" customWidth="1"/>
    <col min="6" max="6" width="12.6328125" customWidth="1"/>
    <col min="7" max="7" width="7.6328125" customWidth="1"/>
    <col min="8" max="8" width="12.6328125" customWidth="1"/>
    <col min="9" max="9" width="7.6328125" customWidth="1"/>
    <col min="10" max="10" width="12.6328125" customWidth="1"/>
    <col min="11" max="11" width="7.6328125" customWidth="1"/>
    <col min="12" max="12" width="12.6328125" customWidth="1"/>
    <col min="13" max="13" width="7.6328125" customWidth="1"/>
    <col min="14" max="14" width="12.6328125" customWidth="1"/>
    <col min="15" max="15" width="7.6328125" customWidth="1"/>
    <col min="16" max="16" width="12.6328125" customWidth="1"/>
    <col min="17" max="17" width="7.6328125" customWidth="1"/>
    <col min="18" max="18" width="12.6328125" customWidth="1"/>
    <col min="19" max="19" width="7.6328125" customWidth="1"/>
    <col min="20" max="20" width="9.08984375" bestFit="1" customWidth="1"/>
    <col min="21" max="21" width="5.90625" bestFit="1" customWidth="1"/>
    <col min="22" max="23" width="10.26953125" bestFit="1" customWidth="1"/>
    <col min="24" max="24" width="9.08984375" bestFit="1" customWidth="1"/>
    <col min="25" max="25" width="10.26953125" bestFit="1" customWidth="1"/>
    <col min="26" max="30" width="9.08984375" bestFit="1" customWidth="1"/>
    <col min="31" max="31" width="10.26953125" bestFit="1" customWidth="1"/>
    <col min="32" max="32" width="9.08984375" bestFit="1" customWidth="1"/>
    <col min="33" max="33" width="10.26953125" bestFit="1" customWidth="1"/>
    <col min="34" max="34" width="9.08984375" bestFit="1" customWidth="1"/>
    <col min="35" max="35" width="9.26953125" bestFit="1" customWidth="1"/>
    <col min="36" max="38" width="9.08984375" bestFit="1" customWidth="1"/>
  </cols>
  <sheetData>
    <row r="1" spans="1:43" ht="17.25" customHeight="1">
      <c r="A1" s="291" t="s">
        <v>79</v>
      </c>
      <c r="I1" s="292"/>
      <c r="M1" s="292"/>
      <c r="R1" s="292" t="s">
        <v>6</v>
      </c>
    </row>
    <row r="2" spans="1:43" ht="18.75" customHeight="1">
      <c r="A2" s="437" t="s">
        <v>7</v>
      </c>
      <c r="B2" s="432" t="s">
        <v>75</v>
      </c>
      <c r="C2" s="300" t="s">
        <v>64</v>
      </c>
      <c r="D2" s="294"/>
      <c r="E2" s="294"/>
      <c r="F2" s="294"/>
      <c r="G2" s="294"/>
      <c r="H2" s="294"/>
      <c r="I2" s="294"/>
      <c r="J2" s="294"/>
      <c r="K2" s="294"/>
      <c r="L2" s="294"/>
      <c r="M2" s="294"/>
      <c r="N2" s="295"/>
      <c r="O2" s="295"/>
      <c r="P2" s="295"/>
      <c r="Q2" s="295"/>
      <c r="R2" s="295"/>
      <c r="S2" s="296"/>
    </row>
    <row r="3" spans="1:43" ht="18.75" customHeight="1">
      <c r="A3" s="447"/>
      <c r="B3" s="433"/>
      <c r="C3" s="323"/>
      <c r="D3" s="297" t="s">
        <v>80</v>
      </c>
      <c r="E3" s="298"/>
      <c r="F3" s="298"/>
      <c r="G3" s="298"/>
      <c r="H3" s="298"/>
      <c r="I3" s="298"/>
      <c r="J3" s="297" t="s">
        <v>81</v>
      </c>
      <c r="K3" s="294"/>
      <c r="L3" s="294"/>
      <c r="M3" s="324"/>
      <c r="N3" s="297" t="s">
        <v>67</v>
      </c>
      <c r="O3" s="298"/>
      <c r="P3" s="298"/>
      <c r="Q3" s="298"/>
      <c r="R3" s="298"/>
      <c r="S3" s="325"/>
    </row>
    <row r="4" spans="1:43" ht="18.75" customHeight="1">
      <c r="A4" s="438"/>
      <c r="B4" s="433"/>
      <c r="C4" s="292"/>
      <c r="D4" s="312"/>
      <c r="E4" s="301"/>
      <c r="F4" s="297" t="s">
        <v>68</v>
      </c>
      <c r="G4" s="298"/>
      <c r="H4" s="297" t="s">
        <v>69</v>
      </c>
      <c r="I4" s="299"/>
      <c r="J4" s="312"/>
      <c r="K4" s="326"/>
      <c r="L4" s="445" t="s">
        <v>82</v>
      </c>
      <c r="M4" s="446"/>
      <c r="N4" s="327"/>
      <c r="O4" s="301"/>
      <c r="P4" s="297" t="s">
        <v>71</v>
      </c>
      <c r="Q4" s="299"/>
      <c r="R4" s="445" t="s">
        <v>72</v>
      </c>
      <c r="S4" s="446"/>
    </row>
    <row r="5" spans="1:43" ht="18.75" customHeight="1">
      <c r="A5" s="439"/>
      <c r="B5" s="434"/>
      <c r="C5" s="303"/>
      <c r="D5" s="304"/>
      <c r="E5" s="305" t="s">
        <v>18</v>
      </c>
      <c r="F5" s="306"/>
      <c r="G5" s="307" t="s">
        <v>18</v>
      </c>
      <c r="H5" s="306"/>
      <c r="I5" s="308" t="s">
        <v>18</v>
      </c>
      <c r="J5" s="304"/>
      <c r="K5" s="308" t="s">
        <v>18</v>
      </c>
      <c r="L5" s="306"/>
      <c r="M5" s="308" t="s">
        <v>18</v>
      </c>
      <c r="N5" s="306"/>
      <c r="O5" s="307" t="s">
        <v>18</v>
      </c>
      <c r="P5" s="306"/>
      <c r="Q5" s="308" t="s">
        <v>18</v>
      </c>
      <c r="R5" s="303"/>
      <c r="S5" s="308" t="s">
        <v>18</v>
      </c>
    </row>
    <row r="6" spans="1:43" ht="18.75" customHeight="1">
      <c r="A6" s="435" t="s">
        <v>19</v>
      </c>
      <c r="B6" s="309" t="s">
        <v>309</v>
      </c>
      <c r="C6" s="2">
        <v>2427419</v>
      </c>
      <c r="D6" s="14">
        <v>1044256</v>
      </c>
      <c r="E6" s="15">
        <v>43</v>
      </c>
      <c r="F6" s="14">
        <v>567208</v>
      </c>
      <c r="G6" s="16">
        <v>23.4</v>
      </c>
      <c r="H6" s="14">
        <v>410239</v>
      </c>
      <c r="I6" s="17">
        <v>16.899999999999999</v>
      </c>
      <c r="J6" s="14">
        <v>460466</v>
      </c>
      <c r="K6" s="17">
        <v>19</v>
      </c>
      <c r="L6" s="14">
        <v>417047</v>
      </c>
      <c r="M6" s="17">
        <v>17.2</v>
      </c>
      <c r="N6" s="14">
        <v>922697</v>
      </c>
      <c r="O6" s="17">
        <v>38</v>
      </c>
      <c r="P6" s="14">
        <v>636414</v>
      </c>
      <c r="Q6" s="17">
        <v>26.2</v>
      </c>
      <c r="R6" s="2">
        <v>171463</v>
      </c>
      <c r="S6" s="17">
        <v>7.1</v>
      </c>
      <c r="T6" s="318" t="str">
        <f>IF(D6+J6+N6=C6,"〇","✖")</f>
        <v>〇</v>
      </c>
      <c r="U6" s="328">
        <f t="shared" ref="U6:U42" si="0">E6+K6+O6</f>
        <v>100</v>
      </c>
      <c r="V6" s="321"/>
      <c r="W6" s="321"/>
      <c r="X6" s="321"/>
      <c r="Y6" s="321"/>
      <c r="Z6" s="321"/>
      <c r="AA6" s="321"/>
      <c r="AB6" s="321"/>
      <c r="AC6" s="321"/>
      <c r="AD6" s="321"/>
      <c r="AE6" s="321"/>
      <c r="AF6" s="321"/>
      <c r="AG6" s="321"/>
      <c r="AH6" s="321"/>
      <c r="AI6" s="321"/>
      <c r="AJ6" s="321"/>
      <c r="AK6" s="321"/>
      <c r="AL6" s="321"/>
      <c r="AM6" s="321"/>
      <c r="AN6" s="321"/>
      <c r="AO6" s="321"/>
      <c r="AP6" s="321"/>
      <c r="AQ6" s="321"/>
    </row>
    <row r="7" spans="1:43" ht="18.75" customHeight="1">
      <c r="A7" s="448"/>
      <c r="B7" s="310" t="s">
        <v>310</v>
      </c>
      <c r="C7" s="18">
        <v>2367249</v>
      </c>
      <c r="D7" s="18">
        <v>1016866</v>
      </c>
      <c r="E7" s="19">
        <v>43</v>
      </c>
      <c r="F7" s="18">
        <v>561192</v>
      </c>
      <c r="G7" s="20">
        <v>23.7</v>
      </c>
      <c r="H7" s="18">
        <v>393573</v>
      </c>
      <c r="I7" s="21">
        <v>16.600000000000001</v>
      </c>
      <c r="J7" s="18">
        <v>477450</v>
      </c>
      <c r="K7" s="21">
        <v>20.2</v>
      </c>
      <c r="L7" s="18">
        <v>433998</v>
      </c>
      <c r="M7" s="21">
        <v>18.3</v>
      </c>
      <c r="N7" s="18">
        <v>872933</v>
      </c>
      <c r="O7" s="21">
        <v>36.9</v>
      </c>
      <c r="P7" s="18">
        <v>575046</v>
      </c>
      <c r="Q7" s="21">
        <v>24.3</v>
      </c>
      <c r="R7" s="3">
        <v>151228</v>
      </c>
      <c r="S7" s="21">
        <v>6.4</v>
      </c>
      <c r="T7" s="318" t="str">
        <f t="shared" ref="T7:T80" si="1">IF(D7+J7+N7=C7,"〇","✖")</f>
        <v>〇</v>
      </c>
      <c r="U7" s="328">
        <f t="shared" si="0"/>
        <v>100.1</v>
      </c>
      <c r="V7" s="321"/>
      <c r="W7" s="321"/>
      <c r="X7" s="321"/>
      <c r="Y7" s="321"/>
      <c r="Z7" s="321"/>
      <c r="AA7" s="321"/>
      <c r="AB7" s="321"/>
      <c r="AC7" s="321"/>
      <c r="AD7" s="321"/>
      <c r="AE7" s="321"/>
      <c r="AF7" s="321"/>
      <c r="AG7" s="321"/>
      <c r="AH7" s="321"/>
      <c r="AI7" s="321"/>
      <c r="AJ7" s="321"/>
      <c r="AK7" s="321"/>
      <c r="AL7" s="321"/>
      <c r="AM7" s="321"/>
      <c r="AN7" s="321"/>
      <c r="AO7" s="321"/>
      <c r="AP7" s="321"/>
    </row>
    <row r="8" spans="1:43" ht="18.75" customHeight="1">
      <c r="A8" s="448"/>
      <c r="B8" s="310" t="s">
        <v>306</v>
      </c>
      <c r="C8" s="18">
        <v>2411638</v>
      </c>
      <c r="D8" s="18">
        <v>1015868</v>
      </c>
      <c r="E8" s="19">
        <v>42.1</v>
      </c>
      <c r="F8" s="18">
        <v>568272</v>
      </c>
      <c r="G8" s="20">
        <v>23.6</v>
      </c>
      <c r="H8" s="18">
        <v>385815</v>
      </c>
      <c r="I8" s="21">
        <v>16</v>
      </c>
      <c r="J8" s="18">
        <v>517744</v>
      </c>
      <c r="K8" s="21">
        <v>21.5</v>
      </c>
      <c r="L8" s="18">
        <v>485927</v>
      </c>
      <c r="M8" s="21">
        <v>20.100000000000001</v>
      </c>
      <c r="N8" s="18">
        <v>878025</v>
      </c>
      <c r="O8" s="21">
        <v>36.4</v>
      </c>
      <c r="P8" s="18">
        <v>583080</v>
      </c>
      <c r="Q8" s="21">
        <v>24.2</v>
      </c>
      <c r="R8" s="3">
        <v>129612</v>
      </c>
      <c r="S8" s="21">
        <v>5.4</v>
      </c>
      <c r="T8" s="318" t="str">
        <f>IF(D8+J8+N8=C8,"〇","✖")</f>
        <v>✖</v>
      </c>
      <c r="U8" s="328">
        <f t="shared" si="0"/>
        <v>100</v>
      </c>
      <c r="V8" s="321"/>
      <c r="W8" s="321"/>
      <c r="X8" s="321"/>
      <c r="Y8" s="321"/>
      <c r="Z8" s="321"/>
      <c r="AA8" s="321"/>
      <c r="AB8" s="321"/>
      <c r="AC8" s="321"/>
      <c r="AD8" s="321"/>
      <c r="AE8" s="321"/>
      <c r="AF8" s="321"/>
      <c r="AG8" s="321"/>
      <c r="AH8" s="321"/>
      <c r="AI8" s="321"/>
      <c r="AJ8" s="321"/>
      <c r="AK8" s="321"/>
      <c r="AL8" s="321"/>
      <c r="AM8" s="321"/>
      <c r="AN8" s="321"/>
      <c r="AO8" s="321"/>
      <c r="AP8" s="321"/>
    </row>
    <row r="9" spans="1:43" ht="18.75" customHeight="1">
      <c r="A9" s="448"/>
      <c r="B9" s="310" t="s">
        <v>307</v>
      </c>
      <c r="C9" s="18">
        <v>3100102</v>
      </c>
      <c r="D9" s="18">
        <v>986245</v>
      </c>
      <c r="E9" s="19">
        <v>31.8</v>
      </c>
      <c r="F9" s="18">
        <v>557130</v>
      </c>
      <c r="G9" s="20">
        <v>18</v>
      </c>
      <c r="H9" s="18">
        <v>368365</v>
      </c>
      <c r="I9" s="21">
        <v>11.9</v>
      </c>
      <c r="J9" s="18">
        <v>541661</v>
      </c>
      <c r="K9" s="21">
        <v>17.5</v>
      </c>
      <c r="L9" s="18">
        <v>519626</v>
      </c>
      <c r="M9" s="21">
        <v>16.8</v>
      </c>
      <c r="N9" s="18">
        <v>1572196</v>
      </c>
      <c r="O9" s="21">
        <v>50.7</v>
      </c>
      <c r="P9" s="18">
        <v>833350</v>
      </c>
      <c r="Q9" s="21">
        <v>26.9</v>
      </c>
      <c r="R9" s="3">
        <v>578986</v>
      </c>
      <c r="S9" s="21">
        <v>18.7</v>
      </c>
      <c r="T9" s="318" t="str">
        <f t="shared" si="1"/>
        <v>〇</v>
      </c>
      <c r="U9" s="328">
        <f t="shared" si="0"/>
        <v>100</v>
      </c>
      <c r="V9" s="321"/>
      <c r="W9" s="321"/>
      <c r="X9" s="321"/>
      <c r="Y9" s="321"/>
      <c r="Z9" s="321"/>
      <c r="AA9" s="321"/>
      <c r="AB9" s="321"/>
      <c r="AC9" s="321"/>
      <c r="AD9" s="321"/>
      <c r="AE9" s="321"/>
      <c r="AF9" s="321"/>
      <c r="AG9" s="321"/>
      <c r="AH9" s="321"/>
      <c r="AI9" s="321"/>
      <c r="AJ9" s="321"/>
      <c r="AK9" s="321"/>
      <c r="AL9" s="321"/>
      <c r="AM9" s="321"/>
      <c r="AN9" s="321"/>
      <c r="AO9" s="321"/>
      <c r="AP9" s="321"/>
    </row>
    <row r="10" spans="1:43" ht="18.75" customHeight="1">
      <c r="A10" s="442"/>
      <c r="B10" s="311" t="s">
        <v>308</v>
      </c>
      <c r="C10" s="23">
        <v>3067518</v>
      </c>
      <c r="D10" s="23">
        <v>988092</v>
      </c>
      <c r="E10" s="24">
        <v>32.211449125970901</v>
      </c>
      <c r="F10" s="23">
        <v>550728</v>
      </c>
      <c r="G10" s="25">
        <v>17.953537680952483</v>
      </c>
      <c r="H10" s="23">
        <v>376240</v>
      </c>
      <c r="I10" s="26">
        <v>12.265290700820664</v>
      </c>
      <c r="J10" s="23">
        <v>498984</v>
      </c>
      <c r="K10" s="26">
        <v>16.266701613486862</v>
      </c>
      <c r="L10" s="23">
        <v>491216</v>
      </c>
      <c r="M10" s="26">
        <v>16.013467565634496</v>
      </c>
      <c r="N10" s="23">
        <v>1580442</v>
      </c>
      <c r="O10" s="26">
        <v>51.52184926054224</v>
      </c>
      <c r="P10" s="23">
        <v>910199</v>
      </c>
      <c r="Q10" s="26">
        <v>29.67216492291162</v>
      </c>
      <c r="R10" s="22">
        <v>370812</v>
      </c>
      <c r="S10" s="26">
        <v>12.088339823922793</v>
      </c>
      <c r="T10" s="318" t="str">
        <f t="shared" si="1"/>
        <v>〇</v>
      </c>
      <c r="U10" s="328">
        <f t="shared" si="0"/>
        <v>100</v>
      </c>
      <c r="V10" s="321"/>
      <c r="W10" s="321"/>
      <c r="X10" s="321"/>
      <c r="Y10" s="321"/>
      <c r="Z10" s="321"/>
      <c r="AA10" s="321"/>
      <c r="AB10" s="321"/>
      <c r="AC10" s="321"/>
      <c r="AD10" s="321"/>
      <c r="AE10" s="321"/>
      <c r="AF10" s="321"/>
      <c r="AG10" s="321"/>
      <c r="AH10" s="321"/>
      <c r="AI10" s="321"/>
      <c r="AJ10" s="321"/>
      <c r="AK10" s="321"/>
      <c r="AL10" s="321"/>
      <c r="AM10" s="321"/>
      <c r="AN10" s="321"/>
      <c r="AO10" s="321"/>
      <c r="AP10" s="321"/>
    </row>
    <row r="11" spans="1:43" ht="18.75" customHeight="1">
      <c r="A11" s="449" t="s">
        <v>302</v>
      </c>
      <c r="B11" s="309" t="s">
        <v>309</v>
      </c>
      <c r="C11" s="18">
        <v>986984</v>
      </c>
      <c r="D11" s="18">
        <v>309599</v>
      </c>
      <c r="E11" s="19">
        <v>31.368188339425966</v>
      </c>
      <c r="F11" s="18">
        <v>176378</v>
      </c>
      <c r="G11" s="20">
        <v>17.870401141254568</v>
      </c>
      <c r="H11" s="18">
        <v>120567</v>
      </c>
      <c r="I11" s="21">
        <v>12.215699545281382</v>
      </c>
      <c r="J11" s="18">
        <v>307066</v>
      </c>
      <c r="K11" s="21">
        <v>31.111547907564862</v>
      </c>
      <c r="L11" s="18">
        <v>224764</v>
      </c>
      <c r="M11" s="21">
        <v>22.77281090676242</v>
      </c>
      <c r="N11" s="18">
        <v>370319</v>
      </c>
      <c r="O11" s="21">
        <v>37.520263753009168</v>
      </c>
      <c r="P11" s="18">
        <v>166407</v>
      </c>
      <c r="Q11" s="21">
        <v>16.86015173498253</v>
      </c>
      <c r="R11" s="3">
        <v>127916</v>
      </c>
      <c r="S11" s="21">
        <v>12.960291149603236</v>
      </c>
      <c r="T11" s="318" t="str">
        <f>IF(D11+J11+N11=C11,"〇","✖")</f>
        <v>〇</v>
      </c>
      <c r="U11" s="328">
        <f t="shared" ref="U11:U15" si="2">E11+K11+O11</f>
        <v>100</v>
      </c>
      <c r="V11" s="321"/>
      <c r="W11" s="321"/>
      <c r="X11" s="321"/>
      <c r="Y11" s="321"/>
      <c r="Z11" s="321"/>
      <c r="AA11" s="321"/>
      <c r="AB11" s="321"/>
      <c r="AC11" s="321"/>
      <c r="AD11" s="321"/>
      <c r="AE11" s="321"/>
      <c r="AF11" s="321"/>
      <c r="AG11" s="321"/>
      <c r="AH11" s="321"/>
      <c r="AI11" s="321"/>
      <c r="AJ11" s="321"/>
      <c r="AK11" s="321"/>
      <c r="AL11" s="321"/>
      <c r="AM11" s="321"/>
      <c r="AN11" s="321"/>
      <c r="AO11" s="321"/>
      <c r="AP11" s="321"/>
    </row>
    <row r="12" spans="1:43" ht="18.75" customHeight="1">
      <c r="A12" s="448"/>
      <c r="B12" s="310" t="s">
        <v>310</v>
      </c>
      <c r="C12" s="18">
        <v>957754</v>
      </c>
      <c r="D12" s="18">
        <v>302364</v>
      </c>
      <c r="E12" s="19">
        <v>31.570110905305537</v>
      </c>
      <c r="F12" s="18">
        <v>177158</v>
      </c>
      <c r="G12" s="20">
        <v>18.497234154072967</v>
      </c>
      <c r="H12" s="18">
        <v>112381</v>
      </c>
      <c r="I12" s="21">
        <v>11.733806384520451</v>
      </c>
      <c r="J12" s="18">
        <v>293152</v>
      </c>
      <c r="K12" s="21">
        <v>30.608277282057816</v>
      </c>
      <c r="L12" s="18">
        <v>212644</v>
      </c>
      <c r="M12" s="21">
        <v>22.202360940283207</v>
      </c>
      <c r="N12" s="18">
        <v>362238</v>
      </c>
      <c r="O12" s="21">
        <v>37.821611812636647</v>
      </c>
      <c r="P12" s="18">
        <v>159333</v>
      </c>
      <c r="Q12" s="21">
        <v>16.63610906349647</v>
      </c>
      <c r="R12" s="3">
        <v>124810</v>
      </c>
      <c r="S12" s="21">
        <v>13.031530017102513</v>
      </c>
      <c r="T12" s="318" t="str">
        <f t="shared" ref="T12" si="3">IF(D12+J12+N12=C12,"〇","✖")</f>
        <v>〇</v>
      </c>
      <c r="U12" s="328">
        <f t="shared" si="2"/>
        <v>100</v>
      </c>
      <c r="V12" s="321"/>
      <c r="W12" s="321"/>
      <c r="X12" s="321"/>
      <c r="Y12" s="321"/>
      <c r="Z12" s="321"/>
      <c r="AA12" s="321"/>
      <c r="AB12" s="321"/>
      <c r="AC12" s="321"/>
      <c r="AD12" s="321"/>
      <c r="AE12" s="321"/>
      <c r="AF12" s="321"/>
      <c r="AG12" s="321"/>
      <c r="AH12" s="321"/>
      <c r="AI12" s="321"/>
      <c r="AJ12" s="321"/>
      <c r="AK12" s="321"/>
      <c r="AL12" s="321"/>
      <c r="AM12" s="321"/>
      <c r="AN12" s="321"/>
      <c r="AO12" s="321"/>
      <c r="AP12" s="321"/>
    </row>
    <row r="13" spans="1:43" ht="18.75" customHeight="1">
      <c r="A13" s="448"/>
      <c r="B13" s="310" t="s">
        <v>306</v>
      </c>
      <c r="C13" s="18">
        <v>919329</v>
      </c>
      <c r="D13" s="18">
        <v>293381</v>
      </c>
      <c r="E13" s="19">
        <v>31.912514453476401</v>
      </c>
      <c r="F13" s="18">
        <v>175363</v>
      </c>
      <c r="G13" s="20">
        <v>19.075108040755811</v>
      </c>
      <c r="H13" s="18">
        <v>105076</v>
      </c>
      <c r="I13" s="21">
        <v>11.429640531300546</v>
      </c>
      <c r="J13" s="18">
        <v>273125</v>
      </c>
      <c r="K13" s="21">
        <v>29.709168317327094</v>
      </c>
      <c r="L13" s="18">
        <v>203489</v>
      </c>
      <c r="M13" s="21">
        <v>22.134513324392032</v>
      </c>
      <c r="N13" s="18">
        <v>352823</v>
      </c>
      <c r="O13" s="21">
        <v>38.378317229196512</v>
      </c>
      <c r="P13" s="18">
        <v>159626</v>
      </c>
      <c r="Q13" s="21">
        <v>17.363316070742901</v>
      </c>
      <c r="R13" s="3">
        <v>116639</v>
      </c>
      <c r="S13" s="21">
        <v>12.687405705683167</v>
      </c>
      <c r="T13" s="318" t="str">
        <f>IF(D13+J13+N13=C13,"〇","✖")</f>
        <v>〇</v>
      </c>
      <c r="U13" s="328">
        <f t="shared" si="2"/>
        <v>100</v>
      </c>
      <c r="V13" s="321"/>
      <c r="W13" s="321"/>
      <c r="X13" s="321"/>
      <c r="Y13" s="321"/>
      <c r="Z13" s="321"/>
      <c r="AA13" s="321"/>
      <c r="AB13" s="321"/>
      <c r="AC13" s="321"/>
      <c r="AD13" s="321"/>
      <c r="AE13" s="321"/>
      <c r="AF13" s="321"/>
      <c r="AG13" s="321"/>
      <c r="AH13" s="321"/>
      <c r="AI13" s="321"/>
      <c r="AJ13" s="321"/>
      <c r="AK13" s="321"/>
      <c r="AL13" s="321"/>
      <c r="AM13" s="321"/>
      <c r="AN13" s="321"/>
      <c r="AO13" s="321"/>
      <c r="AP13" s="321"/>
    </row>
    <row r="14" spans="1:43" ht="18.75" customHeight="1">
      <c r="A14" s="448"/>
      <c r="B14" s="310" t="s">
        <v>307</v>
      </c>
      <c r="C14" s="18">
        <v>1003255</v>
      </c>
      <c r="D14" s="18">
        <v>286714</v>
      </c>
      <c r="E14" s="19">
        <v>28.578377381622815</v>
      </c>
      <c r="F14" s="18">
        <v>173087</v>
      </c>
      <c r="G14" s="20">
        <v>17.252542972624106</v>
      </c>
      <c r="H14" s="18">
        <v>100477</v>
      </c>
      <c r="I14" s="21">
        <v>10.015100846743849</v>
      </c>
      <c r="J14" s="18">
        <v>264661</v>
      </c>
      <c r="K14" s="21">
        <v>26.38023234372119</v>
      </c>
      <c r="L14" s="18">
        <v>202014</v>
      </c>
      <c r="M14" s="21">
        <v>20.135857782916606</v>
      </c>
      <c r="N14" s="18">
        <v>451880</v>
      </c>
      <c r="O14" s="21">
        <v>45.041390274655996</v>
      </c>
      <c r="P14" s="18">
        <v>194525</v>
      </c>
      <c r="Q14" s="21">
        <v>19.389387543545759</v>
      </c>
      <c r="R14" s="3">
        <v>190647</v>
      </c>
      <c r="S14" s="21">
        <v>19.002845737125657</v>
      </c>
      <c r="T14" s="318" t="str">
        <f t="shared" ref="T14:T15" si="4">IF(D14+J14+N14=C14,"〇","✖")</f>
        <v>〇</v>
      </c>
      <c r="U14" s="328">
        <f t="shared" si="2"/>
        <v>100</v>
      </c>
      <c r="V14" s="321"/>
      <c r="W14" s="321"/>
      <c r="X14" s="321"/>
      <c r="Y14" s="321"/>
      <c r="Z14" s="321"/>
      <c r="AA14" s="321"/>
      <c r="AB14" s="321"/>
      <c r="AC14" s="321"/>
      <c r="AD14" s="321"/>
      <c r="AE14" s="321"/>
      <c r="AF14" s="321"/>
      <c r="AG14" s="321"/>
      <c r="AH14" s="321"/>
      <c r="AI14" s="321"/>
      <c r="AJ14" s="321"/>
      <c r="AK14" s="321"/>
      <c r="AL14" s="321"/>
      <c r="AM14" s="321"/>
      <c r="AN14" s="321"/>
      <c r="AO14" s="321"/>
      <c r="AP14" s="321"/>
    </row>
    <row r="15" spans="1:43" ht="18.75" customHeight="1">
      <c r="A15" s="442"/>
      <c r="B15" s="311" t="s">
        <v>308</v>
      </c>
      <c r="C15" s="18">
        <v>916638</v>
      </c>
      <c r="D15" s="18">
        <v>287912</v>
      </c>
      <c r="E15" s="19">
        <v>31.4</v>
      </c>
      <c r="F15" s="18">
        <v>172895</v>
      </c>
      <c r="G15" s="20">
        <v>18.899999999999999</v>
      </c>
      <c r="H15" s="18">
        <v>101630</v>
      </c>
      <c r="I15" s="21">
        <v>11.1</v>
      </c>
      <c r="J15" s="18">
        <v>198848</v>
      </c>
      <c r="K15" s="21">
        <v>21.7</v>
      </c>
      <c r="L15" s="18">
        <v>165705</v>
      </c>
      <c r="M15" s="21">
        <v>18.100000000000001</v>
      </c>
      <c r="N15" s="18">
        <v>429878</v>
      </c>
      <c r="O15" s="21">
        <v>46.9</v>
      </c>
      <c r="P15" s="18">
        <v>208256</v>
      </c>
      <c r="Q15" s="21">
        <v>22.7</v>
      </c>
      <c r="R15" s="3">
        <v>122542</v>
      </c>
      <c r="S15" s="21">
        <v>13.7</v>
      </c>
      <c r="T15" s="318" t="str">
        <f t="shared" si="4"/>
        <v>〇</v>
      </c>
      <c r="U15" s="328">
        <f t="shared" si="2"/>
        <v>100</v>
      </c>
      <c r="V15" s="321"/>
      <c r="W15" s="321"/>
      <c r="X15" s="321"/>
      <c r="Y15" s="321"/>
      <c r="Z15" s="321"/>
      <c r="AA15" s="321"/>
      <c r="AB15" s="321"/>
      <c r="AC15" s="321"/>
      <c r="AD15" s="321"/>
      <c r="AE15" s="321"/>
      <c r="AF15" s="321"/>
      <c r="AG15" s="321"/>
      <c r="AH15" s="321"/>
      <c r="AI15" s="321"/>
      <c r="AJ15" s="321"/>
      <c r="AK15" s="321"/>
      <c r="AL15" s="321"/>
      <c r="AM15" s="321"/>
      <c r="AN15" s="321"/>
      <c r="AO15" s="321"/>
      <c r="AP15" s="321"/>
    </row>
    <row r="16" spans="1:43" ht="18.75" customHeight="1">
      <c r="A16" s="427" t="s">
        <v>20</v>
      </c>
      <c r="B16" s="309" t="s">
        <v>309</v>
      </c>
      <c r="C16" s="14">
        <v>1184973</v>
      </c>
      <c r="D16" s="14">
        <v>339581</v>
      </c>
      <c r="E16" s="15">
        <v>28.7</v>
      </c>
      <c r="F16" s="14">
        <v>213027</v>
      </c>
      <c r="G16" s="16">
        <v>18</v>
      </c>
      <c r="H16" s="14">
        <v>109376</v>
      </c>
      <c r="I16" s="17">
        <v>9.1999999999999993</v>
      </c>
      <c r="J16" s="14">
        <v>399345</v>
      </c>
      <c r="K16" s="17">
        <v>33.700000000000003</v>
      </c>
      <c r="L16" s="14">
        <v>227677</v>
      </c>
      <c r="M16" s="17">
        <v>19.2</v>
      </c>
      <c r="N16" s="14">
        <v>446047</v>
      </c>
      <c r="O16" s="17">
        <v>37.6</v>
      </c>
      <c r="P16" s="14">
        <v>260684</v>
      </c>
      <c r="Q16" s="17">
        <v>22</v>
      </c>
      <c r="R16" s="2">
        <v>80785</v>
      </c>
      <c r="S16" s="17">
        <v>6.8</v>
      </c>
      <c r="T16" s="318" t="str">
        <f t="shared" si="1"/>
        <v>〇</v>
      </c>
      <c r="U16" s="328">
        <f t="shared" si="0"/>
        <v>100</v>
      </c>
      <c r="V16" s="321"/>
      <c r="W16" s="321"/>
      <c r="X16" s="321"/>
      <c r="Y16" s="321"/>
      <c r="Z16" s="321"/>
      <c r="AA16" s="321"/>
      <c r="AB16" s="321"/>
      <c r="AC16" s="321"/>
      <c r="AD16" s="321"/>
      <c r="AE16" s="321"/>
      <c r="AF16" s="321"/>
      <c r="AG16" s="321"/>
      <c r="AH16" s="321"/>
      <c r="AI16" s="321"/>
      <c r="AJ16" s="321"/>
      <c r="AK16" s="321"/>
      <c r="AL16" s="321"/>
      <c r="AM16" s="321"/>
      <c r="AN16" s="321"/>
      <c r="AO16" s="321"/>
      <c r="AP16" s="321"/>
    </row>
    <row r="17" spans="1:42" ht="18.75" customHeight="1">
      <c r="A17" s="441"/>
      <c r="B17" s="310" t="s">
        <v>310</v>
      </c>
      <c r="C17" s="18">
        <v>1083059</v>
      </c>
      <c r="D17" s="18">
        <v>341198</v>
      </c>
      <c r="E17" s="19">
        <v>31.5</v>
      </c>
      <c r="F17" s="18">
        <v>212605</v>
      </c>
      <c r="G17" s="20">
        <v>19.600000000000001</v>
      </c>
      <c r="H17" s="18">
        <v>112641</v>
      </c>
      <c r="I17" s="21">
        <v>10.4</v>
      </c>
      <c r="J17" s="18">
        <v>328179</v>
      </c>
      <c r="K17" s="21">
        <v>30.3</v>
      </c>
      <c r="L17" s="18">
        <v>205783</v>
      </c>
      <c r="M17" s="21">
        <v>19</v>
      </c>
      <c r="N17" s="18">
        <v>413682</v>
      </c>
      <c r="O17" s="21">
        <v>38.200000000000003</v>
      </c>
      <c r="P17" s="18">
        <v>229185</v>
      </c>
      <c r="Q17" s="21">
        <v>21.2</v>
      </c>
      <c r="R17" s="3">
        <v>77099</v>
      </c>
      <c r="S17" s="21">
        <v>7.1</v>
      </c>
      <c r="T17" s="318" t="str">
        <f t="shared" si="1"/>
        <v>〇</v>
      </c>
      <c r="U17" s="328">
        <f t="shared" si="0"/>
        <v>100</v>
      </c>
      <c r="V17" s="321"/>
      <c r="W17" s="321"/>
      <c r="X17" s="321"/>
      <c r="Y17" s="321"/>
      <c r="Z17" s="321"/>
      <c r="AA17" s="321"/>
      <c r="AB17" s="321"/>
      <c r="AC17" s="321"/>
      <c r="AD17" s="321"/>
      <c r="AE17" s="321"/>
      <c r="AF17" s="321"/>
      <c r="AG17" s="321"/>
      <c r="AH17" s="321"/>
      <c r="AI17" s="321"/>
      <c r="AJ17" s="321"/>
      <c r="AK17" s="321"/>
      <c r="AL17" s="321"/>
      <c r="AM17" s="321"/>
      <c r="AN17" s="321"/>
      <c r="AO17" s="321"/>
      <c r="AP17" s="321"/>
    </row>
    <row r="18" spans="1:42" ht="18.75" customHeight="1">
      <c r="A18" s="441"/>
      <c r="B18" s="310" t="s">
        <v>306</v>
      </c>
      <c r="C18" s="18">
        <v>1032719</v>
      </c>
      <c r="D18" s="18">
        <v>342208</v>
      </c>
      <c r="E18" s="19">
        <v>33.1</v>
      </c>
      <c r="F18" s="18">
        <v>212498</v>
      </c>
      <c r="G18" s="20">
        <v>20.6</v>
      </c>
      <c r="H18" s="18">
        <v>112996</v>
      </c>
      <c r="I18" s="21">
        <v>10.9</v>
      </c>
      <c r="J18" s="18">
        <v>282237</v>
      </c>
      <c r="K18" s="21">
        <v>27.3</v>
      </c>
      <c r="L18" s="18">
        <v>191854</v>
      </c>
      <c r="M18" s="21">
        <v>18.600000000000001</v>
      </c>
      <c r="N18" s="18">
        <v>408274</v>
      </c>
      <c r="O18" s="21">
        <v>39.5</v>
      </c>
      <c r="P18" s="18">
        <v>222847</v>
      </c>
      <c r="Q18" s="21">
        <v>21.6</v>
      </c>
      <c r="R18" s="3">
        <v>73377</v>
      </c>
      <c r="S18" s="21">
        <v>7.1</v>
      </c>
      <c r="T18" s="318" t="str">
        <f t="shared" si="1"/>
        <v>〇</v>
      </c>
      <c r="U18" s="328">
        <f t="shared" si="0"/>
        <v>99.9</v>
      </c>
      <c r="V18" s="321"/>
      <c r="W18" s="321"/>
      <c r="X18" s="321"/>
      <c r="Y18" s="321"/>
      <c r="Z18" s="321"/>
      <c r="AA18" s="321"/>
      <c r="AB18" s="321"/>
      <c r="AC18" s="321"/>
      <c r="AD18" s="321"/>
      <c r="AE18" s="321"/>
      <c r="AF18" s="321"/>
      <c r="AG18" s="321"/>
      <c r="AH18" s="321"/>
      <c r="AI18" s="321"/>
      <c r="AJ18" s="321"/>
      <c r="AK18" s="321"/>
      <c r="AL18" s="321"/>
      <c r="AM18" s="321"/>
      <c r="AN18" s="321"/>
      <c r="AO18" s="321"/>
      <c r="AP18" s="321"/>
    </row>
    <row r="19" spans="1:42" ht="18.75" customHeight="1">
      <c r="A19" s="441"/>
      <c r="B19" s="310" t="s">
        <v>307</v>
      </c>
      <c r="C19" s="18">
        <v>1148187</v>
      </c>
      <c r="D19" s="18">
        <v>338589</v>
      </c>
      <c r="E19" s="19">
        <v>29.5</v>
      </c>
      <c r="F19" s="18">
        <v>212350</v>
      </c>
      <c r="G19" s="20">
        <v>18.5</v>
      </c>
      <c r="H19" s="18">
        <v>109256</v>
      </c>
      <c r="I19" s="21">
        <v>9.5</v>
      </c>
      <c r="J19" s="18">
        <v>298627</v>
      </c>
      <c r="K19" s="21">
        <v>26</v>
      </c>
      <c r="L19" s="18">
        <v>221757</v>
      </c>
      <c r="M19" s="21">
        <v>19.3</v>
      </c>
      <c r="N19" s="18">
        <v>510971</v>
      </c>
      <c r="O19" s="21">
        <v>44.5</v>
      </c>
      <c r="P19" s="18">
        <v>299546</v>
      </c>
      <c r="Q19" s="21">
        <v>26.1</v>
      </c>
      <c r="R19" s="3">
        <v>36708</v>
      </c>
      <c r="S19" s="21">
        <v>3.2</v>
      </c>
      <c r="T19" s="318" t="str">
        <f t="shared" si="1"/>
        <v>〇</v>
      </c>
      <c r="U19" s="328">
        <f t="shared" si="0"/>
        <v>100</v>
      </c>
      <c r="V19" s="321"/>
      <c r="W19" s="321"/>
      <c r="X19" s="321"/>
      <c r="Y19" s="321"/>
      <c r="Z19" s="321"/>
      <c r="AA19" s="321"/>
      <c r="AB19" s="321"/>
      <c r="AC19" s="321"/>
      <c r="AD19" s="321"/>
      <c r="AE19" s="321"/>
      <c r="AF19" s="321"/>
      <c r="AG19" s="321"/>
      <c r="AH19" s="321"/>
      <c r="AI19" s="321"/>
      <c r="AJ19" s="321"/>
      <c r="AK19" s="321"/>
      <c r="AL19" s="321"/>
      <c r="AM19" s="321"/>
      <c r="AN19" s="321"/>
      <c r="AO19" s="321"/>
      <c r="AP19" s="321"/>
    </row>
    <row r="20" spans="1:42" ht="18.75" customHeight="1">
      <c r="A20" s="442"/>
      <c r="B20" s="311" t="s">
        <v>308</v>
      </c>
      <c r="C20" s="23">
        <v>1194611</v>
      </c>
      <c r="D20" s="23">
        <v>336440</v>
      </c>
      <c r="E20" s="24">
        <v>28.163142646434697</v>
      </c>
      <c r="F20" s="23">
        <v>210950</v>
      </c>
      <c r="G20" s="25">
        <v>17.658467902940789</v>
      </c>
      <c r="H20" s="23">
        <v>108448</v>
      </c>
      <c r="I20" s="26">
        <v>9.0781015744874267</v>
      </c>
      <c r="J20" s="23">
        <v>226523</v>
      </c>
      <c r="K20" s="26">
        <v>18.962072172447765</v>
      </c>
      <c r="L20" s="23">
        <v>180577</v>
      </c>
      <c r="M20" s="26">
        <v>15.115966620096415</v>
      </c>
      <c r="N20" s="18">
        <v>631648</v>
      </c>
      <c r="O20" s="26">
        <v>52.874785181117531</v>
      </c>
      <c r="P20" s="23">
        <v>370994</v>
      </c>
      <c r="Q20" s="26">
        <v>31.055632335546886</v>
      </c>
      <c r="R20" s="22">
        <v>103342</v>
      </c>
      <c r="S20" s="26">
        <v>8.6506821048860267</v>
      </c>
      <c r="T20" s="318" t="str">
        <f t="shared" si="1"/>
        <v>〇</v>
      </c>
      <c r="U20" s="328">
        <f t="shared" si="0"/>
        <v>100</v>
      </c>
      <c r="V20" s="321"/>
      <c r="W20" s="321"/>
      <c r="X20" s="321"/>
      <c r="Y20" s="321"/>
      <c r="Z20" s="321"/>
      <c r="AA20" s="321"/>
      <c r="AB20" s="321"/>
      <c r="AC20" s="321"/>
      <c r="AD20" s="321"/>
      <c r="AE20" s="321"/>
      <c r="AF20" s="321"/>
      <c r="AG20" s="321"/>
      <c r="AH20" s="321"/>
      <c r="AI20" s="321"/>
      <c r="AJ20" s="321"/>
      <c r="AK20" s="321"/>
      <c r="AL20" s="321"/>
      <c r="AM20" s="321"/>
      <c r="AN20" s="321"/>
      <c r="AO20" s="321"/>
      <c r="AP20" s="321"/>
    </row>
    <row r="21" spans="1:42" ht="18.75" customHeight="1">
      <c r="A21" s="427" t="s">
        <v>149</v>
      </c>
      <c r="B21" s="309" t="s">
        <v>309</v>
      </c>
      <c r="C21" s="14">
        <v>590985</v>
      </c>
      <c r="D21" s="14">
        <v>241986</v>
      </c>
      <c r="E21" s="15">
        <v>40.9</v>
      </c>
      <c r="F21" s="14">
        <v>138368</v>
      </c>
      <c r="G21" s="16">
        <v>23.4</v>
      </c>
      <c r="H21" s="14">
        <v>96921</v>
      </c>
      <c r="I21" s="17">
        <v>16.399999999999999</v>
      </c>
      <c r="J21" s="14">
        <v>122283</v>
      </c>
      <c r="K21" s="17">
        <v>20.7</v>
      </c>
      <c r="L21" s="14">
        <v>118284</v>
      </c>
      <c r="M21" s="17">
        <v>20.7</v>
      </c>
      <c r="N21" s="14">
        <v>226716</v>
      </c>
      <c r="O21" s="17">
        <v>38.4</v>
      </c>
      <c r="P21" s="14">
        <v>122791</v>
      </c>
      <c r="Q21" s="17">
        <v>20.8</v>
      </c>
      <c r="R21" s="2">
        <v>62613</v>
      </c>
      <c r="S21" s="17">
        <v>10.6</v>
      </c>
      <c r="T21" s="318" t="str">
        <f t="shared" si="1"/>
        <v>〇</v>
      </c>
      <c r="U21" s="328">
        <f t="shared" si="0"/>
        <v>100</v>
      </c>
      <c r="V21" s="321"/>
      <c r="W21" s="321"/>
      <c r="X21" s="321"/>
      <c r="Y21" s="321"/>
      <c r="Z21" s="321"/>
      <c r="AA21" s="321"/>
      <c r="AB21" s="321"/>
      <c r="AC21" s="321"/>
      <c r="AD21" s="321"/>
      <c r="AE21" s="321"/>
      <c r="AF21" s="321"/>
      <c r="AG21" s="321"/>
      <c r="AH21" s="321"/>
      <c r="AI21" s="321"/>
      <c r="AJ21" s="321"/>
      <c r="AK21" s="321"/>
      <c r="AL21" s="321"/>
      <c r="AM21" s="321"/>
      <c r="AN21" s="321"/>
      <c r="AO21" s="321"/>
      <c r="AP21" s="321"/>
    </row>
    <row r="22" spans="1:42" ht="18.75" customHeight="1">
      <c r="A22" s="441"/>
      <c r="B22" s="310" t="s">
        <v>310</v>
      </c>
      <c r="C22" s="18">
        <v>598045</v>
      </c>
      <c r="D22" s="18">
        <v>244071</v>
      </c>
      <c r="E22" s="19">
        <v>40.799999999999997</v>
      </c>
      <c r="F22" s="18">
        <v>135553</v>
      </c>
      <c r="G22" s="20">
        <v>22.7</v>
      </c>
      <c r="H22" s="18">
        <v>101876</v>
      </c>
      <c r="I22" s="21">
        <v>17</v>
      </c>
      <c r="J22" s="18">
        <v>136275</v>
      </c>
      <c r="K22" s="21">
        <v>22.8</v>
      </c>
      <c r="L22" s="18">
        <v>121469</v>
      </c>
      <c r="M22" s="21">
        <v>20.3</v>
      </c>
      <c r="N22" s="18">
        <v>217699</v>
      </c>
      <c r="O22" s="21">
        <v>36.4</v>
      </c>
      <c r="P22" s="18">
        <v>115422</v>
      </c>
      <c r="Q22" s="21">
        <v>19.3</v>
      </c>
      <c r="R22" s="3">
        <v>55387</v>
      </c>
      <c r="S22" s="21">
        <v>9.3000000000000007</v>
      </c>
      <c r="T22" s="318" t="str">
        <f t="shared" si="1"/>
        <v>〇</v>
      </c>
      <c r="U22" s="328">
        <f t="shared" si="0"/>
        <v>100</v>
      </c>
      <c r="V22" s="321"/>
      <c r="W22" s="321"/>
      <c r="X22" s="321"/>
      <c r="Y22" s="321"/>
      <c r="Z22" s="321"/>
      <c r="AA22" s="321"/>
      <c r="AB22" s="321"/>
      <c r="AC22" s="321"/>
      <c r="AD22" s="321"/>
      <c r="AE22" s="321"/>
      <c r="AF22" s="321"/>
      <c r="AG22" s="321"/>
      <c r="AH22" s="321"/>
      <c r="AI22" s="321"/>
      <c r="AJ22" s="321"/>
      <c r="AK22" s="321"/>
      <c r="AL22" s="321"/>
      <c r="AM22" s="321"/>
      <c r="AN22" s="321"/>
      <c r="AO22" s="321"/>
      <c r="AP22" s="321"/>
    </row>
    <row r="23" spans="1:42" ht="18.75" customHeight="1">
      <c r="A23" s="441"/>
      <c r="B23" s="310" t="s">
        <v>306</v>
      </c>
      <c r="C23" s="18">
        <v>581507</v>
      </c>
      <c r="D23" s="18">
        <v>238719</v>
      </c>
      <c r="E23" s="19">
        <v>41.1</v>
      </c>
      <c r="F23" s="18">
        <v>135192</v>
      </c>
      <c r="G23" s="20">
        <v>23.2</v>
      </c>
      <c r="H23" s="18">
        <v>96696</v>
      </c>
      <c r="I23" s="21">
        <v>16.600000000000001</v>
      </c>
      <c r="J23" s="18">
        <v>144080</v>
      </c>
      <c r="K23" s="21">
        <v>24.8</v>
      </c>
      <c r="L23" s="18">
        <v>129887</v>
      </c>
      <c r="M23" s="21">
        <v>22.3</v>
      </c>
      <c r="N23" s="18">
        <v>198708</v>
      </c>
      <c r="O23" s="21">
        <v>34.200000000000003</v>
      </c>
      <c r="P23" s="18">
        <v>114174</v>
      </c>
      <c r="Q23" s="21">
        <v>19.600000000000001</v>
      </c>
      <c r="R23" s="3">
        <v>42714</v>
      </c>
      <c r="S23" s="21">
        <v>7.3</v>
      </c>
      <c r="T23" s="318" t="str">
        <f t="shared" si="1"/>
        <v>〇</v>
      </c>
      <c r="U23" s="328">
        <f t="shared" si="0"/>
        <v>100.10000000000001</v>
      </c>
      <c r="V23" s="321"/>
      <c r="W23" s="321"/>
      <c r="X23" s="321"/>
      <c r="Y23" s="321"/>
      <c r="Z23" s="321"/>
      <c r="AA23" s="321"/>
      <c r="AB23" s="321"/>
      <c r="AC23" s="321"/>
      <c r="AD23" s="321"/>
      <c r="AE23" s="321"/>
      <c r="AF23" s="321"/>
      <c r="AG23" s="321"/>
      <c r="AH23" s="321"/>
      <c r="AI23" s="321"/>
      <c r="AJ23" s="321"/>
      <c r="AK23" s="321"/>
      <c r="AL23" s="321"/>
      <c r="AM23" s="321"/>
      <c r="AN23" s="321"/>
      <c r="AO23" s="321"/>
      <c r="AP23" s="321"/>
    </row>
    <row r="24" spans="1:42" ht="18.75" customHeight="1">
      <c r="A24" s="441"/>
      <c r="B24" s="310" t="s">
        <v>307</v>
      </c>
      <c r="C24" s="18">
        <v>667176</v>
      </c>
      <c r="D24" s="18">
        <v>237621</v>
      </c>
      <c r="E24" s="19">
        <v>35.6</v>
      </c>
      <c r="F24" s="18">
        <v>134303</v>
      </c>
      <c r="G24" s="20">
        <v>20.100000000000001</v>
      </c>
      <c r="H24" s="18">
        <v>96458</v>
      </c>
      <c r="I24" s="21">
        <v>14.5</v>
      </c>
      <c r="J24" s="18">
        <v>150832</v>
      </c>
      <c r="K24" s="21">
        <v>22.6</v>
      </c>
      <c r="L24" s="18">
        <v>145771</v>
      </c>
      <c r="M24" s="21">
        <v>21.8</v>
      </c>
      <c r="N24" s="18">
        <v>278723</v>
      </c>
      <c r="O24" s="21">
        <v>41.8</v>
      </c>
      <c r="P24" s="18">
        <v>140573</v>
      </c>
      <c r="Q24" s="21">
        <v>21.1</v>
      </c>
      <c r="R24" s="3">
        <v>85368</v>
      </c>
      <c r="S24" s="21">
        <v>12.8</v>
      </c>
      <c r="T24" s="318" t="str">
        <f t="shared" si="1"/>
        <v>〇</v>
      </c>
      <c r="U24" s="328">
        <f t="shared" si="0"/>
        <v>100</v>
      </c>
      <c r="V24" s="321"/>
      <c r="W24" s="321"/>
      <c r="X24" s="321"/>
      <c r="Y24" s="321"/>
      <c r="Z24" s="321"/>
      <c r="AA24" s="321"/>
      <c r="AB24" s="321"/>
      <c r="AC24" s="321"/>
      <c r="AD24" s="321"/>
      <c r="AE24" s="321"/>
      <c r="AF24" s="321"/>
      <c r="AG24" s="321"/>
      <c r="AH24" s="321"/>
      <c r="AI24" s="321"/>
      <c r="AJ24" s="321"/>
      <c r="AK24" s="321"/>
      <c r="AL24" s="321"/>
      <c r="AM24" s="321"/>
      <c r="AN24" s="321"/>
      <c r="AO24" s="321"/>
      <c r="AP24" s="321"/>
    </row>
    <row r="25" spans="1:42" ht="18.75" customHeight="1">
      <c r="A25" s="442"/>
      <c r="B25" s="311" t="s">
        <v>308</v>
      </c>
      <c r="C25" s="23">
        <v>656143</v>
      </c>
      <c r="D25" s="23">
        <v>243756</v>
      </c>
      <c r="E25" s="24">
        <v>37.1</v>
      </c>
      <c r="F25" s="23">
        <v>133571</v>
      </c>
      <c r="G25" s="25">
        <v>20.399999999999999</v>
      </c>
      <c r="H25" s="23">
        <v>102922</v>
      </c>
      <c r="I25" s="26">
        <v>15.7</v>
      </c>
      <c r="J25" s="23">
        <v>153166</v>
      </c>
      <c r="K25" s="26">
        <v>23.3</v>
      </c>
      <c r="L25" s="23">
        <v>150000</v>
      </c>
      <c r="M25" s="26">
        <v>22.9</v>
      </c>
      <c r="N25" s="18">
        <v>259221</v>
      </c>
      <c r="O25" s="26">
        <v>39.599999999999994</v>
      </c>
      <c r="P25" s="23">
        <v>147567</v>
      </c>
      <c r="Q25" s="26">
        <v>22.5</v>
      </c>
      <c r="R25" s="22">
        <v>34766</v>
      </c>
      <c r="S25" s="26">
        <v>5.3</v>
      </c>
      <c r="T25" s="318" t="str">
        <f t="shared" si="1"/>
        <v>〇</v>
      </c>
      <c r="U25" s="328">
        <f t="shared" si="0"/>
        <v>100</v>
      </c>
      <c r="V25" s="321"/>
      <c r="W25" s="321"/>
      <c r="X25" s="321"/>
      <c r="Y25" s="321"/>
      <c r="Z25" s="321"/>
      <c r="AA25" s="321"/>
      <c r="AB25" s="321"/>
      <c r="AC25" s="321"/>
      <c r="AD25" s="321"/>
      <c r="AE25" s="321"/>
      <c r="AF25" s="321"/>
      <c r="AG25" s="321"/>
      <c r="AH25" s="321"/>
      <c r="AI25" s="321"/>
      <c r="AJ25" s="321"/>
      <c r="AK25" s="321"/>
      <c r="AL25" s="321"/>
      <c r="AM25" s="321"/>
      <c r="AN25" s="321"/>
      <c r="AO25" s="321"/>
      <c r="AP25" s="321"/>
    </row>
    <row r="26" spans="1:42" ht="18.75" customHeight="1">
      <c r="A26" s="427" t="s">
        <v>22</v>
      </c>
      <c r="B26" s="309" t="s">
        <v>309</v>
      </c>
      <c r="C26" s="3">
        <v>1495793</v>
      </c>
      <c r="D26" s="18">
        <v>380714</v>
      </c>
      <c r="E26" s="19">
        <v>25.5</v>
      </c>
      <c r="F26" s="18">
        <v>254608</v>
      </c>
      <c r="G26" s="20">
        <v>17</v>
      </c>
      <c r="H26" s="18">
        <v>110168</v>
      </c>
      <c r="I26" s="21">
        <v>7.4</v>
      </c>
      <c r="J26" s="18">
        <v>347590</v>
      </c>
      <c r="K26" s="21">
        <v>23.2</v>
      </c>
      <c r="L26" s="18">
        <v>294536</v>
      </c>
      <c r="M26" s="21">
        <v>19.7</v>
      </c>
      <c r="N26" s="189">
        <v>767489</v>
      </c>
      <c r="O26" s="21">
        <v>51.3</v>
      </c>
      <c r="P26" s="18">
        <v>385733</v>
      </c>
      <c r="Q26" s="21">
        <v>25.8</v>
      </c>
      <c r="R26" s="3">
        <v>86572</v>
      </c>
      <c r="S26" s="21">
        <v>5.8</v>
      </c>
      <c r="T26" s="318" t="str">
        <f t="shared" si="1"/>
        <v>〇</v>
      </c>
      <c r="U26" s="328">
        <f t="shared" si="0"/>
        <v>100</v>
      </c>
      <c r="V26" s="321"/>
      <c r="W26" s="321"/>
      <c r="X26" s="321"/>
      <c r="Y26" s="321"/>
      <c r="Z26" s="321"/>
      <c r="AA26" s="321"/>
      <c r="AB26" s="321"/>
      <c r="AC26" s="321"/>
      <c r="AD26" s="321"/>
      <c r="AE26" s="321"/>
      <c r="AF26" s="321"/>
      <c r="AG26" s="321"/>
      <c r="AH26" s="321"/>
      <c r="AI26" s="321"/>
      <c r="AJ26" s="321"/>
      <c r="AK26" s="321"/>
      <c r="AL26" s="321"/>
      <c r="AM26" s="321"/>
      <c r="AN26" s="321"/>
      <c r="AO26" s="321"/>
      <c r="AP26" s="321"/>
    </row>
    <row r="27" spans="1:42" ht="18.75" customHeight="1">
      <c r="A27" s="441"/>
      <c r="B27" s="310" t="s">
        <v>310</v>
      </c>
      <c r="C27" s="18">
        <v>1267437</v>
      </c>
      <c r="D27" s="18">
        <v>379149</v>
      </c>
      <c r="E27" s="19">
        <v>29.9</v>
      </c>
      <c r="F27" s="18">
        <v>253988</v>
      </c>
      <c r="G27" s="20">
        <v>20</v>
      </c>
      <c r="H27" s="18">
        <v>109110</v>
      </c>
      <c r="I27" s="21">
        <v>8.6</v>
      </c>
      <c r="J27" s="18">
        <v>284973</v>
      </c>
      <c r="K27" s="21">
        <v>22.5</v>
      </c>
      <c r="L27" s="18">
        <v>250505</v>
      </c>
      <c r="M27" s="21">
        <v>19.8</v>
      </c>
      <c r="N27" s="185">
        <v>603315</v>
      </c>
      <c r="O27" s="21">
        <v>47.6</v>
      </c>
      <c r="P27" s="18">
        <v>311848</v>
      </c>
      <c r="Q27" s="21">
        <v>24.6</v>
      </c>
      <c r="R27" s="3">
        <v>82693</v>
      </c>
      <c r="S27" s="21">
        <v>6.5</v>
      </c>
      <c r="T27" s="318" t="str">
        <f t="shared" si="1"/>
        <v>〇</v>
      </c>
      <c r="U27" s="328">
        <f t="shared" si="0"/>
        <v>100</v>
      </c>
      <c r="V27" s="321"/>
      <c r="W27" s="321"/>
      <c r="X27" s="321"/>
      <c r="Y27" s="321"/>
      <c r="Z27" s="321"/>
      <c r="AA27" s="321"/>
      <c r="AB27" s="321"/>
      <c r="AC27" s="321"/>
      <c r="AD27" s="321"/>
      <c r="AE27" s="321"/>
      <c r="AF27" s="321"/>
      <c r="AG27" s="321"/>
      <c r="AH27" s="321"/>
      <c r="AI27" s="321"/>
      <c r="AJ27" s="321"/>
      <c r="AK27" s="321"/>
      <c r="AL27" s="321"/>
      <c r="AM27" s="321"/>
      <c r="AN27" s="321"/>
      <c r="AO27" s="321"/>
      <c r="AP27" s="321"/>
    </row>
    <row r="28" spans="1:42" ht="18.75" customHeight="1">
      <c r="A28" s="441"/>
      <c r="B28" s="310" t="s">
        <v>306</v>
      </c>
      <c r="C28" s="18">
        <v>1263964</v>
      </c>
      <c r="D28" s="18">
        <v>376283</v>
      </c>
      <c r="E28" s="19">
        <v>29.8</v>
      </c>
      <c r="F28" s="18">
        <v>247967</v>
      </c>
      <c r="G28" s="20">
        <v>19.600000000000001</v>
      </c>
      <c r="H28" s="18">
        <v>108204</v>
      </c>
      <c r="I28" s="21">
        <v>8.6</v>
      </c>
      <c r="J28" s="18">
        <v>303992</v>
      </c>
      <c r="K28" s="21">
        <v>24.1</v>
      </c>
      <c r="L28" s="18">
        <v>267975</v>
      </c>
      <c r="M28" s="21">
        <v>21.2</v>
      </c>
      <c r="N28" s="185">
        <v>583689</v>
      </c>
      <c r="O28" s="21">
        <v>46.2</v>
      </c>
      <c r="P28" s="18">
        <v>300298</v>
      </c>
      <c r="Q28" s="21">
        <v>23.8</v>
      </c>
      <c r="R28" s="3">
        <v>86719</v>
      </c>
      <c r="S28" s="21">
        <v>6.9</v>
      </c>
      <c r="T28" s="318" t="str">
        <f t="shared" si="1"/>
        <v>〇</v>
      </c>
      <c r="U28" s="328">
        <f t="shared" si="0"/>
        <v>100.10000000000001</v>
      </c>
      <c r="V28" s="321"/>
      <c r="W28" s="321"/>
      <c r="X28" s="321"/>
      <c r="Y28" s="321"/>
      <c r="Z28" s="321"/>
      <c r="AA28" s="321"/>
      <c r="AB28" s="321"/>
      <c r="AC28" s="321"/>
      <c r="AD28" s="321"/>
      <c r="AE28" s="321"/>
      <c r="AF28" s="321"/>
      <c r="AG28" s="321"/>
      <c r="AH28" s="321"/>
      <c r="AI28" s="321"/>
      <c r="AJ28" s="321"/>
      <c r="AK28" s="321"/>
      <c r="AL28" s="321"/>
      <c r="AM28" s="321"/>
      <c r="AN28" s="321"/>
      <c r="AO28" s="321"/>
      <c r="AP28" s="321"/>
    </row>
    <row r="29" spans="1:42" ht="18.75" customHeight="1">
      <c r="A29" s="441"/>
      <c r="B29" s="310" t="s">
        <v>307</v>
      </c>
      <c r="C29" s="18">
        <v>1404965</v>
      </c>
      <c r="D29" s="18">
        <v>375588</v>
      </c>
      <c r="E29" s="19">
        <v>26.7</v>
      </c>
      <c r="F29" s="18">
        <v>246971</v>
      </c>
      <c r="G29" s="20">
        <v>17.600000000000001</v>
      </c>
      <c r="H29" s="18">
        <v>108982</v>
      </c>
      <c r="I29" s="21">
        <v>7.8</v>
      </c>
      <c r="J29" s="18">
        <v>352449</v>
      </c>
      <c r="K29" s="21">
        <v>25.1</v>
      </c>
      <c r="L29" s="18">
        <v>295259</v>
      </c>
      <c r="M29" s="21">
        <v>21</v>
      </c>
      <c r="N29" s="185">
        <v>676928</v>
      </c>
      <c r="O29" s="21">
        <v>48.2</v>
      </c>
      <c r="P29" s="18">
        <v>394003</v>
      </c>
      <c r="Q29" s="21">
        <v>28</v>
      </c>
      <c r="R29" s="3">
        <v>137646</v>
      </c>
      <c r="S29" s="21">
        <v>9.8000000000000007</v>
      </c>
      <c r="T29" s="318" t="str">
        <f t="shared" si="1"/>
        <v>〇</v>
      </c>
      <c r="U29" s="328">
        <f t="shared" si="0"/>
        <v>100</v>
      </c>
      <c r="V29" s="321"/>
      <c r="W29" s="321"/>
      <c r="X29" s="321"/>
      <c r="Y29" s="321"/>
      <c r="Z29" s="321"/>
      <c r="AA29" s="321"/>
      <c r="AB29" s="321"/>
      <c r="AC29" s="321"/>
      <c r="AD29" s="321"/>
      <c r="AE29" s="321"/>
      <c r="AF29" s="321"/>
      <c r="AG29" s="321"/>
      <c r="AH29" s="321"/>
      <c r="AI29" s="321"/>
      <c r="AJ29" s="321"/>
      <c r="AK29" s="321"/>
      <c r="AL29" s="321"/>
      <c r="AM29" s="321"/>
      <c r="AN29" s="321"/>
      <c r="AO29" s="321"/>
      <c r="AP29" s="321"/>
    </row>
    <row r="30" spans="1:42" ht="18.75" customHeight="1">
      <c r="A30" s="442"/>
      <c r="B30" s="311" t="s">
        <v>308</v>
      </c>
      <c r="C30" s="18">
        <v>1397493</v>
      </c>
      <c r="D30" s="18">
        <v>392478</v>
      </c>
      <c r="E30" s="19">
        <v>28.084434054410291</v>
      </c>
      <c r="F30" s="18">
        <v>248224</v>
      </c>
      <c r="G30" s="20">
        <v>17.762092547154083</v>
      </c>
      <c r="H30" s="18">
        <v>124616</v>
      </c>
      <c r="I30" s="21">
        <v>8.9171108549380929</v>
      </c>
      <c r="J30" s="18">
        <v>330581</v>
      </c>
      <c r="K30" s="21">
        <v>23.655288434360671</v>
      </c>
      <c r="L30" s="18">
        <v>286899</v>
      </c>
      <c r="M30" s="21">
        <v>20.529548269651439</v>
      </c>
      <c r="N30" s="185">
        <v>674434</v>
      </c>
      <c r="O30" s="21">
        <v>48.260277511229042</v>
      </c>
      <c r="P30" s="18">
        <v>390087</v>
      </c>
      <c r="Q30" s="21">
        <v>27.913341963072448</v>
      </c>
      <c r="R30" s="3">
        <v>112918</v>
      </c>
      <c r="S30" s="21">
        <v>8.0800404724746375</v>
      </c>
      <c r="T30" s="318" t="str">
        <f t="shared" si="1"/>
        <v>〇</v>
      </c>
      <c r="U30" s="328">
        <f t="shared" si="0"/>
        <v>100</v>
      </c>
      <c r="V30" s="321"/>
      <c r="W30" s="321"/>
      <c r="X30" s="321"/>
      <c r="Y30" s="321"/>
      <c r="Z30" s="321"/>
      <c r="AA30" s="321"/>
      <c r="AB30" s="321"/>
      <c r="AC30" s="321"/>
      <c r="AD30" s="321"/>
      <c r="AE30" s="321"/>
      <c r="AF30" s="321"/>
      <c r="AG30" s="321"/>
      <c r="AH30" s="321"/>
      <c r="AI30" s="321"/>
      <c r="AJ30" s="321"/>
      <c r="AK30" s="321"/>
      <c r="AL30" s="321"/>
      <c r="AM30" s="321"/>
      <c r="AN30" s="321"/>
      <c r="AO30" s="321"/>
      <c r="AP30" s="321"/>
    </row>
    <row r="31" spans="1:42" ht="18.75" customHeight="1">
      <c r="A31" s="427" t="s">
        <v>23</v>
      </c>
      <c r="B31" s="309" t="s">
        <v>309</v>
      </c>
      <c r="C31" s="14">
        <v>1029035</v>
      </c>
      <c r="D31" s="14">
        <v>489401</v>
      </c>
      <c r="E31" s="15">
        <v>47.6</v>
      </c>
      <c r="F31" s="14">
        <v>320522</v>
      </c>
      <c r="G31" s="16">
        <v>31.1</v>
      </c>
      <c r="H31" s="14">
        <v>145301</v>
      </c>
      <c r="I31" s="17">
        <v>14.1</v>
      </c>
      <c r="J31" s="14">
        <v>145891</v>
      </c>
      <c r="K31" s="17">
        <v>14.2</v>
      </c>
      <c r="L31" s="14">
        <v>144689</v>
      </c>
      <c r="M31" s="17">
        <v>14.1</v>
      </c>
      <c r="N31" s="189">
        <v>393743</v>
      </c>
      <c r="O31" s="17">
        <v>38.299999999999997</v>
      </c>
      <c r="P31" s="14">
        <v>257740</v>
      </c>
      <c r="Q31" s="17">
        <v>25</v>
      </c>
      <c r="R31" s="2">
        <v>59535</v>
      </c>
      <c r="S31" s="17">
        <v>5.8</v>
      </c>
      <c r="T31" s="318" t="str">
        <f t="shared" si="1"/>
        <v>〇</v>
      </c>
      <c r="U31" s="328">
        <f t="shared" si="0"/>
        <v>100.1</v>
      </c>
      <c r="V31" s="321"/>
      <c r="W31" s="321"/>
      <c r="X31" s="321"/>
      <c r="Y31" s="321"/>
      <c r="Z31" s="321"/>
      <c r="AA31" s="321"/>
      <c r="AB31" s="321"/>
      <c r="AC31" s="321"/>
      <c r="AD31" s="321"/>
      <c r="AE31" s="321"/>
      <c r="AF31" s="321"/>
      <c r="AG31" s="321"/>
      <c r="AH31" s="321"/>
      <c r="AI31" s="321"/>
      <c r="AJ31" s="321"/>
      <c r="AK31" s="321"/>
      <c r="AL31" s="321"/>
      <c r="AM31" s="321"/>
      <c r="AN31" s="321"/>
      <c r="AO31" s="321"/>
      <c r="AP31" s="321"/>
    </row>
    <row r="32" spans="1:42" ht="18.75" customHeight="1">
      <c r="A32" s="441"/>
      <c r="B32" s="310" t="s">
        <v>310</v>
      </c>
      <c r="C32" s="18">
        <v>1035275</v>
      </c>
      <c r="D32" s="18">
        <v>492353</v>
      </c>
      <c r="E32" s="19">
        <v>47.6</v>
      </c>
      <c r="F32" s="18">
        <v>318258</v>
      </c>
      <c r="G32" s="20">
        <v>30.7</v>
      </c>
      <c r="H32" s="18">
        <v>149981</v>
      </c>
      <c r="I32" s="21">
        <v>14.5</v>
      </c>
      <c r="J32" s="18">
        <v>147033</v>
      </c>
      <c r="K32" s="21">
        <v>14.2</v>
      </c>
      <c r="L32" s="18">
        <v>146576</v>
      </c>
      <c r="M32" s="21">
        <v>14.2</v>
      </c>
      <c r="N32" s="185">
        <v>395889</v>
      </c>
      <c r="O32" s="21">
        <v>38.200000000000003</v>
      </c>
      <c r="P32" s="18">
        <v>245997</v>
      </c>
      <c r="Q32" s="21">
        <v>23.8</v>
      </c>
      <c r="R32" s="3">
        <v>51191</v>
      </c>
      <c r="S32" s="21">
        <v>4.9000000000000004</v>
      </c>
      <c r="T32" s="318" t="str">
        <f t="shared" si="1"/>
        <v>〇</v>
      </c>
      <c r="U32" s="328">
        <f t="shared" si="0"/>
        <v>100</v>
      </c>
      <c r="V32" s="321"/>
      <c r="W32" s="321"/>
      <c r="X32" s="321"/>
      <c r="Y32" s="321"/>
      <c r="Z32" s="321"/>
      <c r="AA32" s="321"/>
      <c r="AB32" s="321"/>
      <c r="AC32" s="321"/>
      <c r="AD32" s="321"/>
      <c r="AE32" s="321"/>
      <c r="AF32" s="321"/>
      <c r="AG32" s="321"/>
      <c r="AH32" s="321"/>
      <c r="AI32" s="321"/>
      <c r="AJ32" s="321"/>
      <c r="AK32" s="321"/>
      <c r="AL32" s="321"/>
      <c r="AM32" s="321"/>
      <c r="AN32" s="321"/>
      <c r="AO32" s="321"/>
      <c r="AP32" s="321"/>
    </row>
    <row r="33" spans="1:42" ht="18.75" customHeight="1">
      <c r="A33" s="441"/>
      <c r="B33" s="310" t="s">
        <v>306</v>
      </c>
      <c r="C33" s="27">
        <v>1042053</v>
      </c>
      <c r="D33" s="18">
        <v>485758</v>
      </c>
      <c r="E33" s="19">
        <v>46.6</v>
      </c>
      <c r="F33" s="18">
        <v>316211</v>
      </c>
      <c r="G33" s="20">
        <v>30.3</v>
      </c>
      <c r="H33" s="18">
        <v>144783</v>
      </c>
      <c r="I33" s="21">
        <v>13.9</v>
      </c>
      <c r="J33" s="18">
        <v>159703</v>
      </c>
      <c r="K33" s="21">
        <v>15.3</v>
      </c>
      <c r="L33" s="18">
        <v>156277</v>
      </c>
      <c r="M33" s="21">
        <v>15</v>
      </c>
      <c r="N33" s="185">
        <v>396592</v>
      </c>
      <c r="O33" s="21">
        <v>38.1</v>
      </c>
      <c r="P33" s="18">
        <v>257669</v>
      </c>
      <c r="Q33" s="21">
        <v>24.7</v>
      </c>
      <c r="R33" s="3">
        <v>50648</v>
      </c>
      <c r="S33" s="21">
        <v>4.9000000000000004</v>
      </c>
      <c r="T33" s="318" t="str">
        <f t="shared" si="1"/>
        <v>〇</v>
      </c>
      <c r="U33" s="328">
        <f t="shared" si="0"/>
        <v>100</v>
      </c>
      <c r="V33" s="321"/>
      <c r="W33" s="321"/>
      <c r="X33" s="321"/>
      <c r="Y33" s="321"/>
      <c r="Z33" s="321"/>
      <c r="AA33" s="321"/>
      <c r="AB33" s="321"/>
      <c r="AC33" s="321"/>
      <c r="AD33" s="321"/>
      <c r="AE33" s="321"/>
      <c r="AF33" s="321"/>
      <c r="AG33" s="321"/>
      <c r="AH33" s="321"/>
      <c r="AI33" s="321"/>
      <c r="AJ33" s="321"/>
      <c r="AK33" s="321"/>
      <c r="AL33" s="321"/>
      <c r="AM33" s="321"/>
      <c r="AN33" s="321"/>
      <c r="AO33" s="321"/>
      <c r="AP33" s="321"/>
    </row>
    <row r="34" spans="1:42" ht="18.75" customHeight="1">
      <c r="A34" s="441"/>
      <c r="B34" s="310" t="s">
        <v>307</v>
      </c>
      <c r="C34" s="18">
        <v>1303704</v>
      </c>
      <c r="D34" s="18">
        <v>511572</v>
      </c>
      <c r="E34" s="19">
        <v>39.200000000000003</v>
      </c>
      <c r="F34" s="18">
        <v>317048</v>
      </c>
      <c r="G34" s="20">
        <v>24.3</v>
      </c>
      <c r="H34" s="18">
        <v>169065</v>
      </c>
      <c r="I34" s="21">
        <v>13</v>
      </c>
      <c r="J34" s="18">
        <v>188505</v>
      </c>
      <c r="K34" s="21">
        <v>14.5</v>
      </c>
      <c r="L34" s="18">
        <v>182314</v>
      </c>
      <c r="M34" s="21">
        <v>14</v>
      </c>
      <c r="N34" s="185">
        <v>603627</v>
      </c>
      <c r="O34" s="21">
        <v>46.3</v>
      </c>
      <c r="P34" s="18">
        <v>379575</v>
      </c>
      <c r="Q34" s="21">
        <v>29.1</v>
      </c>
      <c r="R34" s="3">
        <v>118777</v>
      </c>
      <c r="S34" s="21">
        <v>9.1</v>
      </c>
      <c r="T34" s="318" t="str">
        <f t="shared" si="1"/>
        <v>〇</v>
      </c>
      <c r="U34" s="328">
        <f t="shared" si="0"/>
        <v>100</v>
      </c>
      <c r="V34" s="321"/>
      <c r="W34" s="321"/>
      <c r="X34" s="321"/>
      <c r="Y34" s="321"/>
      <c r="Z34" s="321"/>
      <c r="AA34" s="321"/>
      <c r="AB34" s="321"/>
      <c r="AC34" s="321"/>
      <c r="AD34" s="321"/>
      <c r="AE34" s="321"/>
      <c r="AF34" s="321"/>
      <c r="AG34" s="321"/>
      <c r="AH34" s="321"/>
      <c r="AI34" s="321"/>
      <c r="AJ34" s="321"/>
      <c r="AK34" s="321"/>
      <c r="AL34" s="321"/>
      <c r="AM34" s="321"/>
      <c r="AN34" s="321"/>
      <c r="AO34" s="321"/>
      <c r="AP34" s="321"/>
    </row>
    <row r="35" spans="1:42" ht="18.75" customHeight="1">
      <c r="A35" s="442"/>
      <c r="B35" s="311" t="s">
        <v>308</v>
      </c>
      <c r="C35" s="28">
        <v>1350471</v>
      </c>
      <c r="D35" s="23">
        <v>488418</v>
      </c>
      <c r="E35" s="24">
        <v>36.200000000000003</v>
      </c>
      <c r="F35" s="23">
        <v>315354</v>
      </c>
      <c r="G35" s="25">
        <v>23.4</v>
      </c>
      <c r="H35" s="23">
        <v>144632</v>
      </c>
      <c r="I35" s="26">
        <v>10.7</v>
      </c>
      <c r="J35" s="23">
        <v>170410</v>
      </c>
      <c r="K35" s="26">
        <v>12.6</v>
      </c>
      <c r="L35" s="23">
        <v>169816</v>
      </c>
      <c r="M35" s="26">
        <v>12.6</v>
      </c>
      <c r="N35" s="78">
        <v>691643</v>
      </c>
      <c r="O35" s="26">
        <v>51.2</v>
      </c>
      <c r="P35" s="23">
        <v>420709</v>
      </c>
      <c r="Q35" s="26">
        <v>31.2</v>
      </c>
      <c r="R35" s="22">
        <v>101401</v>
      </c>
      <c r="S35" s="26">
        <v>7.5</v>
      </c>
      <c r="T35" s="318" t="str">
        <f t="shared" si="1"/>
        <v>〇</v>
      </c>
      <c r="U35" s="328">
        <f t="shared" si="0"/>
        <v>100</v>
      </c>
      <c r="V35" s="321"/>
      <c r="W35" s="321"/>
      <c r="X35" s="321"/>
      <c r="Y35" s="321"/>
      <c r="Z35" s="321"/>
      <c r="AA35" s="321"/>
      <c r="AB35" s="321"/>
      <c r="AC35" s="321"/>
      <c r="AD35" s="321"/>
      <c r="AE35" s="321"/>
      <c r="AF35" s="321"/>
      <c r="AG35" s="321"/>
      <c r="AH35" s="321"/>
      <c r="AI35" s="321"/>
      <c r="AJ35" s="321"/>
      <c r="AK35" s="321"/>
      <c r="AL35" s="321"/>
      <c r="AM35" s="321"/>
      <c r="AN35" s="321"/>
      <c r="AO35" s="321"/>
      <c r="AP35" s="321"/>
    </row>
    <row r="36" spans="1:42" ht="18.75" customHeight="1">
      <c r="A36" s="427" t="s">
        <v>76</v>
      </c>
      <c r="B36" s="309" t="s">
        <v>309</v>
      </c>
      <c r="C36" s="18">
        <v>741534</v>
      </c>
      <c r="D36" s="18">
        <v>339596</v>
      </c>
      <c r="E36" s="19">
        <v>45.8</v>
      </c>
      <c r="F36" s="18">
        <v>220722</v>
      </c>
      <c r="G36" s="20">
        <v>29.8</v>
      </c>
      <c r="H36" s="18">
        <v>102711</v>
      </c>
      <c r="I36" s="21">
        <v>13.9</v>
      </c>
      <c r="J36" s="18">
        <v>106408</v>
      </c>
      <c r="K36" s="21">
        <v>14.3</v>
      </c>
      <c r="L36" s="18">
        <v>105893</v>
      </c>
      <c r="M36" s="21">
        <v>14.3</v>
      </c>
      <c r="N36" s="18">
        <v>295530</v>
      </c>
      <c r="O36" s="21">
        <v>39.9</v>
      </c>
      <c r="P36" s="18">
        <v>177397</v>
      </c>
      <c r="Q36" s="21">
        <v>23.9</v>
      </c>
      <c r="R36" s="3">
        <v>74850</v>
      </c>
      <c r="S36" s="21">
        <v>10.1</v>
      </c>
      <c r="T36" s="318" t="str">
        <f t="shared" si="1"/>
        <v>〇</v>
      </c>
      <c r="U36" s="328">
        <f t="shared" si="0"/>
        <v>100</v>
      </c>
      <c r="V36" s="321"/>
      <c r="W36" s="321"/>
      <c r="X36" s="321"/>
      <c r="Y36" s="321"/>
      <c r="Z36" s="321"/>
      <c r="AA36" s="321"/>
      <c r="AB36" s="321"/>
      <c r="AC36" s="321"/>
      <c r="AD36" s="321"/>
      <c r="AE36" s="321"/>
      <c r="AF36" s="321"/>
      <c r="AG36" s="321"/>
      <c r="AH36" s="321"/>
      <c r="AI36" s="321"/>
      <c r="AJ36" s="321"/>
      <c r="AK36" s="321"/>
      <c r="AL36" s="321"/>
      <c r="AM36" s="321"/>
      <c r="AN36" s="321"/>
      <c r="AO36" s="321"/>
      <c r="AP36" s="321"/>
    </row>
    <row r="37" spans="1:42" ht="18.75" customHeight="1">
      <c r="A37" s="441"/>
      <c r="B37" s="310" t="s">
        <v>310</v>
      </c>
      <c r="C37" s="18">
        <v>739217</v>
      </c>
      <c r="D37" s="18">
        <v>337406</v>
      </c>
      <c r="E37" s="19">
        <v>45.6</v>
      </c>
      <c r="F37" s="18">
        <v>220172</v>
      </c>
      <c r="G37" s="20">
        <v>29.8</v>
      </c>
      <c r="H37" s="18">
        <v>100955</v>
      </c>
      <c r="I37" s="21">
        <v>13.7</v>
      </c>
      <c r="J37" s="18">
        <v>121071</v>
      </c>
      <c r="K37" s="21">
        <v>16.399999999999999</v>
      </c>
      <c r="L37" s="18">
        <v>120182</v>
      </c>
      <c r="M37" s="21">
        <v>16.3</v>
      </c>
      <c r="N37" s="18">
        <v>280740</v>
      </c>
      <c r="O37" s="21">
        <v>38</v>
      </c>
      <c r="P37" s="18">
        <v>165685</v>
      </c>
      <c r="Q37" s="21">
        <v>22.4</v>
      </c>
      <c r="R37" s="3">
        <v>54298</v>
      </c>
      <c r="S37" s="21">
        <v>7.3</v>
      </c>
      <c r="T37" s="318" t="str">
        <f t="shared" si="1"/>
        <v>〇</v>
      </c>
      <c r="U37" s="328">
        <f t="shared" si="0"/>
        <v>100</v>
      </c>
      <c r="V37" s="321"/>
      <c r="W37" s="321"/>
      <c r="X37" s="321"/>
      <c r="Y37" s="321"/>
      <c r="Z37" s="321"/>
      <c r="AA37" s="321"/>
      <c r="AB37" s="321"/>
      <c r="AC37" s="321"/>
      <c r="AD37" s="321"/>
      <c r="AE37" s="321"/>
      <c r="AF37" s="321"/>
      <c r="AG37" s="321"/>
      <c r="AH37" s="321"/>
      <c r="AI37" s="321"/>
      <c r="AJ37" s="321"/>
      <c r="AK37" s="321"/>
      <c r="AL37" s="321"/>
      <c r="AM37" s="321"/>
      <c r="AN37" s="321"/>
      <c r="AO37" s="321"/>
      <c r="AP37" s="321"/>
    </row>
    <row r="38" spans="1:42" ht="18.75" customHeight="1">
      <c r="A38" s="441"/>
      <c r="B38" s="310" t="s">
        <v>306</v>
      </c>
      <c r="C38" s="18">
        <v>743026</v>
      </c>
      <c r="D38" s="18">
        <v>339491</v>
      </c>
      <c r="E38" s="19">
        <v>45.7</v>
      </c>
      <c r="F38" s="18">
        <v>221658</v>
      </c>
      <c r="G38" s="20">
        <v>29.8</v>
      </c>
      <c r="H38" s="18">
        <v>100929</v>
      </c>
      <c r="I38" s="21">
        <v>13.6</v>
      </c>
      <c r="J38" s="18">
        <v>135425</v>
      </c>
      <c r="K38" s="21">
        <v>18.2</v>
      </c>
      <c r="L38" s="18">
        <v>127752</v>
      </c>
      <c r="M38" s="21">
        <v>17.2</v>
      </c>
      <c r="N38" s="18">
        <v>268109</v>
      </c>
      <c r="O38" s="21">
        <v>36.1</v>
      </c>
      <c r="P38" s="18">
        <v>171456</v>
      </c>
      <c r="Q38" s="21">
        <v>23.1</v>
      </c>
      <c r="R38" s="3">
        <v>47401</v>
      </c>
      <c r="S38" s="21">
        <v>6.4</v>
      </c>
      <c r="T38" s="318" t="str">
        <f t="shared" si="1"/>
        <v>✖</v>
      </c>
      <c r="U38" s="328">
        <f t="shared" si="0"/>
        <v>100</v>
      </c>
      <c r="V38" s="321"/>
      <c r="W38" s="321"/>
      <c r="X38" s="321"/>
      <c r="Y38" s="321"/>
      <c r="Z38" s="321"/>
      <c r="AA38" s="321"/>
      <c r="AB38" s="321"/>
      <c r="AC38" s="321"/>
      <c r="AD38" s="321"/>
      <c r="AE38" s="321"/>
      <c r="AF38" s="321"/>
      <c r="AG38" s="321"/>
      <c r="AH38" s="321"/>
      <c r="AI38" s="321"/>
      <c r="AJ38" s="321"/>
      <c r="AK38" s="321"/>
      <c r="AL38" s="321"/>
      <c r="AM38" s="321"/>
      <c r="AN38" s="321"/>
      <c r="AO38" s="321"/>
      <c r="AP38" s="321"/>
    </row>
    <row r="39" spans="1:42" ht="18.75" customHeight="1">
      <c r="A39" s="441"/>
      <c r="B39" s="310" t="s">
        <v>307</v>
      </c>
      <c r="C39" s="18">
        <v>964703</v>
      </c>
      <c r="D39" s="18">
        <v>337778</v>
      </c>
      <c r="E39" s="19">
        <v>35</v>
      </c>
      <c r="F39" s="18">
        <v>220857</v>
      </c>
      <c r="G39" s="20">
        <v>22.9</v>
      </c>
      <c r="H39" s="18">
        <v>99461</v>
      </c>
      <c r="I39" s="21">
        <v>10.3</v>
      </c>
      <c r="J39" s="18">
        <v>162739</v>
      </c>
      <c r="K39" s="21">
        <v>16.899999999999999</v>
      </c>
      <c r="L39" s="18">
        <v>135850</v>
      </c>
      <c r="M39" s="21">
        <v>14.1</v>
      </c>
      <c r="N39" s="18">
        <v>464186</v>
      </c>
      <c r="O39" s="21">
        <v>48.1</v>
      </c>
      <c r="P39" s="18">
        <v>253221</v>
      </c>
      <c r="Q39" s="21">
        <v>26.2</v>
      </c>
      <c r="R39" s="3">
        <v>142196</v>
      </c>
      <c r="S39" s="21">
        <v>14.7</v>
      </c>
      <c r="T39" s="318" t="str">
        <f t="shared" si="1"/>
        <v>〇</v>
      </c>
      <c r="U39" s="328">
        <f t="shared" si="0"/>
        <v>100</v>
      </c>
      <c r="V39" s="321"/>
      <c r="W39" s="321"/>
      <c r="X39" s="321"/>
      <c r="Y39" s="321"/>
      <c r="Z39" s="321"/>
      <c r="AA39" s="321"/>
      <c r="AB39" s="321"/>
      <c r="AC39" s="321"/>
      <c r="AD39" s="321"/>
      <c r="AE39" s="321"/>
      <c r="AF39" s="321"/>
      <c r="AG39" s="321"/>
      <c r="AH39" s="321"/>
      <c r="AI39" s="321"/>
      <c r="AJ39" s="321"/>
      <c r="AK39" s="321"/>
      <c r="AL39" s="321"/>
      <c r="AM39" s="321"/>
      <c r="AN39" s="321"/>
      <c r="AO39" s="321"/>
      <c r="AP39" s="321"/>
    </row>
    <row r="40" spans="1:42" ht="18.75" customHeight="1">
      <c r="A40" s="442"/>
      <c r="B40" s="311" t="s">
        <v>308</v>
      </c>
      <c r="C40" s="23">
        <v>1029189</v>
      </c>
      <c r="D40" s="23">
        <v>347777</v>
      </c>
      <c r="E40" s="24">
        <v>33.799999999999997</v>
      </c>
      <c r="F40" s="23">
        <v>215530</v>
      </c>
      <c r="G40" s="25">
        <v>20.9</v>
      </c>
      <c r="H40" s="23">
        <v>113377</v>
      </c>
      <c r="I40" s="26">
        <v>11</v>
      </c>
      <c r="J40" s="23">
        <v>148832</v>
      </c>
      <c r="K40" s="26">
        <v>14.5</v>
      </c>
      <c r="L40" s="23">
        <v>136436</v>
      </c>
      <c r="M40" s="26">
        <v>13.3</v>
      </c>
      <c r="N40" s="18">
        <v>532580</v>
      </c>
      <c r="O40" s="26">
        <v>51.7</v>
      </c>
      <c r="P40" s="23">
        <v>287125</v>
      </c>
      <c r="Q40" s="26">
        <v>27.9</v>
      </c>
      <c r="R40" s="22">
        <v>161271</v>
      </c>
      <c r="S40" s="26">
        <v>15.7</v>
      </c>
      <c r="T40" s="318" t="str">
        <f t="shared" si="1"/>
        <v>〇</v>
      </c>
      <c r="U40" s="328">
        <f t="shared" si="0"/>
        <v>100</v>
      </c>
      <c r="V40" s="321"/>
      <c r="W40" s="321"/>
      <c r="X40" s="321"/>
      <c r="Y40" s="321"/>
      <c r="Z40" s="321"/>
      <c r="AA40" s="321"/>
      <c r="AB40" s="321"/>
      <c r="AC40" s="321"/>
      <c r="AD40" s="321"/>
      <c r="AE40" s="321"/>
      <c r="AF40" s="321"/>
      <c r="AG40" s="321"/>
      <c r="AH40" s="321"/>
      <c r="AI40" s="321"/>
      <c r="AJ40" s="321"/>
      <c r="AK40" s="321"/>
      <c r="AL40" s="321"/>
      <c r="AM40" s="321"/>
      <c r="AN40" s="321"/>
      <c r="AO40" s="321"/>
      <c r="AP40" s="321"/>
    </row>
    <row r="41" spans="1:42" ht="18.75" customHeight="1">
      <c r="A41" s="427" t="s">
        <v>24</v>
      </c>
      <c r="B41" s="309" t="s">
        <v>309</v>
      </c>
      <c r="C41" s="3">
        <v>727343</v>
      </c>
      <c r="D41" s="18">
        <v>355456</v>
      </c>
      <c r="E41" s="19">
        <v>48.9</v>
      </c>
      <c r="F41" s="18">
        <v>221892</v>
      </c>
      <c r="G41" s="20">
        <v>30.5</v>
      </c>
      <c r="H41" s="18">
        <v>106057</v>
      </c>
      <c r="I41" s="21">
        <v>14.6</v>
      </c>
      <c r="J41" s="18">
        <v>123315</v>
      </c>
      <c r="K41" s="21">
        <v>16.8</v>
      </c>
      <c r="L41" s="18">
        <v>122323</v>
      </c>
      <c r="M41" s="21">
        <v>16.7</v>
      </c>
      <c r="N41" s="189">
        <v>248572</v>
      </c>
      <c r="O41" s="21">
        <v>34.299999999999997</v>
      </c>
      <c r="P41" s="18">
        <v>168390</v>
      </c>
      <c r="Q41" s="21">
        <v>23.2</v>
      </c>
      <c r="R41" s="3">
        <v>41175</v>
      </c>
      <c r="S41" s="21">
        <v>5.7</v>
      </c>
      <c r="T41" s="318" t="str">
        <f t="shared" si="1"/>
        <v>〇</v>
      </c>
      <c r="U41" s="328">
        <f t="shared" si="0"/>
        <v>100</v>
      </c>
      <c r="V41" s="321"/>
      <c r="W41" s="321"/>
      <c r="X41" s="321"/>
      <c r="Y41" s="321"/>
      <c r="Z41" s="321"/>
      <c r="AA41" s="321"/>
      <c r="AB41" s="321"/>
      <c r="AC41" s="321"/>
      <c r="AD41" s="321"/>
      <c r="AE41" s="321"/>
      <c r="AF41" s="321"/>
      <c r="AG41" s="321"/>
      <c r="AH41" s="321"/>
      <c r="AI41" s="321"/>
      <c r="AJ41" s="321"/>
      <c r="AK41" s="321"/>
      <c r="AL41" s="321"/>
      <c r="AM41" s="321"/>
      <c r="AN41" s="321"/>
      <c r="AO41" s="321"/>
      <c r="AP41" s="321"/>
    </row>
    <row r="42" spans="1:42" ht="18.75" customHeight="1">
      <c r="A42" s="441"/>
      <c r="B42" s="310" t="s">
        <v>310</v>
      </c>
      <c r="C42" s="18">
        <v>717972</v>
      </c>
      <c r="D42" s="18">
        <v>348678</v>
      </c>
      <c r="E42" s="19">
        <v>48.6</v>
      </c>
      <c r="F42" s="18">
        <v>217393</v>
      </c>
      <c r="G42" s="20">
        <v>30.3</v>
      </c>
      <c r="H42" s="18">
        <v>103167</v>
      </c>
      <c r="I42" s="21">
        <v>14.4</v>
      </c>
      <c r="J42" s="18">
        <v>128709</v>
      </c>
      <c r="K42" s="21">
        <v>17.899999999999999</v>
      </c>
      <c r="L42" s="18">
        <v>127645</v>
      </c>
      <c r="M42" s="21">
        <v>17.8</v>
      </c>
      <c r="N42" s="185">
        <v>240585</v>
      </c>
      <c r="O42" s="21">
        <v>33.5</v>
      </c>
      <c r="P42" s="18">
        <v>157932</v>
      </c>
      <c r="Q42" s="21">
        <v>22</v>
      </c>
      <c r="R42" s="3">
        <v>31975</v>
      </c>
      <c r="S42" s="21">
        <v>4.5</v>
      </c>
      <c r="T42" s="318" t="str">
        <f t="shared" si="1"/>
        <v>〇</v>
      </c>
      <c r="U42" s="328">
        <f t="shared" si="0"/>
        <v>100</v>
      </c>
      <c r="V42" s="321"/>
      <c r="W42" s="321"/>
      <c r="X42" s="321"/>
      <c r="Y42" s="321"/>
      <c r="Z42" s="321"/>
      <c r="AA42" s="321"/>
      <c r="AB42" s="321"/>
      <c r="AC42" s="321"/>
      <c r="AD42" s="321"/>
      <c r="AE42" s="321"/>
      <c r="AF42" s="321"/>
      <c r="AG42" s="321"/>
      <c r="AH42" s="321"/>
      <c r="AI42" s="321"/>
      <c r="AJ42" s="321"/>
      <c r="AK42" s="321"/>
      <c r="AL42" s="321"/>
      <c r="AM42" s="321"/>
      <c r="AN42" s="321"/>
      <c r="AO42" s="321"/>
      <c r="AP42" s="321"/>
    </row>
    <row r="43" spans="1:42" ht="18.75" customHeight="1">
      <c r="A43" s="441"/>
      <c r="B43" s="310" t="s">
        <v>306</v>
      </c>
      <c r="C43" s="18">
        <v>731154</v>
      </c>
      <c r="D43" s="18">
        <v>346964</v>
      </c>
      <c r="E43" s="19">
        <v>47.5</v>
      </c>
      <c r="F43" s="18">
        <v>216975</v>
      </c>
      <c r="G43" s="20">
        <v>29.7</v>
      </c>
      <c r="H43" s="18">
        <v>101195</v>
      </c>
      <c r="I43" s="21">
        <v>13.8</v>
      </c>
      <c r="J43" s="18">
        <v>152617</v>
      </c>
      <c r="K43" s="21">
        <v>20.9</v>
      </c>
      <c r="L43" s="18">
        <v>147105</v>
      </c>
      <c r="M43" s="21">
        <v>20.100000000000001</v>
      </c>
      <c r="N43" s="185">
        <v>231573</v>
      </c>
      <c r="O43" s="21">
        <v>31.7</v>
      </c>
      <c r="P43" s="18">
        <v>158607</v>
      </c>
      <c r="Q43" s="21">
        <v>21.7</v>
      </c>
      <c r="R43" s="3">
        <v>24455</v>
      </c>
      <c r="S43" s="21">
        <v>3.3</v>
      </c>
      <c r="T43" s="318" t="str">
        <f t="shared" si="1"/>
        <v>〇</v>
      </c>
      <c r="U43" s="328">
        <f t="shared" ref="U43:U79" si="5">E43+K43+O43</f>
        <v>100.10000000000001</v>
      </c>
      <c r="V43" s="321"/>
      <c r="W43" s="321"/>
      <c r="X43" s="321"/>
      <c r="Y43" s="321"/>
      <c r="Z43" s="321"/>
      <c r="AA43" s="321"/>
      <c r="AB43" s="321"/>
      <c r="AC43" s="321"/>
      <c r="AD43" s="321"/>
      <c r="AE43" s="321"/>
      <c r="AF43" s="321"/>
      <c r="AG43" s="321"/>
      <c r="AH43" s="321"/>
      <c r="AI43" s="321"/>
      <c r="AJ43" s="321"/>
      <c r="AK43" s="321"/>
      <c r="AL43" s="321"/>
      <c r="AM43" s="321"/>
      <c r="AN43" s="321"/>
      <c r="AO43" s="321"/>
      <c r="AP43" s="321"/>
    </row>
    <row r="44" spans="1:42" ht="18.75" customHeight="1">
      <c r="A44" s="441"/>
      <c r="B44" s="310" t="s">
        <v>307</v>
      </c>
      <c r="C44" s="18">
        <v>999280</v>
      </c>
      <c r="D44" s="18">
        <v>343967</v>
      </c>
      <c r="E44" s="19">
        <v>34.4</v>
      </c>
      <c r="F44" s="18">
        <v>214686</v>
      </c>
      <c r="G44" s="20">
        <v>21.5</v>
      </c>
      <c r="H44" s="18">
        <v>99015</v>
      </c>
      <c r="I44" s="21">
        <v>9.9</v>
      </c>
      <c r="J44" s="18">
        <v>150671</v>
      </c>
      <c r="K44" s="21">
        <v>15.1</v>
      </c>
      <c r="L44" s="18">
        <v>137039</v>
      </c>
      <c r="M44" s="21">
        <v>13.7</v>
      </c>
      <c r="N44" s="185">
        <v>504642</v>
      </c>
      <c r="O44" s="21">
        <v>50.5</v>
      </c>
      <c r="P44" s="18">
        <v>240410</v>
      </c>
      <c r="Q44" s="21">
        <v>24.1</v>
      </c>
      <c r="R44" s="3">
        <v>202931</v>
      </c>
      <c r="S44" s="21">
        <v>20.3</v>
      </c>
      <c r="T44" s="318" t="str">
        <f t="shared" si="1"/>
        <v>〇</v>
      </c>
      <c r="U44" s="328">
        <f t="shared" si="5"/>
        <v>100</v>
      </c>
      <c r="V44" s="321"/>
      <c r="W44" s="321"/>
      <c r="X44" s="321"/>
      <c r="Y44" s="321"/>
      <c r="Z44" s="321"/>
      <c r="AA44" s="321"/>
      <c r="AB44" s="321"/>
      <c r="AC44" s="321"/>
      <c r="AD44" s="321"/>
      <c r="AE44" s="321"/>
      <c r="AF44" s="321"/>
      <c r="AG44" s="321"/>
      <c r="AH44" s="321"/>
      <c r="AI44" s="321"/>
      <c r="AJ44" s="321"/>
      <c r="AK44" s="321"/>
      <c r="AL44" s="321"/>
      <c r="AM44" s="321"/>
      <c r="AN44" s="321"/>
      <c r="AO44" s="321"/>
      <c r="AP44" s="321"/>
    </row>
    <row r="45" spans="1:42" ht="18.75" customHeight="1">
      <c r="A45" s="442"/>
      <c r="B45" s="311" t="s">
        <v>308</v>
      </c>
      <c r="C45" s="23">
        <v>991715</v>
      </c>
      <c r="D45" s="23">
        <v>342548</v>
      </c>
      <c r="E45" s="24">
        <v>34.540971952627523</v>
      </c>
      <c r="F45" s="23">
        <v>212237</v>
      </c>
      <c r="G45" s="25">
        <v>21.401007345860453</v>
      </c>
      <c r="H45" s="23">
        <v>97849</v>
      </c>
      <c r="I45" s="26">
        <v>9.8666451551100884</v>
      </c>
      <c r="J45" s="23">
        <v>117501</v>
      </c>
      <c r="K45" s="26">
        <v>11.84826285777668</v>
      </c>
      <c r="L45" s="23">
        <v>106926</v>
      </c>
      <c r="M45" s="26">
        <v>10.781928275764709</v>
      </c>
      <c r="N45" s="78">
        <v>531666</v>
      </c>
      <c r="O45" s="26">
        <v>53.610765189595796</v>
      </c>
      <c r="P45" s="23">
        <v>290176</v>
      </c>
      <c r="Q45" s="26">
        <v>29.2600192595655</v>
      </c>
      <c r="R45" s="22">
        <v>139056</v>
      </c>
      <c r="S45" s="26">
        <v>14.021770367494693</v>
      </c>
      <c r="T45" s="318" t="str">
        <f t="shared" si="1"/>
        <v>〇</v>
      </c>
      <c r="U45" s="328">
        <f t="shared" si="5"/>
        <v>100</v>
      </c>
      <c r="V45" s="321"/>
      <c r="W45" s="321"/>
      <c r="X45" s="321"/>
      <c r="Y45" s="321"/>
      <c r="Z45" s="321"/>
      <c r="AA45" s="321"/>
      <c r="AB45" s="321"/>
      <c r="AC45" s="321"/>
      <c r="AD45" s="321"/>
      <c r="AE45" s="321"/>
      <c r="AF45" s="321"/>
      <c r="AG45" s="321"/>
      <c r="AH45" s="321"/>
      <c r="AI45" s="321"/>
      <c r="AJ45" s="321"/>
      <c r="AK45" s="321"/>
      <c r="AL45" s="321"/>
      <c r="AM45" s="321"/>
      <c r="AN45" s="321"/>
      <c r="AO45" s="321"/>
      <c r="AP45" s="321"/>
    </row>
    <row r="46" spans="1:42" ht="18.75" customHeight="1">
      <c r="A46" s="427" t="s">
        <v>25</v>
      </c>
      <c r="B46" s="309" t="s">
        <v>309</v>
      </c>
      <c r="C46" s="14">
        <v>1743623</v>
      </c>
      <c r="D46" s="14">
        <v>889535</v>
      </c>
      <c r="E46" s="15">
        <v>50.8</v>
      </c>
      <c r="F46" s="14">
        <v>567941</v>
      </c>
      <c r="G46" s="16">
        <v>32.4</v>
      </c>
      <c r="H46" s="14">
        <v>276321</v>
      </c>
      <c r="I46" s="17">
        <v>15.8</v>
      </c>
      <c r="J46" s="14">
        <v>144170</v>
      </c>
      <c r="K46" s="17">
        <v>8.1999999999999993</v>
      </c>
      <c r="L46" s="14">
        <v>143833</v>
      </c>
      <c r="M46" s="17">
        <v>8.1999999999999993</v>
      </c>
      <c r="N46" s="189">
        <v>709918</v>
      </c>
      <c r="O46" s="17">
        <v>41</v>
      </c>
      <c r="P46" s="14">
        <v>582543</v>
      </c>
      <c r="Q46" s="17">
        <v>33.200000000000003</v>
      </c>
      <c r="R46" s="2">
        <v>16437</v>
      </c>
      <c r="S46" s="17">
        <v>0.9</v>
      </c>
      <c r="T46" s="318" t="str">
        <f t="shared" si="1"/>
        <v>〇</v>
      </c>
      <c r="U46" s="328">
        <f t="shared" si="5"/>
        <v>100</v>
      </c>
      <c r="V46" s="321"/>
      <c r="W46" s="321"/>
      <c r="X46" s="321"/>
      <c r="Y46" s="321"/>
      <c r="Z46" s="321"/>
      <c r="AA46" s="321"/>
      <c r="AB46" s="321"/>
      <c r="AC46" s="321"/>
      <c r="AD46" s="321"/>
      <c r="AE46" s="321"/>
      <c r="AF46" s="321"/>
      <c r="AG46" s="321"/>
      <c r="AH46" s="321"/>
      <c r="AI46" s="321"/>
      <c r="AJ46" s="321"/>
      <c r="AK46" s="321"/>
      <c r="AL46" s="321"/>
      <c r="AM46" s="321"/>
      <c r="AN46" s="321"/>
      <c r="AO46" s="321"/>
      <c r="AP46" s="321"/>
    </row>
    <row r="47" spans="1:42" ht="18.75" customHeight="1">
      <c r="A47" s="441"/>
      <c r="B47" s="310" t="s">
        <v>310</v>
      </c>
      <c r="C47" s="18">
        <v>1720310</v>
      </c>
      <c r="D47" s="18">
        <v>887100</v>
      </c>
      <c r="E47" s="19">
        <v>51.6</v>
      </c>
      <c r="F47" s="18">
        <v>569114</v>
      </c>
      <c r="G47" s="20">
        <v>33.1</v>
      </c>
      <c r="H47" s="18">
        <v>273258</v>
      </c>
      <c r="I47" s="21">
        <v>15.9</v>
      </c>
      <c r="J47" s="18">
        <v>141149</v>
      </c>
      <c r="K47" s="21">
        <v>8.1999999999999993</v>
      </c>
      <c r="L47" s="18">
        <v>140980</v>
      </c>
      <c r="M47" s="21">
        <v>8.1999999999999993</v>
      </c>
      <c r="N47" s="185">
        <v>692061</v>
      </c>
      <c r="O47" s="21">
        <v>40.200000000000003</v>
      </c>
      <c r="P47" s="18">
        <v>534715</v>
      </c>
      <c r="Q47" s="21">
        <v>31.1</v>
      </c>
      <c r="R47" s="3">
        <v>14472</v>
      </c>
      <c r="S47" s="21">
        <v>0.8</v>
      </c>
      <c r="T47" s="318" t="str">
        <f t="shared" si="1"/>
        <v>〇</v>
      </c>
      <c r="U47" s="328">
        <f t="shared" si="5"/>
        <v>100</v>
      </c>
      <c r="V47" s="321"/>
      <c r="W47" s="321"/>
      <c r="X47" s="321"/>
      <c r="Y47" s="321"/>
      <c r="Z47" s="321"/>
      <c r="AA47" s="321"/>
      <c r="AB47" s="321"/>
      <c r="AC47" s="321"/>
      <c r="AD47" s="321"/>
      <c r="AE47" s="321"/>
      <c r="AF47" s="321"/>
      <c r="AG47" s="321"/>
      <c r="AH47" s="321"/>
      <c r="AI47" s="321"/>
      <c r="AJ47" s="321"/>
      <c r="AK47" s="321"/>
      <c r="AL47" s="321"/>
      <c r="AM47" s="321"/>
      <c r="AN47" s="321"/>
      <c r="AO47" s="321"/>
      <c r="AP47" s="321"/>
    </row>
    <row r="48" spans="1:42" ht="18.75" customHeight="1">
      <c r="A48" s="441"/>
      <c r="B48" s="310" t="s">
        <v>306</v>
      </c>
      <c r="C48" s="18">
        <v>1746304</v>
      </c>
      <c r="D48" s="18">
        <v>884472</v>
      </c>
      <c r="E48" s="19">
        <v>50.6</v>
      </c>
      <c r="F48" s="18">
        <v>565955</v>
      </c>
      <c r="G48" s="20">
        <v>32.4</v>
      </c>
      <c r="H48" s="18">
        <v>271623</v>
      </c>
      <c r="I48" s="21">
        <v>15.6</v>
      </c>
      <c r="J48" s="18">
        <v>157442</v>
      </c>
      <c r="K48" s="21">
        <v>9</v>
      </c>
      <c r="L48" s="18">
        <v>151939</v>
      </c>
      <c r="M48" s="21">
        <v>8.6999999999999993</v>
      </c>
      <c r="N48" s="185">
        <v>704390</v>
      </c>
      <c r="O48" s="21">
        <v>40.299999999999997</v>
      </c>
      <c r="P48" s="18">
        <v>549515</v>
      </c>
      <c r="Q48" s="21">
        <v>31.5</v>
      </c>
      <c r="R48" s="3">
        <v>14422</v>
      </c>
      <c r="S48" s="21">
        <v>0.8</v>
      </c>
      <c r="T48" s="318" t="str">
        <f t="shared" si="1"/>
        <v>〇</v>
      </c>
      <c r="U48" s="328">
        <f t="shared" si="5"/>
        <v>99.9</v>
      </c>
      <c r="V48" s="321"/>
      <c r="W48" s="321"/>
      <c r="X48" s="321"/>
      <c r="Y48" s="321"/>
      <c r="Z48" s="321"/>
      <c r="AA48" s="321"/>
      <c r="AB48" s="321"/>
      <c r="AC48" s="321"/>
      <c r="AD48" s="321"/>
      <c r="AE48" s="321"/>
      <c r="AF48" s="321"/>
      <c r="AG48" s="321"/>
      <c r="AH48" s="321"/>
      <c r="AI48" s="321"/>
      <c r="AJ48" s="321"/>
      <c r="AK48" s="321"/>
      <c r="AL48" s="321"/>
      <c r="AM48" s="321"/>
      <c r="AN48" s="321"/>
      <c r="AO48" s="321"/>
      <c r="AP48" s="321"/>
    </row>
    <row r="49" spans="1:42" ht="18.75" customHeight="1">
      <c r="A49" s="441"/>
      <c r="B49" s="310" t="s">
        <v>307</v>
      </c>
      <c r="C49" s="18">
        <v>2094580</v>
      </c>
      <c r="D49" s="18">
        <v>870925</v>
      </c>
      <c r="E49" s="19">
        <v>41.6</v>
      </c>
      <c r="F49" s="18">
        <v>552079</v>
      </c>
      <c r="G49" s="20">
        <v>26.4</v>
      </c>
      <c r="H49" s="18">
        <v>268361</v>
      </c>
      <c r="I49" s="21">
        <v>12.8</v>
      </c>
      <c r="J49" s="18">
        <v>175159</v>
      </c>
      <c r="K49" s="21">
        <v>8.4</v>
      </c>
      <c r="L49" s="18">
        <v>166375</v>
      </c>
      <c r="M49" s="21">
        <v>7.9</v>
      </c>
      <c r="N49" s="185">
        <v>1048497</v>
      </c>
      <c r="O49" s="21">
        <v>50.1</v>
      </c>
      <c r="P49" s="18">
        <v>852288</v>
      </c>
      <c r="Q49" s="21">
        <v>40.700000000000003</v>
      </c>
      <c r="R49" s="3">
        <v>11913</v>
      </c>
      <c r="S49" s="21">
        <v>0.6</v>
      </c>
      <c r="T49" s="318" t="str">
        <f t="shared" si="1"/>
        <v>✖</v>
      </c>
      <c r="U49" s="328">
        <f t="shared" si="5"/>
        <v>100.1</v>
      </c>
      <c r="V49" s="321"/>
      <c r="W49" s="321"/>
      <c r="X49" s="321"/>
      <c r="Y49" s="321"/>
      <c r="Z49" s="321"/>
      <c r="AA49" s="321"/>
      <c r="AB49" s="321"/>
      <c r="AC49" s="321"/>
      <c r="AD49" s="321"/>
      <c r="AE49" s="321"/>
      <c r="AF49" s="321"/>
      <c r="AG49" s="321"/>
      <c r="AH49" s="321"/>
      <c r="AI49" s="321"/>
      <c r="AJ49" s="321"/>
      <c r="AK49" s="321"/>
      <c r="AL49" s="321"/>
      <c r="AM49" s="321"/>
      <c r="AN49" s="321"/>
      <c r="AO49" s="321"/>
      <c r="AP49" s="321"/>
    </row>
    <row r="50" spans="1:42" ht="18.75" customHeight="1">
      <c r="A50" s="442"/>
      <c r="B50" s="311" t="s">
        <v>308</v>
      </c>
      <c r="C50" s="23">
        <v>2499336</v>
      </c>
      <c r="D50" s="23">
        <v>898105</v>
      </c>
      <c r="E50" s="24">
        <v>35.9</v>
      </c>
      <c r="F50" s="23">
        <v>544567</v>
      </c>
      <c r="G50" s="25">
        <v>21.8</v>
      </c>
      <c r="H50" s="23">
        <v>296146</v>
      </c>
      <c r="I50" s="26">
        <v>11.8</v>
      </c>
      <c r="J50" s="23">
        <v>181308</v>
      </c>
      <c r="K50" s="26">
        <v>7.3</v>
      </c>
      <c r="L50" s="23">
        <v>179696</v>
      </c>
      <c r="M50" s="26">
        <v>7.2</v>
      </c>
      <c r="N50" s="78">
        <v>1419923</v>
      </c>
      <c r="O50" s="26">
        <v>56.8</v>
      </c>
      <c r="P50" s="23">
        <v>1128641</v>
      </c>
      <c r="Q50" s="26">
        <v>45.2</v>
      </c>
      <c r="R50" s="22">
        <v>13996</v>
      </c>
      <c r="S50" s="26">
        <v>0.6</v>
      </c>
      <c r="T50" s="318" t="str">
        <f t="shared" si="1"/>
        <v>〇</v>
      </c>
      <c r="U50" s="328">
        <f t="shared" si="5"/>
        <v>100</v>
      </c>
      <c r="V50" s="321"/>
      <c r="W50" s="321"/>
      <c r="X50" s="321"/>
      <c r="Y50" s="321"/>
      <c r="Z50" s="321"/>
      <c r="AA50" s="321"/>
      <c r="AB50" s="321"/>
      <c r="AC50" s="321"/>
      <c r="AD50" s="321"/>
      <c r="AE50" s="321"/>
      <c r="AF50" s="321"/>
      <c r="AG50" s="321"/>
      <c r="AH50" s="321"/>
      <c r="AI50" s="321"/>
      <c r="AJ50" s="321"/>
      <c r="AK50" s="321"/>
      <c r="AL50" s="321"/>
      <c r="AM50" s="321"/>
      <c r="AN50" s="321"/>
      <c r="AO50" s="321"/>
      <c r="AP50" s="321"/>
    </row>
    <row r="51" spans="1:42" ht="18.75" customHeight="1">
      <c r="A51" s="427" t="s">
        <v>26</v>
      </c>
      <c r="B51" s="309" t="s">
        <v>309</v>
      </c>
      <c r="C51" s="18">
        <v>1673097</v>
      </c>
      <c r="D51" s="18">
        <v>783097</v>
      </c>
      <c r="E51" s="19">
        <v>46.8</v>
      </c>
      <c r="F51" s="18">
        <v>534161</v>
      </c>
      <c r="G51" s="20">
        <v>31.9</v>
      </c>
      <c r="H51" s="18">
        <v>209864</v>
      </c>
      <c r="I51" s="21">
        <v>12.5</v>
      </c>
      <c r="J51" s="18">
        <v>143460</v>
      </c>
      <c r="K51" s="21">
        <v>8.6</v>
      </c>
      <c r="L51" s="18">
        <v>142264</v>
      </c>
      <c r="M51" s="21">
        <v>8.5</v>
      </c>
      <c r="N51" s="18">
        <v>746540</v>
      </c>
      <c r="O51" s="21">
        <v>44.6</v>
      </c>
      <c r="P51" s="18">
        <v>513735</v>
      </c>
      <c r="Q51" s="21">
        <v>30.7</v>
      </c>
      <c r="R51" s="3">
        <v>135495</v>
      </c>
      <c r="S51" s="21">
        <v>8.1</v>
      </c>
      <c r="T51" s="318" t="str">
        <f t="shared" si="1"/>
        <v>〇</v>
      </c>
      <c r="U51" s="328">
        <f t="shared" si="5"/>
        <v>100</v>
      </c>
      <c r="V51" s="321"/>
      <c r="W51" s="321"/>
      <c r="X51" s="321"/>
      <c r="Y51" s="321"/>
      <c r="Z51" s="321"/>
      <c r="AA51" s="321"/>
      <c r="AB51" s="321"/>
      <c r="AC51" s="321"/>
      <c r="AD51" s="321"/>
      <c r="AE51" s="321"/>
      <c r="AF51" s="321"/>
      <c r="AG51" s="321"/>
      <c r="AH51" s="321"/>
      <c r="AI51" s="321"/>
      <c r="AJ51" s="321"/>
      <c r="AK51" s="321"/>
      <c r="AL51" s="321"/>
      <c r="AM51" s="321"/>
      <c r="AN51" s="321"/>
      <c r="AO51" s="321"/>
      <c r="AP51" s="321"/>
    </row>
    <row r="52" spans="1:42" ht="18.75" customHeight="1">
      <c r="A52" s="441"/>
      <c r="B52" s="310" t="s">
        <v>310</v>
      </c>
      <c r="C52" s="18">
        <v>1698568</v>
      </c>
      <c r="D52" s="18">
        <v>782101</v>
      </c>
      <c r="E52" s="19">
        <v>46</v>
      </c>
      <c r="F52" s="18">
        <v>531138</v>
      </c>
      <c r="G52" s="20">
        <v>31.3</v>
      </c>
      <c r="H52" s="18">
        <v>212490</v>
      </c>
      <c r="I52" s="21">
        <v>12.5</v>
      </c>
      <c r="J52" s="18">
        <v>139317</v>
      </c>
      <c r="K52" s="21">
        <v>8.1999999999999993</v>
      </c>
      <c r="L52" s="18">
        <v>137478</v>
      </c>
      <c r="M52" s="21">
        <v>8.1</v>
      </c>
      <c r="N52" s="18">
        <v>777150</v>
      </c>
      <c r="O52" s="21">
        <v>45.8</v>
      </c>
      <c r="P52" s="18">
        <v>469721</v>
      </c>
      <c r="Q52" s="21">
        <v>27.7</v>
      </c>
      <c r="R52" s="3">
        <v>129533</v>
      </c>
      <c r="S52" s="21">
        <v>7.6</v>
      </c>
      <c r="T52" s="318" t="str">
        <f t="shared" si="1"/>
        <v>〇</v>
      </c>
      <c r="U52" s="328">
        <f t="shared" si="5"/>
        <v>100</v>
      </c>
      <c r="V52" s="321"/>
      <c r="W52" s="321"/>
      <c r="X52" s="321"/>
      <c r="Y52" s="321"/>
      <c r="Z52" s="321"/>
      <c r="AA52" s="321"/>
      <c r="AB52" s="321"/>
      <c r="AC52" s="321"/>
      <c r="AD52" s="321"/>
      <c r="AE52" s="321"/>
      <c r="AF52" s="321"/>
      <c r="AG52" s="321"/>
      <c r="AH52" s="321"/>
      <c r="AI52" s="321"/>
      <c r="AJ52" s="321"/>
      <c r="AK52" s="321"/>
      <c r="AL52" s="321"/>
      <c r="AM52" s="321"/>
      <c r="AN52" s="321"/>
      <c r="AO52" s="321"/>
      <c r="AP52" s="321"/>
    </row>
    <row r="53" spans="1:42" ht="18.75" customHeight="1">
      <c r="A53" s="441"/>
      <c r="B53" s="310" t="s">
        <v>306</v>
      </c>
      <c r="C53" s="27">
        <v>1655111</v>
      </c>
      <c r="D53" s="18">
        <v>782959</v>
      </c>
      <c r="E53" s="19">
        <v>47.3</v>
      </c>
      <c r="F53" s="18">
        <v>528292</v>
      </c>
      <c r="G53" s="20">
        <v>31.9</v>
      </c>
      <c r="H53" s="18">
        <v>214629</v>
      </c>
      <c r="I53" s="21">
        <v>13</v>
      </c>
      <c r="J53" s="18">
        <v>141118</v>
      </c>
      <c r="K53" s="21">
        <v>8.5</v>
      </c>
      <c r="L53" s="18">
        <v>140086</v>
      </c>
      <c r="M53" s="21">
        <v>8.5</v>
      </c>
      <c r="N53" s="18">
        <v>731034</v>
      </c>
      <c r="O53" s="21">
        <v>44.2</v>
      </c>
      <c r="P53" s="18">
        <v>480985</v>
      </c>
      <c r="Q53" s="21">
        <v>29.1</v>
      </c>
      <c r="R53" s="3">
        <v>131615</v>
      </c>
      <c r="S53" s="21">
        <v>8</v>
      </c>
      <c r="T53" s="318" t="str">
        <f t="shared" si="1"/>
        <v>〇</v>
      </c>
      <c r="U53" s="328">
        <f t="shared" si="5"/>
        <v>100</v>
      </c>
      <c r="V53" s="321"/>
      <c r="W53" s="321"/>
      <c r="X53" s="321"/>
      <c r="Y53" s="321"/>
      <c r="Z53" s="321"/>
      <c r="AA53" s="321"/>
      <c r="AB53" s="321"/>
      <c r="AC53" s="321"/>
      <c r="AD53" s="321"/>
      <c r="AE53" s="321"/>
      <c r="AF53" s="321"/>
      <c r="AG53" s="321"/>
      <c r="AH53" s="321"/>
      <c r="AI53" s="321"/>
      <c r="AJ53" s="321"/>
      <c r="AK53" s="321"/>
      <c r="AL53" s="321"/>
      <c r="AM53" s="321"/>
      <c r="AN53" s="321"/>
      <c r="AO53" s="321"/>
      <c r="AP53" s="321"/>
    </row>
    <row r="54" spans="1:42" ht="18.75" customHeight="1">
      <c r="A54" s="441"/>
      <c r="B54" s="310" t="s">
        <v>307</v>
      </c>
      <c r="C54" s="18">
        <v>2161766</v>
      </c>
      <c r="D54" s="18">
        <v>787078</v>
      </c>
      <c r="E54" s="19">
        <v>36.4</v>
      </c>
      <c r="F54" s="18">
        <v>524380</v>
      </c>
      <c r="G54" s="20">
        <v>24.3</v>
      </c>
      <c r="H54" s="18">
        <v>221904</v>
      </c>
      <c r="I54" s="21">
        <v>10.3</v>
      </c>
      <c r="J54" s="18">
        <v>184941</v>
      </c>
      <c r="K54" s="21">
        <v>8.6</v>
      </c>
      <c r="L54" s="18">
        <v>180155</v>
      </c>
      <c r="M54" s="21">
        <v>8.3000000000000007</v>
      </c>
      <c r="N54" s="18">
        <v>1189747</v>
      </c>
      <c r="O54" s="21">
        <v>55</v>
      </c>
      <c r="P54" s="18">
        <v>727006</v>
      </c>
      <c r="Q54" s="21">
        <v>33.6</v>
      </c>
      <c r="R54" s="3">
        <v>337385</v>
      </c>
      <c r="S54" s="21">
        <v>15.6</v>
      </c>
      <c r="T54" s="318" t="str">
        <f t="shared" si="1"/>
        <v>〇</v>
      </c>
      <c r="U54" s="328">
        <f t="shared" si="5"/>
        <v>100</v>
      </c>
      <c r="V54" s="321"/>
      <c r="W54" s="321"/>
      <c r="X54" s="321"/>
      <c r="Y54" s="321"/>
      <c r="Z54" s="321"/>
      <c r="AA54" s="321"/>
      <c r="AB54" s="321"/>
      <c r="AC54" s="321"/>
      <c r="AD54" s="321"/>
      <c r="AE54" s="321"/>
      <c r="AF54" s="321"/>
      <c r="AG54" s="321"/>
      <c r="AH54" s="321"/>
      <c r="AI54" s="321"/>
      <c r="AJ54" s="321"/>
      <c r="AK54" s="321"/>
      <c r="AL54" s="321"/>
      <c r="AM54" s="321"/>
      <c r="AN54" s="321"/>
      <c r="AO54" s="321"/>
      <c r="AP54" s="321"/>
    </row>
    <row r="55" spans="1:42" ht="18.75" customHeight="1">
      <c r="A55" s="442"/>
      <c r="B55" s="311" t="s">
        <v>308</v>
      </c>
      <c r="C55" s="28">
        <v>2517800</v>
      </c>
      <c r="D55" s="23">
        <v>834552</v>
      </c>
      <c r="E55" s="24">
        <v>33.1</v>
      </c>
      <c r="F55" s="23">
        <v>511863</v>
      </c>
      <c r="G55" s="25">
        <v>20.3</v>
      </c>
      <c r="H55" s="23">
        <v>278377</v>
      </c>
      <c r="I55" s="26">
        <v>11.1</v>
      </c>
      <c r="J55" s="23">
        <v>177782</v>
      </c>
      <c r="K55" s="26">
        <v>7.1</v>
      </c>
      <c r="L55" s="23">
        <v>176595</v>
      </c>
      <c r="M55" s="26">
        <v>7</v>
      </c>
      <c r="N55" s="18">
        <v>1505466</v>
      </c>
      <c r="O55" s="26">
        <v>59.8</v>
      </c>
      <c r="P55" s="23">
        <v>1007910</v>
      </c>
      <c r="Q55" s="26">
        <v>40</v>
      </c>
      <c r="R55" s="22">
        <v>236250</v>
      </c>
      <c r="S55" s="26">
        <v>9.4</v>
      </c>
      <c r="T55" s="318" t="str">
        <f t="shared" si="1"/>
        <v>〇</v>
      </c>
      <c r="U55" s="328">
        <f t="shared" si="5"/>
        <v>100</v>
      </c>
      <c r="V55" s="321"/>
      <c r="W55" s="321"/>
      <c r="X55" s="321"/>
      <c r="Y55" s="321"/>
      <c r="Z55" s="321"/>
      <c r="AA55" s="321"/>
      <c r="AB55" s="321"/>
      <c r="AC55" s="321"/>
      <c r="AD55" s="321"/>
      <c r="AE55" s="321"/>
      <c r="AF55" s="321"/>
      <c r="AG55" s="321"/>
      <c r="AH55" s="321"/>
      <c r="AI55" s="321"/>
      <c r="AJ55" s="321"/>
      <c r="AK55" s="321"/>
      <c r="AL55" s="321"/>
      <c r="AM55" s="321"/>
      <c r="AN55" s="321"/>
      <c r="AO55" s="321"/>
      <c r="AP55" s="321"/>
    </row>
    <row r="56" spans="1:42" ht="18.75" customHeight="1">
      <c r="A56" s="427" t="s">
        <v>27</v>
      </c>
      <c r="B56" s="309" t="s">
        <v>309</v>
      </c>
      <c r="C56" s="3">
        <v>6827471</v>
      </c>
      <c r="D56" s="18">
        <v>2190243</v>
      </c>
      <c r="E56" s="19">
        <v>32.1</v>
      </c>
      <c r="F56" s="18">
        <v>1496617</v>
      </c>
      <c r="G56" s="20">
        <v>21.9</v>
      </c>
      <c r="H56" s="18">
        <v>555910</v>
      </c>
      <c r="I56" s="21">
        <v>8.1</v>
      </c>
      <c r="J56" s="18">
        <v>816432</v>
      </c>
      <c r="K56" s="21">
        <v>12</v>
      </c>
      <c r="L56" s="18">
        <v>815206</v>
      </c>
      <c r="M56" s="21">
        <v>11.9</v>
      </c>
      <c r="N56" s="189">
        <v>3820796</v>
      </c>
      <c r="O56" s="21">
        <v>56</v>
      </c>
      <c r="P56" s="18">
        <v>2795854</v>
      </c>
      <c r="Q56" s="21">
        <v>41</v>
      </c>
      <c r="R56" s="3">
        <v>335621</v>
      </c>
      <c r="S56" s="21">
        <v>4.9000000000000004</v>
      </c>
      <c r="T56" s="318" t="str">
        <f t="shared" si="1"/>
        <v>〇</v>
      </c>
      <c r="U56" s="328">
        <f t="shared" si="5"/>
        <v>100.1</v>
      </c>
      <c r="V56" s="321"/>
      <c r="W56" s="321"/>
      <c r="X56" s="321"/>
      <c r="Y56" s="321"/>
      <c r="Z56" s="321"/>
      <c r="AA56" s="321"/>
      <c r="AB56" s="321"/>
      <c r="AC56" s="321"/>
      <c r="AD56" s="321"/>
      <c r="AE56" s="321"/>
      <c r="AF56" s="321"/>
      <c r="AG56" s="321"/>
      <c r="AH56" s="321"/>
      <c r="AI56" s="321"/>
      <c r="AJ56" s="321"/>
      <c r="AK56" s="321"/>
      <c r="AL56" s="321"/>
      <c r="AM56" s="321"/>
      <c r="AN56" s="321"/>
      <c r="AO56" s="321"/>
      <c r="AP56" s="321"/>
    </row>
    <row r="57" spans="1:42" ht="18.75" customHeight="1">
      <c r="A57" s="441"/>
      <c r="B57" s="310" t="s">
        <v>310</v>
      </c>
      <c r="C57" s="18">
        <v>7379012</v>
      </c>
      <c r="D57" s="18">
        <v>2123306</v>
      </c>
      <c r="E57" s="19">
        <v>28.8</v>
      </c>
      <c r="F57" s="18">
        <v>1512323</v>
      </c>
      <c r="G57" s="20">
        <v>20.5</v>
      </c>
      <c r="H57" s="18">
        <v>473166</v>
      </c>
      <c r="I57" s="21">
        <v>6.4</v>
      </c>
      <c r="J57" s="18">
        <v>1476007</v>
      </c>
      <c r="K57" s="21">
        <v>20</v>
      </c>
      <c r="L57" s="18">
        <v>1474499</v>
      </c>
      <c r="M57" s="21">
        <v>20</v>
      </c>
      <c r="N57" s="185">
        <v>3779699</v>
      </c>
      <c r="O57" s="21">
        <v>51.2</v>
      </c>
      <c r="P57" s="18">
        <v>2732350</v>
      </c>
      <c r="Q57" s="21">
        <v>37</v>
      </c>
      <c r="R57" s="3">
        <v>362490</v>
      </c>
      <c r="S57" s="21">
        <v>4.9000000000000004</v>
      </c>
      <c r="T57" s="318" t="str">
        <f t="shared" si="1"/>
        <v>〇</v>
      </c>
      <c r="U57" s="328">
        <f t="shared" si="5"/>
        <v>100</v>
      </c>
      <c r="V57" s="321"/>
      <c r="W57" s="321"/>
      <c r="X57" s="321"/>
      <c r="Y57" s="321"/>
      <c r="Z57" s="321"/>
      <c r="AA57" s="321"/>
      <c r="AB57" s="321"/>
      <c r="AC57" s="321"/>
      <c r="AD57" s="321"/>
      <c r="AE57" s="321"/>
      <c r="AF57" s="321"/>
      <c r="AG57" s="321"/>
      <c r="AH57" s="321"/>
      <c r="AI57" s="321"/>
      <c r="AJ57" s="321"/>
      <c r="AK57" s="321"/>
      <c r="AL57" s="321"/>
      <c r="AM57" s="321"/>
      <c r="AN57" s="321"/>
      <c r="AO57" s="321"/>
      <c r="AP57" s="321"/>
    </row>
    <row r="58" spans="1:42" ht="18.75" customHeight="1">
      <c r="A58" s="441"/>
      <c r="B58" s="310" t="s">
        <v>306</v>
      </c>
      <c r="C58" s="18">
        <v>7581115</v>
      </c>
      <c r="D58" s="18">
        <v>2079233</v>
      </c>
      <c r="E58" s="19">
        <v>27.4</v>
      </c>
      <c r="F58" s="18">
        <v>1532060</v>
      </c>
      <c r="G58" s="20">
        <v>20.2</v>
      </c>
      <c r="H58" s="18">
        <v>404533</v>
      </c>
      <c r="I58" s="21">
        <v>5.3</v>
      </c>
      <c r="J58" s="18">
        <v>1117137</v>
      </c>
      <c r="K58" s="21">
        <v>14.7</v>
      </c>
      <c r="L58" s="18">
        <v>1114673</v>
      </c>
      <c r="M58" s="21">
        <v>14.7</v>
      </c>
      <c r="N58" s="185">
        <v>4384745</v>
      </c>
      <c r="O58" s="21">
        <v>57.8</v>
      </c>
      <c r="P58" s="18">
        <v>2912211</v>
      </c>
      <c r="Q58" s="21">
        <v>38.4</v>
      </c>
      <c r="R58" s="3">
        <v>368729</v>
      </c>
      <c r="S58" s="21">
        <v>4.9000000000000004</v>
      </c>
      <c r="T58" s="318" t="str">
        <f t="shared" si="1"/>
        <v>〇</v>
      </c>
      <c r="U58" s="328">
        <f t="shared" si="5"/>
        <v>99.899999999999991</v>
      </c>
      <c r="V58" s="321"/>
      <c r="W58" s="321"/>
      <c r="X58" s="321"/>
      <c r="Y58" s="321"/>
      <c r="Z58" s="321"/>
      <c r="AA58" s="321"/>
      <c r="AB58" s="321"/>
      <c r="AC58" s="321"/>
      <c r="AD58" s="321"/>
      <c r="AE58" s="321"/>
      <c r="AF58" s="321"/>
      <c r="AG58" s="321"/>
      <c r="AH58" s="321"/>
      <c r="AI58" s="321"/>
      <c r="AJ58" s="321"/>
      <c r="AK58" s="321"/>
      <c r="AL58" s="321"/>
      <c r="AM58" s="321"/>
      <c r="AN58" s="321"/>
      <c r="AO58" s="321"/>
      <c r="AP58" s="321"/>
    </row>
    <row r="59" spans="1:42" ht="18.75" customHeight="1">
      <c r="A59" s="441"/>
      <c r="B59" s="310" t="s">
        <v>307</v>
      </c>
      <c r="C59" s="18">
        <v>8609541</v>
      </c>
      <c r="D59" s="18">
        <v>2059910</v>
      </c>
      <c r="E59" s="19">
        <v>23.9</v>
      </c>
      <c r="F59" s="18">
        <v>1526152</v>
      </c>
      <c r="G59" s="20">
        <v>17.7</v>
      </c>
      <c r="H59" s="18">
        <v>385761</v>
      </c>
      <c r="I59" s="21">
        <v>4.5</v>
      </c>
      <c r="J59" s="18">
        <v>843286</v>
      </c>
      <c r="K59" s="21">
        <v>9.8000000000000007</v>
      </c>
      <c r="L59" s="18">
        <v>839859</v>
      </c>
      <c r="M59" s="21">
        <v>9.8000000000000007</v>
      </c>
      <c r="N59" s="185">
        <v>5706345</v>
      </c>
      <c r="O59" s="21">
        <v>66.3</v>
      </c>
      <c r="P59" s="18">
        <v>3924054</v>
      </c>
      <c r="Q59" s="21">
        <v>45.6</v>
      </c>
      <c r="R59" s="3">
        <v>1190190</v>
      </c>
      <c r="S59" s="21">
        <v>13.8</v>
      </c>
      <c r="T59" s="318" t="str">
        <f t="shared" si="1"/>
        <v>〇</v>
      </c>
      <c r="U59" s="328">
        <f t="shared" si="5"/>
        <v>100</v>
      </c>
      <c r="V59" s="321"/>
      <c r="W59" s="321"/>
      <c r="X59" s="321"/>
      <c r="Y59" s="321"/>
      <c r="Z59" s="321"/>
      <c r="AA59" s="321"/>
      <c r="AB59" s="321"/>
      <c r="AC59" s="321"/>
      <c r="AD59" s="321"/>
      <c r="AE59" s="321"/>
      <c r="AF59" s="321"/>
      <c r="AG59" s="321"/>
      <c r="AH59" s="321"/>
      <c r="AI59" s="321"/>
      <c r="AJ59" s="321"/>
      <c r="AK59" s="321"/>
      <c r="AL59" s="321"/>
      <c r="AM59" s="321"/>
      <c r="AN59" s="321"/>
      <c r="AO59" s="321"/>
      <c r="AP59" s="321"/>
    </row>
    <row r="60" spans="1:42" ht="18.75" customHeight="1">
      <c r="A60" s="442"/>
      <c r="B60" s="311" t="s">
        <v>308</v>
      </c>
      <c r="C60" s="18">
        <v>9589464</v>
      </c>
      <c r="D60" s="18">
        <v>2075746</v>
      </c>
      <c r="E60" s="19">
        <v>21.646110773240299</v>
      </c>
      <c r="F60" s="18">
        <v>1541839</v>
      </c>
      <c r="G60" s="20">
        <v>16.078469036434154</v>
      </c>
      <c r="H60" s="18">
        <v>364868</v>
      </c>
      <c r="I60" s="21">
        <v>3.8048841937359588</v>
      </c>
      <c r="J60" s="18">
        <v>766889</v>
      </c>
      <c r="K60" s="21">
        <v>7.99720401473951</v>
      </c>
      <c r="L60" s="18">
        <v>763728</v>
      </c>
      <c r="M60" s="21">
        <v>7.9642407542277649</v>
      </c>
      <c r="N60" s="185">
        <v>6746829</v>
      </c>
      <c r="O60" s="21">
        <v>70.356685212020182</v>
      </c>
      <c r="P60" s="18">
        <v>5437891</v>
      </c>
      <c r="Q60" s="21">
        <v>56.706933776486359</v>
      </c>
      <c r="R60" s="3">
        <v>337659</v>
      </c>
      <c r="S60" s="21">
        <v>3.5211457074138872</v>
      </c>
      <c r="T60" s="318" t="str">
        <f t="shared" si="1"/>
        <v>〇</v>
      </c>
      <c r="U60" s="328">
        <f t="shared" si="5"/>
        <v>99.999999999999986</v>
      </c>
      <c r="V60" s="321"/>
      <c r="W60" s="321"/>
      <c r="X60" s="321"/>
      <c r="Y60" s="321"/>
      <c r="Z60" s="321"/>
      <c r="AA60" s="321"/>
      <c r="AB60" s="321"/>
      <c r="AC60" s="321"/>
      <c r="AD60" s="321"/>
      <c r="AE60" s="321"/>
      <c r="AF60" s="321"/>
      <c r="AG60" s="321"/>
      <c r="AH60" s="321"/>
      <c r="AI60" s="321"/>
      <c r="AJ60" s="321"/>
      <c r="AK60" s="321"/>
      <c r="AL60" s="321"/>
      <c r="AM60" s="321"/>
      <c r="AN60" s="321"/>
      <c r="AO60" s="321"/>
      <c r="AP60" s="321"/>
    </row>
    <row r="61" spans="1:42" ht="18.75" customHeight="1">
      <c r="A61" s="427" t="s">
        <v>28</v>
      </c>
      <c r="B61" s="309" t="s">
        <v>309</v>
      </c>
      <c r="C61" s="14">
        <v>1960355</v>
      </c>
      <c r="D61" s="14">
        <v>857370</v>
      </c>
      <c r="E61" s="15">
        <v>43.7</v>
      </c>
      <c r="F61" s="14">
        <v>512366</v>
      </c>
      <c r="G61" s="16">
        <v>26.1</v>
      </c>
      <c r="H61" s="14">
        <v>301575</v>
      </c>
      <c r="I61" s="17">
        <v>15.4</v>
      </c>
      <c r="J61" s="14">
        <v>142355</v>
      </c>
      <c r="K61" s="17">
        <v>7.3</v>
      </c>
      <c r="L61" s="14">
        <v>142080</v>
      </c>
      <c r="M61" s="17">
        <v>7.2</v>
      </c>
      <c r="N61" s="189">
        <v>960630</v>
      </c>
      <c r="O61" s="17">
        <v>49</v>
      </c>
      <c r="P61" s="14">
        <v>834342</v>
      </c>
      <c r="Q61" s="17">
        <v>42.6</v>
      </c>
      <c r="R61" s="2">
        <v>9802</v>
      </c>
      <c r="S61" s="17">
        <v>0.5</v>
      </c>
      <c r="T61" s="318" t="str">
        <f t="shared" si="1"/>
        <v>〇</v>
      </c>
      <c r="U61" s="328">
        <f t="shared" si="5"/>
        <v>100</v>
      </c>
      <c r="V61" s="321"/>
      <c r="W61" s="321"/>
      <c r="X61" s="321"/>
      <c r="Y61" s="321"/>
      <c r="Z61" s="321"/>
      <c r="AA61" s="321"/>
      <c r="AB61" s="321"/>
      <c r="AC61" s="321"/>
      <c r="AD61" s="321"/>
      <c r="AE61" s="321"/>
      <c r="AF61" s="321"/>
      <c r="AG61" s="321"/>
      <c r="AH61" s="321"/>
      <c r="AI61" s="321"/>
      <c r="AJ61" s="321"/>
      <c r="AK61" s="321"/>
      <c r="AL61" s="321"/>
      <c r="AM61" s="321"/>
      <c r="AN61" s="321"/>
      <c r="AO61" s="321"/>
      <c r="AP61" s="321"/>
    </row>
    <row r="62" spans="1:42" ht="18.75" customHeight="1">
      <c r="A62" s="441"/>
      <c r="B62" s="310" t="s">
        <v>310</v>
      </c>
      <c r="C62" s="18">
        <v>1842005</v>
      </c>
      <c r="D62" s="18">
        <v>854074</v>
      </c>
      <c r="E62" s="19">
        <v>46.4</v>
      </c>
      <c r="F62" s="18">
        <v>510252</v>
      </c>
      <c r="G62" s="20">
        <v>27.7</v>
      </c>
      <c r="H62" s="18">
        <v>306357</v>
      </c>
      <c r="I62" s="21">
        <v>16.600000000000001</v>
      </c>
      <c r="J62" s="18">
        <v>147311</v>
      </c>
      <c r="K62" s="21">
        <v>8</v>
      </c>
      <c r="L62" s="18">
        <v>146862</v>
      </c>
      <c r="M62" s="21">
        <v>8</v>
      </c>
      <c r="N62" s="185">
        <v>840620</v>
      </c>
      <c r="O62" s="21">
        <v>45.6</v>
      </c>
      <c r="P62" s="18">
        <v>679767</v>
      </c>
      <c r="Q62" s="21">
        <v>36.9</v>
      </c>
      <c r="R62" s="3">
        <v>9402</v>
      </c>
      <c r="S62" s="21">
        <v>0.5</v>
      </c>
      <c r="T62" s="318" t="str">
        <f t="shared" si="1"/>
        <v>〇</v>
      </c>
      <c r="U62" s="328">
        <f t="shared" si="5"/>
        <v>100</v>
      </c>
      <c r="V62" s="321"/>
      <c r="W62" s="321"/>
      <c r="X62" s="321"/>
      <c r="Y62" s="321"/>
      <c r="Z62" s="321"/>
      <c r="AA62" s="321"/>
      <c r="AB62" s="321"/>
      <c r="AC62" s="321"/>
      <c r="AD62" s="321"/>
      <c r="AE62" s="321"/>
      <c r="AF62" s="321"/>
      <c r="AG62" s="321"/>
      <c r="AH62" s="321"/>
      <c r="AI62" s="321"/>
      <c r="AJ62" s="321"/>
      <c r="AK62" s="321"/>
      <c r="AL62" s="321"/>
      <c r="AM62" s="321"/>
      <c r="AN62" s="321"/>
      <c r="AO62" s="321"/>
      <c r="AP62" s="321"/>
    </row>
    <row r="63" spans="1:42" ht="18.75" customHeight="1">
      <c r="A63" s="441"/>
      <c r="B63" s="310" t="s">
        <v>306</v>
      </c>
      <c r="C63" s="18">
        <v>1862041</v>
      </c>
      <c r="D63" s="18">
        <v>862600</v>
      </c>
      <c r="E63" s="19">
        <v>46.3</v>
      </c>
      <c r="F63" s="18">
        <v>509048</v>
      </c>
      <c r="G63" s="20">
        <v>27.3</v>
      </c>
      <c r="H63" s="18">
        <v>308544</v>
      </c>
      <c r="I63" s="21">
        <v>16.600000000000001</v>
      </c>
      <c r="J63" s="18">
        <v>165141</v>
      </c>
      <c r="K63" s="21">
        <v>8.9</v>
      </c>
      <c r="L63" s="18">
        <v>163249</v>
      </c>
      <c r="M63" s="21">
        <v>8.8000000000000007</v>
      </c>
      <c r="N63" s="185">
        <v>834301</v>
      </c>
      <c r="O63" s="21">
        <v>44.8</v>
      </c>
      <c r="P63" s="18">
        <v>667342</v>
      </c>
      <c r="Q63" s="21">
        <v>35.799999999999997</v>
      </c>
      <c r="R63" s="3">
        <v>12582</v>
      </c>
      <c r="S63" s="21">
        <v>0.7</v>
      </c>
      <c r="T63" s="318" t="str">
        <f t="shared" si="1"/>
        <v>✖</v>
      </c>
      <c r="U63" s="328">
        <f t="shared" si="5"/>
        <v>100</v>
      </c>
      <c r="V63" s="321"/>
      <c r="W63" s="321"/>
      <c r="X63" s="321"/>
      <c r="Y63" s="321"/>
      <c r="Z63" s="321"/>
      <c r="AA63" s="321"/>
      <c r="AB63" s="321"/>
      <c r="AC63" s="321"/>
      <c r="AD63" s="321"/>
      <c r="AE63" s="321"/>
      <c r="AF63" s="321"/>
      <c r="AG63" s="321"/>
      <c r="AH63" s="321"/>
      <c r="AI63" s="321"/>
      <c r="AJ63" s="321"/>
      <c r="AK63" s="321"/>
      <c r="AL63" s="321"/>
      <c r="AM63" s="321"/>
      <c r="AN63" s="321"/>
      <c r="AO63" s="321"/>
      <c r="AP63" s="321"/>
    </row>
    <row r="64" spans="1:42" ht="18.75" customHeight="1">
      <c r="A64" s="441"/>
      <c r="B64" s="310" t="s">
        <v>307</v>
      </c>
      <c r="C64" s="18">
        <v>2340124</v>
      </c>
      <c r="D64" s="18">
        <v>862400</v>
      </c>
      <c r="E64" s="19">
        <v>36.9</v>
      </c>
      <c r="F64" s="18">
        <v>506327</v>
      </c>
      <c r="G64" s="20">
        <v>21.6</v>
      </c>
      <c r="H64" s="18">
        <v>308991</v>
      </c>
      <c r="I64" s="21">
        <v>13.2</v>
      </c>
      <c r="J64" s="18">
        <v>164815</v>
      </c>
      <c r="K64" s="21">
        <v>7</v>
      </c>
      <c r="L64" s="18">
        <v>159322</v>
      </c>
      <c r="M64" s="21">
        <v>6.8</v>
      </c>
      <c r="N64" s="185">
        <v>1312908</v>
      </c>
      <c r="O64" s="21">
        <v>56.1</v>
      </c>
      <c r="P64" s="18">
        <v>1066323</v>
      </c>
      <c r="Q64" s="21">
        <v>45.6</v>
      </c>
      <c r="R64" s="3">
        <v>5861</v>
      </c>
      <c r="S64" s="21">
        <v>0.3</v>
      </c>
      <c r="T64" s="318" t="str">
        <f t="shared" si="1"/>
        <v>✖</v>
      </c>
      <c r="U64" s="328">
        <f t="shared" si="5"/>
        <v>100</v>
      </c>
      <c r="V64" s="321"/>
      <c r="W64" s="321"/>
      <c r="X64" s="321"/>
      <c r="Y64" s="321"/>
      <c r="Z64" s="321"/>
      <c r="AA64" s="321"/>
      <c r="AB64" s="321"/>
      <c r="AC64" s="321"/>
      <c r="AD64" s="321"/>
      <c r="AE64" s="321"/>
      <c r="AF64" s="321"/>
      <c r="AG64" s="321"/>
      <c r="AH64" s="321"/>
      <c r="AI64" s="321"/>
      <c r="AJ64" s="321"/>
      <c r="AK64" s="321"/>
      <c r="AL64" s="321"/>
      <c r="AM64" s="321"/>
      <c r="AN64" s="321"/>
      <c r="AO64" s="321"/>
      <c r="AP64" s="321"/>
    </row>
    <row r="65" spans="1:42" ht="18.75" customHeight="1">
      <c r="A65" s="442"/>
      <c r="B65" s="311" t="s">
        <v>308</v>
      </c>
      <c r="C65" s="23">
        <v>2975523</v>
      </c>
      <c r="D65" s="23">
        <v>878418</v>
      </c>
      <c r="E65" s="24">
        <v>29.521465638141599</v>
      </c>
      <c r="F65" s="23">
        <v>502921</v>
      </c>
      <c r="G65" s="25">
        <v>16.901936231042409</v>
      </c>
      <c r="H65" s="23">
        <v>326039</v>
      </c>
      <c r="I65" s="26">
        <v>10.957367830798148</v>
      </c>
      <c r="J65" s="23">
        <v>170828</v>
      </c>
      <c r="K65" s="26">
        <v>5.7411083698563248</v>
      </c>
      <c r="L65" s="23">
        <v>167289</v>
      </c>
      <c r="M65" s="26">
        <v>5.6221712956008068</v>
      </c>
      <c r="N65" s="78">
        <v>1926277</v>
      </c>
      <c r="O65" s="26">
        <v>64.737425992002073</v>
      </c>
      <c r="P65" s="23">
        <v>1540053</v>
      </c>
      <c r="Q65" s="26">
        <v>51.75738853304108</v>
      </c>
      <c r="R65" s="22">
        <v>8011</v>
      </c>
      <c r="S65" s="26">
        <v>0.26922998074624194</v>
      </c>
      <c r="T65" s="318" t="str">
        <f t="shared" si="1"/>
        <v>〇</v>
      </c>
      <c r="U65" s="328">
        <f t="shared" si="5"/>
        <v>100</v>
      </c>
      <c r="V65" s="321"/>
      <c r="W65" s="321"/>
      <c r="X65" s="321"/>
      <c r="Y65" s="321"/>
      <c r="Z65" s="321"/>
      <c r="AA65" s="321"/>
      <c r="AB65" s="321"/>
      <c r="AC65" s="321"/>
      <c r="AD65" s="321"/>
      <c r="AE65" s="321"/>
      <c r="AF65" s="321"/>
      <c r="AG65" s="321"/>
      <c r="AH65" s="321"/>
      <c r="AI65" s="321"/>
      <c r="AJ65" s="321"/>
      <c r="AK65" s="321"/>
      <c r="AL65" s="321"/>
      <c r="AM65" s="321"/>
      <c r="AN65" s="321"/>
      <c r="AO65" s="321"/>
      <c r="AP65" s="321"/>
    </row>
    <row r="66" spans="1:42" ht="18.75" customHeight="1">
      <c r="A66" s="427" t="s">
        <v>29</v>
      </c>
      <c r="B66" s="309" t="s">
        <v>309</v>
      </c>
      <c r="C66" s="3">
        <v>995621</v>
      </c>
      <c r="D66" s="18">
        <v>426802</v>
      </c>
      <c r="E66" s="19">
        <v>42.9</v>
      </c>
      <c r="F66" s="18">
        <v>237141</v>
      </c>
      <c r="G66" s="20">
        <v>23.8</v>
      </c>
      <c r="H66" s="18">
        <v>179709</v>
      </c>
      <c r="I66" s="21">
        <v>18</v>
      </c>
      <c r="J66" s="18">
        <v>191483</v>
      </c>
      <c r="K66" s="21">
        <v>19.2</v>
      </c>
      <c r="L66" s="18">
        <v>184823</v>
      </c>
      <c r="M66" s="21">
        <v>18.600000000000001</v>
      </c>
      <c r="N66" s="18">
        <v>377336</v>
      </c>
      <c r="O66" s="21">
        <v>37.9</v>
      </c>
      <c r="P66" s="18">
        <v>252754</v>
      </c>
      <c r="Q66" s="21">
        <v>25.4</v>
      </c>
      <c r="R66" s="3">
        <v>55984</v>
      </c>
      <c r="S66" s="21">
        <v>5.6</v>
      </c>
      <c r="T66" s="318" t="str">
        <f t="shared" si="1"/>
        <v>〇</v>
      </c>
      <c r="U66" s="328">
        <f t="shared" si="5"/>
        <v>100</v>
      </c>
      <c r="V66" s="321"/>
      <c r="W66" s="321"/>
      <c r="X66" s="321"/>
      <c r="Y66" s="321"/>
      <c r="Z66" s="321"/>
      <c r="AA66" s="321"/>
      <c r="AB66" s="321"/>
      <c r="AC66" s="321"/>
      <c r="AD66" s="321"/>
      <c r="AE66" s="321"/>
      <c r="AF66" s="321"/>
      <c r="AG66" s="321"/>
      <c r="AH66" s="321"/>
      <c r="AI66" s="321"/>
      <c r="AJ66" s="321"/>
      <c r="AK66" s="321"/>
      <c r="AL66" s="321"/>
      <c r="AM66" s="321"/>
      <c r="AN66" s="321"/>
      <c r="AO66" s="321"/>
      <c r="AP66" s="321"/>
    </row>
    <row r="67" spans="1:42" ht="18.75" customHeight="1">
      <c r="A67" s="441"/>
      <c r="B67" s="310" t="s">
        <v>310</v>
      </c>
      <c r="C67" s="18">
        <v>997522</v>
      </c>
      <c r="D67" s="18">
        <v>417962</v>
      </c>
      <c r="E67" s="19">
        <v>41.9</v>
      </c>
      <c r="F67" s="18">
        <v>238377</v>
      </c>
      <c r="G67" s="20">
        <v>23.9</v>
      </c>
      <c r="H67" s="18">
        <v>170582</v>
      </c>
      <c r="I67" s="21">
        <v>17.100000000000001</v>
      </c>
      <c r="J67" s="18">
        <v>212554</v>
      </c>
      <c r="K67" s="21">
        <v>21.3</v>
      </c>
      <c r="L67" s="18">
        <v>199461</v>
      </c>
      <c r="M67" s="21">
        <v>20</v>
      </c>
      <c r="N67" s="18">
        <v>367006</v>
      </c>
      <c r="O67" s="21">
        <v>36.799999999999997</v>
      </c>
      <c r="P67" s="18">
        <v>233650</v>
      </c>
      <c r="Q67" s="21">
        <v>23.4</v>
      </c>
      <c r="R67" s="3">
        <v>50377</v>
      </c>
      <c r="S67" s="21">
        <v>5.0999999999999996</v>
      </c>
      <c r="T67" s="318" t="str">
        <f t="shared" si="1"/>
        <v>〇</v>
      </c>
      <c r="U67" s="328">
        <f t="shared" si="5"/>
        <v>100</v>
      </c>
      <c r="V67" s="321"/>
      <c r="W67" s="321"/>
      <c r="X67" s="321"/>
      <c r="Y67" s="321"/>
      <c r="Z67" s="321"/>
      <c r="AA67" s="321"/>
      <c r="AB67" s="321"/>
      <c r="AC67" s="321"/>
      <c r="AD67" s="321"/>
      <c r="AE67" s="321"/>
      <c r="AF67" s="321"/>
      <c r="AG67" s="321"/>
      <c r="AH67" s="321"/>
      <c r="AI67" s="321"/>
      <c r="AJ67" s="321"/>
      <c r="AK67" s="321"/>
      <c r="AL67" s="321"/>
      <c r="AM67" s="321"/>
      <c r="AN67" s="321"/>
      <c r="AO67" s="321"/>
      <c r="AP67" s="321"/>
    </row>
    <row r="68" spans="1:42" ht="18.75" customHeight="1">
      <c r="A68" s="441"/>
      <c r="B68" s="310" t="s">
        <v>306</v>
      </c>
      <c r="C68" s="18">
        <v>1032642</v>
      </c>
      <c r="D68" s="18">
        <v>413518</v>
      </c>
      <c r="E68" s="19">
        <v>40</v>
      </c>
      <c r="F68" s="18">
        <v>235444</v>
      </c>
      <c r="G68" s="20">
        <v>22.8</v>
      </c>
      <c r="H68" s="18">
        <v>169096</v>
      </c>
      <c r="I68" s="21">
        <v>16.399999999999999</v>
      </c>
      <c r="J68" s="18">
        <v>240538</v>
      </c>
      <c r="K68" s="21">
        <v>23.3</v>
      </c>
      <c r="L68" s="18">
        <v>231872</v>
      </c>
      <c r="M68" s="21">
        <v>22.5</v>
      </c>
      <c r="N68" s="18">
        <v>378586</v>
      </c>
      <c r="O68" s="21">
        <v>36.700000000000003</v>
      </c>
      <c r="P68" s="18">
        <v>230017</v>
      </c>
      <c r="Q68" s="21">
        <v>22.3</v>
      </c>
      <c r="R68" s="3">
        <v>48328</v>
      </c>
      <c r="S68" s="21">
        <v>4.7</v>
      </c>
      <c r="T68" s="318" t="str">
        <f t="shared" si="1"/>
        <v>〇</v>
      </c>
      <c r="U68" s="328">
        <f t="shared" si="5"/>
        <v>100</v>
      </c>
      <c r="V68" s="321"/>
      <c r="W68" s="321"/>
      <c r="X68" s="321"/>
      <c r="Y68" s="321"/>
      <c r="Z68" s="321"/>
      <c r="AA68" s="321"/>
      <c r="AB68" s="321"/>
      <c r="AC68" s="321"/>
      <c r="AD68" s="321"/>
      <c r="AE68" s="321"/>
      <c r="AF68" s="321"/>
      <c r="AG68" s="321"/>
      <c r="AH68" s="321"/>
      <c r="AI68" s="321"/>
      <c r="AJ68" s="321"/>
      <c r="AK68" s="321"/>
      <c r="AL68" s="321"/>
      <c r="AM68" s="321"/>
      <c r="AN68" s="321"/>
      <c r="AO68" s="321"/>
      <c r="AP68" s="321"/>
    </row>
    <row r="69" spans="1:42" ht="18.75" customHeight="1">
      <c r="A69" s="441"/>
      <c r="B69" s="310" t="s">
        <v>307</v>
      </c>
      <c r="C69" s="18">
        <v>1170469</v>
      </c>
      <c r="D69" s="18">
        <v>407799</v>
      </c>
      <c r="E69" s="19">
        <v>34.799999999999997</v>
      </c>
      <c r="F69" s="18">
        <v>229632</v>
      </c>
      <c r="G69" s="20">
        <v>19.600000000000001</v>
      </c>
      <c r="H69" s="18">
        <v>169115</v>
      </c>
      <c r="I69" s="21">
        <v>14.4</v>
      </c>
      <c r="J69" s="18">
        <v>228654</v>
      </c>
      <c r="K69" s="21">
        <v>19.5</v>
      </c>
      <c r="L69" s="18">
        <v>214841</v>
      </c>
      <c r="M69" s="21">
        <v>18.399999999999999</v>
      </c>
      <c r="N69" s="18">
        <v>534016</v>
      </c>
      <c r="O69" s="21">
        <v>45.6</v>
      </c>
      <c r="P69" s="18">
        <v>290845</v>
      </c>
      <c r="Q69" s="21">
        <v>24.8</v>
      </c>
      <c r="R69" s="3">
        <v>169479</v>
      </c>
      <c r="S69" s="21">
        <v>14.5</v>
      </c>
      <c r="T69" s="318" t="str">
        <f t="shared" si="1"/>
        <v>〇</v>
      </c>
      <c r="U69" s="328">
        <f t="shared" si="5"/>
        <v>99.9</v>
      </c>
      <c r="V69" s="321"/>
      <c r="W69" s="321"/>
      <c r="X69" s="321"/>
      <c r="Y69" s="321"/>
      <c r="Z69" s="321"/>
      <c r="AA69" s="321"/>
      <c r="AB69" s="321"/>
      <c r="AC69" s="321"/>
      <c r="AD69" s="321"/>
      <c r="AE69" s="321"/>
      <c r="AF69" s="321"/>
      <c r="AG69" s="321"/>
      <c r="AH69" s="321"/>
      <c r="AI69" s="321"/>
      <c r="AJ69" s="321"/>
      <c r="AK69" s="321"/>
      <c r="AL69" s="321"/>
      <c r="AM69" s="321"/>
      <c r="AN69" s="321"/>
      <c r="AO69" s="321"/>
      <c r="AP69" s="321"/>
    </row>
    <row r="70" spans="1:42" ht="18.75" customHeight="1">
      <c r="A70" s="442"/>
      <c r="B70" s="311" t="s">
        <v>308</v>
      </c>
      <c r="C70" s="23">
        <v>1227384</v>
      </c>
      <c r="D70" s="23">
        <v>404773</v>
      </c>
      <c r="E70" s="24">
        <v>32.978513651799275</v>
      </c>
      <c r="F70" s="23">
        <v>226369</v>
      </c>
      <c r="G70" s="25">
        <v>18.443209297171872</v>
      </c>
      <c r="H70" s="23">
        <v>169149</v>
      </c>
      <c r="I70" s="26">
        <v>13.781261610058465</v>
      </c>
      <c r="J70" s="23">
        <v>202172</v>
      </c>
      <c r="K70" s="26">
        <v>16.471780632630047</v>
      </c>
      <c r="L70" s="23">
        <v>195929</v>
      </c>
      <c r="M70" s="26">
        <v>15.963137860685816</v>
      </c>
      <c r="N70" s="18">
        <v>620439</v>
      </c>
      <c r="O70" s="26">
        <v>50.549705715570681</v>
      </c>
      <c r="P70" s="23">
        <v>324235</v>
      </c>
      <c r="Q70" s="26">
        <v>26.416753029206834</v>
      </c>
      <c r="R70" s="22">
        <v>179246</v>
      </c>
      <c r="S70" s="26">
        <v>14.603905542193804</v>
      </c>
      <c r="T70" s="318" t="str">
        <f t="shared" si="1"/>
        <v>〇</v>
      </c>
      <c r="U70" s="328">
        <f t="shared" si="5"/>
        <v>100</v>
      </c>
      <c r="V70" s="321"/>
      <c r="W70" s="321"/>
      <c r="X70" s="321"/>
      <c r="Y70" s="321"/>
      <c r="Z70" s="321"/>
      <c r="AA70" s="321"/>
      <c r="AB70" s="321"/>
      <c r="AC70" s="321"/>
      <c r="AD70" s="321"/>
      <c r="AE70" s="321"/>
      <c r="AF70" s="321"/>
      <c r="AG70" s="321"/>
      <c r="AH70" s="321"/>
      <c r="AI70" s="321"/>
      <c r="AJ70" s="321"/>
      <c r="AK70" s="321"/>
      <c r="AL70" s="321"/>
      <c r="AM70" s="321"/>
      <c r="AN70" s="321"/>
      <c r="AO70" s="321"/>
      <c r="AP70" s="321"/>
    </row>
    <row r="71" spans="1:42" ht="18.75" customHeight="1">
      <c r="A71" s="443" t="s">
        <v>259</v>
      </c>
      <c r="B71" s="309" t="s">
        <v>309</v>
      </c>
      <c r="C71" s="18">
        <v>476866</v>
      </c>
      <c r="D71" s="18">
        <v>228344</v>
      </c>
      <c r="E71" s="19">
        <v>47.9</v>
      </c>
      <c r="F71" s="18">
        <v>130596</v>
      </c>
      <c r="G71" s="20">
        <v>27.4</v>
      </c>
      <c r="H71" s="18">
        <v>92171</v>
      </c>
      <c r="I71" s="21">
        <v>19.3</v>
      </c>
      <c r="J71" s="18">
        <v>83243</v>
      </c>
      <c r="K71" s="21">
        <v>17.5</v>
      </c>
      <c r="L71" s="18">
        <v>81962</v>
      </c>
      <c r="M71" s="21">
        <v>17.2</v>
      </c>
      <c r="N71" s="189">
        <v>165279</v>
      </c>
      <c r="O71" s="21">
        <v>34.700000000000003</v>
      </c>
      <c r="P71" s="18">
        <v>105373</v>
      </c>
      <c r="Q71" s="21">
        <v>22.1</v>
      </c>
      <c r="R71" s="3">
        <v>23166</v>
      </c>
      <c r="S71" s="21">
        <v>4.9000000000000004</v>
      </c>
      <c r="T71" s="318" t="str">
        <f t="shared" ref="T71:T75" si="6">IF(D71+J71+N71=C71,"〇","✖")</f>
        <v>〇</v>
      </c>
      <c r="U71" s="328">
        <f t="shared" ref="U71:U73" si="7">E71+K71+O71</f>
        <v>100.10000000000001</v>
      </c>
      <c r="V71" s="321"/>
      <c r="W71" s="321"/>
      <c r="X71" s="321"/>
      <c r="Y71" s="321"/>
      <c r="Z71" s="321"/>
      <c r="AA71" s="321"/>
      <c r="AB71" s="321"/>
      <c r="AC71" s="321"/>
      <c r="AD71" s="321"/>
      <c r="AE71" s="321"/>
      <c r="AF71" s="321"/>
      <c r="AG71" s="321"/>
      <c r="AH71" s="321"/>
      <c r="AI71" s="321"/>
      <c r="AJ71" s="321"/>
      <c r="AK71" s="321"/>
      <c r="AL71" s="321"/>
      <c r="AM71" s="321"/>
      <c r="AN71" s="321"/>
      <c r="AO71" s="321"/>
      <c r="AP71" s="321"/>
    </row>
    <row r="72" spans="1:42" ht="18.75" customHeight="1">
      <c r="A72" s="443"/>
      <c r="B72" s="310" t="s">
        <v>310</v>
      </c>
      <c r="C72" s="18">
        <v>482136</v>
      </c>
      <c r="D72" s="18">
        <v>228021</v>
      </c>
      <c r="E72" s="19">
        <v>47.3</v>
      </c>
      <c r="F72" s="18">
        <v>130377</v>
      </c>
      <c r="G72" s="20">
        <v>27</v>
      </c>
      <c r="H72" s="18">
        <v>92100</v>
      </c>
      <c r="I72" s="21">
        <v>19.100000000000001</v>
      </c>
      <c r="J72" s="18">
        <v>94649</v>
      </c>
      <c r="K72" s="21">
        <v>19.600000000000001</v>
      </c>
      <c r="L72" s="18">
        <v>91490</v>
      </c>
      <c r="M72" s="21">
        <v>19</v>
      </c>
      <c r="N72" s="185">
        <v>159465</v>
      </c>
      <c r="O72" s="21">
        <v>33.1</v>
      </c>
      <c r="P72" s="18">
        <v>104241</v>
      </c>
      <c r="Q72" s="21">
        <v>21.6</v>
      </c>
      <c r="R72" s="3">
        <v>18550</v>
      </c>
      <c r="S72" s="21">
        <v>3.9</v>
      </c>
      <c r="T72" s="318" t="str">
        <f t="shared" si="6"/>
        <v>✖</v>
      </c>
      <c r="U72" s="328">
        <f t="shared" si="7"/>
        <v>100</v>
      </c>
      <c r="V72" s="321"/>
      <c r="W72" s="321"/>
      <c r="X72" s="321"/>
      <c r="Y72" s="321"/>
      <c r="Z72" s="321"/>
      <c r="AA72" s="321"/>
      <c r="AB72" s="321"/>
      <c r="AC72" s="321"/>
      <c r="AD72" s="321"/>
      <c r="AE72" s="321"/>
      <c r="AF72" s="321"/>
      <c r="AG72" s="321"/>
      <c r="AH72" s="321"/>
      <c r="AI72" s="321"/>
      <c r="AJ72" s="321"/>
      <c r="AK72" s="321"/>
      <c r="AL72" s="321"/>
      <c r="AM72" s="321"/>
      <c r="AN72" s="321"/>
      <c r="AO72" s="321"/>
      <c r="AP72" s="321"/>
    </row>
    <row r="73" spans="1:42" ht="18.75" customHeight="1">
      <c r="A73" s="443"/>
      <c r="B73" s="310" t="s">
        <v>306</v>
      </c>
      <c r="C73" s="18">
        <v>487589</v>
      </c>
      <c r="D73" s="18">
        <v>223889</v>
      </c>
      <c r="E73" s="19">
        <v>45.9</v>
      </c>
      <c r="F73" s="18">
        <v>129601</v>
      </c>
      <c r="G73" s="20">
        <v>26.6</v>
      </c>
      <c r="H73" s="18">
        <v>88582</v>
      </c>
      <c r="I73" s="21">
        <v>18.2</v>
      </c>
      <c r="J73" s="18">
        <v>106190</v>
      </c>
      <c r="K73" s="21">
        <v>21.8</v>
      </c>
      <c r="L73" s="18">
        <v>104519</v>
      </c>
      <c r="M73" s="21">
        <v>21.4</v>
      </c>
      <c r="N73" s="185">
        <v>157510</v>
      </c>
      <c r="O73" s="21">
        <v>32.299999999999997</v>
      </c>
      <c r="P73" s="18">
        <v>104806</v>
      </c>
      <c r="Q73" s="21">
        <v>21.5</v>
      </c>
      <c r="R73" s="3">
        <v>16645</v>
      </c>
      <c r="S73" s="21">
        <v>3.4</v>
      </c>
      <c r="T73" s="318" t="str">
        <f>IF(D73+J73+N73=C73,"〇","✖")</f>
        <v>〇</v>
      </c>
      <c r="U73" s="328">
        <f t="shared" si="7"/>
        <v>100</v>
      </c>
      <c r="V73" s="321"/>
      <c r="W73" s="321"/>
      <c r="X73" s="321"/>
      <c r="Y73" s="321"/>
      <c r="Z73" s="321"/>
      <c r="AA73" s="321"/>
      <c r="AB73" s="321"/>
      <c r="AC73" s="321"/>
      <c r="AD73" s="321"/>
      <c r="AE73" s="321"/>
      <c r="AF73" s="321"/>
      <c r="AG73" s="321"/>
      <c r="AH73" s="321"/>
      <c r="AI73" s="321"/>
      <c r="AJ73" s="321"/>
      <c r="AK73" s="321"/>
      <c r="AL73" s="321"/>
      <c r="AM73" s="321"/>
      <c r="AN73" s="321"/>
      <c r="AO73" s="321"/>
      <c r="AP73" s="321"/>
    </row>
    <row r="74" spans="1:42" ht="18.75" customHeight="1">
      <c r="A74" s="443"/>
      <c r="B74" s="310" t="s">
        <v>307</v>
      </c>
      <c r="C74" s="18">
        <v>594057</v>
      </c>
      <c r="D74" s="18">
        <v>223894</v>
      </c>
      <c r="E74" s="19">
        <v>37.700000000000003</v>
      </c>
      <c r="F74" s="18">
        <v>129609</v>
      </c>
      <c r="G74" s="20">
        <v>21.8</v>
      </c>
      <c r="H74" s="18">
        <v>87999</v>
      </c>
      <c r="I74" s="21">
        <v>14.8</v>
      </c>
      <c r="J74" s="18">
        <v>109061</v>
      </c>
      <c r="K74" s="21">
        <v>18.399999999999999</v>
      </c>
      <c r="L74" s="18">
        <v>107935</v>
      </c>
      <c r="M74" s="21">
        <v>18.2</v>
      </c>
      <c r="N74" s="185">
        <v>261102</v>
      </c>
      <c r="O74" s="21">
        <v>44</v>
      </c>
      <c r="P74" s="18">
        <v>150126</v>
      </c>
      <c r="Q74" s="21">
        <v>25.3</v>
      </c>
      <c r="R74" s="3">
        <v>69317</v>
      </c>
      <c r="S74" s="21">
        <v>11.7</v>
      </c>
      <c r="T74" s="318" t="str">
        <f t="shared" si="6"/>
        <v>〇</v>
      </c>
      <c r="U74" s="328">
        <f>E74+K74+O74</f>
        <v>100.1</v>
      </c>
      <c r="V74" s="321"/>
      <c r="W74" s="321"/>
      <c r="X74" s="321"/>
      <c r="Y74" s="321"/>
      <c r="Z74" s="321"/>
      <c r="AA74" s="321"/>
      <c r="AB74" s="321"/>
      <c r="AC74" s="321"/>
      <c r="AD74" s="321"/>
      <c r="AE74" s="321"/>
      <c r="AF74" s="321"/>
      <c r="AG74" s="321"/>
      <c r="AH74" s="321"/>
      <c r="AI74" s="321"/>
      <c r="AJ74" s="321"/>
      <c r="AK74" s="321"/>
      <c r="AL74" s="321"/>
      <c r="AM74" s="321"/>
      <c r="AN74" s="321"/>
      <c r="AO74" s="321"/>
      <c r="AP74" s="321"/>
    </row>
    <row r="75" spans="1:42" ht="18.75" customHeight="1">
      <c r="A75" s="444"/>
      <c r="B75" s="311" t="s">
        <v>308</v>
      </c>
      <c r="C75" s="23">
        <v>619118</v>
      </c>
      <c r="D75" s="23">
        <v>222146</v>
      </c>
      <c r="E75" s="24">
        <v>35.9</v>
      </c>
      <c r="F75" s="23">
        <v>125594</v>
      </c>
      <c r="G75" s="25">
        <v>20.3</v>
      </c>
      <c r="H75" s="23">
        <v>90153</v>
      </c>
      <c r="I75" s="26">
        <v>14.6</v>
      </c>
      <c r="J75" s="23">
        <v>108502</v>
      </c>
      <c r="K75" s="26">
        <v>17.5</v>
      </c>
      <c r="L75" s="23">
        <v>107332</v>
      </c>
      <c r="M75" s="26">
        <v>17.3</v>
      </c>
      <c r="N75" s="185">
        <v>288470</v>
      </c>
      <c r="O75" s="26">
        <v>46.6</v>
      </c>
      <c r="P75" s="23">
        <v>156226</v>
      </c>
      <c r="Q75" s="26">
        <v>25.2</v>
      </c>
      <c r="R75" s="22">
        <v>68926</v>
      </c>
      <c r="S75" s="26">
        <v>11.1</v>
      </c>
      <c r="T75" s="318" t="str">
        <f t="shared" si="6"/>
        <v>〇</v>
      </c>
      <c r="U75" s="328">
        <f t="shared" ref="U75" si="8">E75+K75+O75</f>
        <v>100</v>
      </c>
      <c r="V75" s="321"/>
      <c r="W75" s="321"/>
      <c r="X75" s="321"/>
      <c r="Y75" s="321"/>
      <c r="Z75" s="321"/>
      <c r="AA75" s="321"/>
      <c r="AB75" s="321"/>
      <c r="AC75" s="321"/>
      <c r="AD75" s="321"/>
      <c r="AE75" s="321"/>
      <c r="AF75" s="321"/>
      <c r="AG75" s="321"/>
      <c r="AH75" s="321"/>
      <c r="AI75" s="321"/>
      <c r="AJ75" s="321"/>
      <c r="AK75" s="321"/>
      <c r="AL75" s="321"/>
      <c r="AM75" s="321"/>
      <c r="AN75" s="321"/>
      <c r="AO75" s="321"/>
      <c r="AP75" s="321"/>
    </row>
    <row r="76" spans="1:42" ht="18.75" customHeight="1">
      <c r="A76" s="443" t="s">
        <v>130</v>
      </c>
      <c r="B76" s="309" t="s">
        <v>309</v>
      </c>
      <c r="C76" s="18">
        <v>451218</v>
      </c>
      <c r="D76" s="18">
        <v>209866</v>
      </c>
      <c r="E76" s="19">
        <v>46.5</v>
      </c>
      <c r="F76" s="18">
        <v>115369</v>
      </c>
      <c r="G76" s="20">
        <v>25.6</v>
      </c>
      <c r="H76" s="18">
        <v>84233</v>
      </c>
      <c r="I76" s="21">
        <v>18.7</v>
      </c>
      <c r="J76" s="18">
        <v>114553</v>
      </c>
      <c r="K76" s="21">
        <v>25.4</v>
      </c>
      <c r="L76" s="18">
        <v>112977</v>
      </c>
      <c r="M76" s="21">
        <v>25</v>
      </c>
      <c r="N76" s="189">
        <v>126799</v>
      </c>
      <c r="O76" s="21">
        <v>28.1</v>
      </c>
      <c r="P76" s="18">
        <v>85644</v>
      </c>
      <c r="Q76" s="21">
        <v>19</v>
      </c>
      <c r="R76" s="3">
        <v>7776</v>
      </c>
      <c r="S76" s="21">
        <v>1.7</v>
      </c>
      <c r="T76" s="318" t="str">
        <f t="shared" si="1"/>
        <v>〇</v>
      </c>
      <c r="U76" s="328">
        <f t="shared" si="5"/>
        <v>100</v>
      </c>
      <c r="V76" s="321"/>
      <c r="W76" s="321"/>
      <c r="X76" s="321"/>
      <c r="Y76" s="321"/>
      <c r="Z76" s="321"/>
      <c r="AA76" s="321"/>
      <c r="AB76" s="321"/>
      <c r="AC76" s="321"/>
      <c r="AD76" s="321"/>
      <c r="AE76" s="321"/>
      <c r="AF76" s="321"/>
      <c r="AG76" s="321"/>
      <c r="AH76" s="321"/>
      <c r="AI76" s="321"/>
      <c r="AJ76" s="321"/>
      <c r="AK76" s="321"/>
      <c r="AL76" s="321"/>
      <c r="AM76" s="321"/>
      <c r="AN76" s="321"/>
      <c r="AO76" s="321"/>
      <c r="AP76" s="321"/>
    </row>
    <row r="77" spans="1:42" ht="18.75" customHeight="1">
      <c r="A77" s="443"/>
      <c r="B77" s="310" t="s">
        <v>310</v>
      </c>
      <c r="C77" s="18">
        <v>446733</v>
      </c>
      <c r="D77" s="18">
        <v>199170</v>
      </c>
      <c r="E77" s="19">
        <v>44.6</v>
      </c>
      <c r="F77" s="18">
        <v>115631</v>
      </c>
      <c r="G77" s="20">
        <v>25.9</v>
      </c>
      <c r="H77" s="18">
        <v>73078</v>
      </c>
      <c r="I77" s="21">
        <v>16.399999999999999</v>
      </c>
      <c r="J77" s="18">
        <v>111786</v>
      </c>
      <c r="K77" s="21">
        <v>25</v>
      </c>
      <c r="L77" s="18">
        <v>107068</v>
      </c>
      <c r="M77" s="21">
        <v>24</v>
      </c>
      <c r="N77" s="185">
        <v>135777</v>
      </c>
      <c r="O77" s="21">
        <v>30.4</v>
      </c>
      <c r="P77" s="18">
        <v>86686</v>
      </c>
      <c r="Q77" s="21">
        <v>19.399999999999999</v>
      </c>
      <c r="R77" s="3">
        <v>14038</v>
      </c>
      <c r="S77" s="21">
        <v>3.1</v>
      </c>
      <c r="T77" s="318" t="str">
        <f t="shared" si="1"/>
        <v>〇</v>
      </c>
      <c r="U77" s="328">
        <f t="shared" si="5"/>
        <v>100</v>
      </c>
      <c r="V77" s="321"/>
      <c r="W77" s="321"/>
      <c r="X77" s="321"/>
      <c r="Y77" s="321"/>
      <c r="Z77" s="321"/>
      <c r="AA77" s="321"/>
      <c r="AB77" s="321"/>
      <c r="AC77" s="321"/>
      <c r="AD77" s="321"/>
      <c r="AE77" s="321"/>
      <c r="AF77" s="321"/>
      <c r="AG77" s="321"/>
      <c r="AH77" s="321"/>
      <c r="AI77" s="321"/>
      <c r="AJ77" s="321"/>
      <c r="AK77" s="321"/>
      <c r="AL77" s="321"/>
      <c r="AM77" s="321"/>
      <c r="AN77" s="321"/>
      <c r="AO77" s="321"/>
      <c r="AP77" s="321"/>
    </row>
    <row r="78" spans="1:42" ht="18.75" customHeight="1">
      <c r="A78" s="443"/>
      <c r="B78" s="310" t="s">
        <v>306</v>
      </c>
      <c r="C78" s="18">
        <v>437323</v>
      </c>
      <c r="D78" s="18">
        <v>198742</v>
      </c>
      <c r="E78" s="19">
        <v>45.4</v>
      </c>
      <c r="F78" s="18">
        <v>113090</v>
      </c>
      <c r="G78" s="20">
        <v>25.9</v>
      </c>
      <c r="H78" s="18">
        <v>74914</v>
      </c>
      <c r="I78" s="21">
        <v>17.100000000000001</v>
      </c>
      <c r="J78" s="18">
        <v>112031</v>
      </c>
      <c r="K78" s="21">
        <v>25.6</v>
      </c>
      <c r="L78" s="18">
        <v>110220</v>
      </c>
      <c r="M78" s="21">
        <v>25.2</v>
      </c>
      <c r="N78" s="185">
        <v>126550</v>
      </c>
      <c r="O78" s="21">
        <v>28.9</v>
      </c>
      <c r="P78" s="18">
        <v>84593</v>
      </c>
      <c r="Q78" s="21">
        <v>19.3</v>
      </c>
      <c r="R78" s="3">
        <v>7972</v>
      </c>
      <c r="S78" s="21">
        <v>1.8</v>
      </c>
      <c r="T78" s="318" t="str">
        <f t="shared" si="1"/>
        <v>〇</v>
      </c>
      <c r="U78" s="328">
        <f t="shared" si="5"/>
        <v>99.9</v>
      </c>
      <c r="V78" s="321"/>
      <c r="W78" s="321"/>
      <c r="X78" s="321"/>
      <c r="Y78" s="321"/>
      <c r="Z78" s="321"/>
      <c r="AA78" s="321"/>
      <c r="AB78" s="321"/>
      <c r="AC78" s="321"/>
      <c r="AD78" s="321"/>
      <c r="AE78" s="321"/>
      <c r="AF78" s="321"/>
      <c r="AG78" s="321"/>
      <c r="AH78" s="321"/>
      <c r="AI78" s="321"/>
      <c r="AJ78" s="321"/>
      <c r="AK78" s="321"/>
      <c r="AL78" s="321"/>
      <c r="AM78" s="321"/>
      <c r="AN78" s="321"/>
      <c r="AO78" s="321"/>
      <c r="AP78" s="321"/>
    </row>
    <row r="79" spans="1:42" ht="18.75" customHeight="1">
      <c r="A79" s="443"/>
      <c r="B79" s="310" t="s">
        <v>307</v>
      </c>
      <c r="C79" s="18">
        <v>489370</v>
      </c>
      <c r="D79" s="18">
        <v>207639</v>
      </c>
      <c r="E79" s="19">
        <v>42.4</v>
      </c>
      <c r="F79" s="18">
        <v>114157</v>
      </c>
      <c r="G79" s="20">
        <v>23.3</v>
      </c>
      <c r="H79" s="18">
        <v>82484</v>
      </c>
      <c r="I79" s="21">
        <v>16.899999999999999</v>
      </c>
      <c r="J79" s="18">
        <v>116655</v>
      </c>
      <c r="K79" s="21">
        <v>23.8</v>
      </c>
      <c r="L79" s="18">
        <v>115873</v>
      </c>
      <c r="M79" s="21">
        <v>23.7</v>
      </c>
      <c r="N79" s="185">
        <v>165076</v>
      </c>
      <c r="O79" s="21">
        <v>33.700000000000003</v>
      </c>
      <c r="P79" s="18">
        <v>96314</v>
      </c>
      <c r="Q79" s="21">
        <v>19.7</v>
      </c>
      <c r="R79" s="3">
        <v>33879</v>
      </c>
      <c r="S79" s="21">
        <v>6.9</v>
      </c>
      <c r="T79" s="318" t="str">
        <f t="shared" si="1"/>
        <v>〇</v>
      </c>
      <c r="U79" s="328">
        <f t="shared" si="5"/>
        <v>99.9</v>
      </c>
      <c r="V79" s="321"/>
      <c r="W79" s="321"/>
      <c r="X79" s="321"/>
      <c r="Y79" s="321"/>
      <c r="Z79" s="321"/>
      <c r="AA79" s="321"/>
      <c r="AB79" s="321"/>
      <c r="AC79" s="321"/>
      <c r="AD79" s="321"/>
      <c r="AE79" s="321"/>
      <c r="AF79" s="321"/>
      <c r="AG79" s="321"/>
      <c r="AH79" s="321"/>
      <c r="AI79" s="321"/>
      <c r="AJ79" s="321"/>
      <c r="AK79" s="321"/>
      <c r="AL79" s="321"/>
      <c r="AM79" s="321"/>
      <c r="AN79" s="321"/>
      <c r="AO79" s="321"/>
      <c r="AP79" s="321"/>
    </row>
    <row r="80" spans="1:42" ht="18.75" customHeight="1">
      <c r="A80" s="444"/>
      <c r="B80" s="311" t="s">
        <v>308</v>
      </c>
      <c r="C80" s="23">
        <v>557756</v>
      </c>
      <c r="D80" s="23">
        <v>212764</v>
      </c>
      <c r="E80" s="24">
        <v>38.1</v>
      </c>
      <c r="F80" s="23">
        <v>111013</v>
      </c>
      <c r="G80" s="25">
        <v>19.899999999999999</v>
      </c>
      <c r="H80" s="23">
        <v>90046</v>
      </c>
      <c r="I80" s="26">
        <v>16.100000000000001</v>
      </c>
      <c r="J80" s="23">
        <v>120945</v>
      </c>
      <c r="K80" s="26">
        <v>21.7</v>
      </c>
      <c r="L80" s="23">
        <v>119795</v>
      </c>
      <c r="M80" s="26">
        <v>21.5</v>
      </c>
      <c r="N80" s="78">
        <v>224047</v>
      </c>
      <c r="O80" s="26">
        <v>40.200000000000003</v>
      </c>
      <c r="P80" s="23">
        <v>134307</v>
      </c>
      <c r="Q80" s="26">
        <v>24.1</v>
      </c>
      <c r="R80" s="22">
        <v>47386</v>
      </c>
      <c r="S80" s="26">
        <v>8.5</v>
      </c>
      <c r="T80" s="318" t="str">
        <f t="shared" si="1"/>
        <v>〇</v>
      </c>
      <c r="U80" s="328">
        <f t="shared" ref="U80:U111" si="9">E80+K80+O80</f>
        <v>100</v>
      </c>
      <c r="V80" s="321"/>
      <c r="W80" s="321"/>
      <c r="X80" s="321"/>
      <c r="Y80" s="321"/>
      <c r="Z80" s="321"/>
      <c r="AA80" s="321"/>
      <c r="AB80" s="321"/>
      <c r="AC80" s="321"/>
      <c r="AD80" s="321"/>
      <c r="AE80" s="321"/>
      <c r="AF80" s="321"/>
      <c r="AG80" s="321"/>
      <c r="AH80" s="321"/>
      <c r="AI80" s="321"/>
      <c r="AJ80" s="321"/>
      <c r="AK80" s="321"/>
      <c r="AL80" s="321"/>
      <c r="AM80" s="321"/>
      <c r="AN80" s="321"/>
      <c r="AO80" s="321"/>
      <c r="AP80" s="321"/>
    </row>
    <row r="81" spans="1:42" ht="18.75" customHeight="1">
      <c r="A81" s="430" t="s">
        <v>30</v>
      </c>
      <c r="B81" s="309" t="s">
        <v>309</v>
      </c>
      <c r="C81" s="3">
        <v>446067</v>
      </c>
      <c r="D81" s="18">
        <v>204980</v>
      </c>
      <c r="E81" s="19">
        <v>46</v>
      </c>
      <c r="F81" s="18">
        <v>114151</v>
      </c>
      <c r="G81" s="20">
        <v>25.6</v>
      </c>
      <c r="H81" s="18">
        <v>83583</v>
      </c>
      <c r="I81" s="21">
        <v>18.8</v>
      </c>
      <c r="J81" s="18">
        <v>87929</v>
      </c>
      <c r="K81" s="21">
        <v>19.7</v>
      </c>
      <c r="L81" s="18">
        <v>86878</v>
      </c>
      <c r="M81" s="21">
        <v>19.5</v>
      </c>
      <c r="N81" s="185">
        <v>153158</v>
      </c>
      <c r="O81" s="21">
        <v>34.299999999999997</v>
      </c>
      <c r="P81" s="18">
        <v>87700</v>
      </c>
      <c r="Q81" s="21">
        <v>19.7</v>
      </c>
      <c r="R81" s="3">
        <v>35248</v>
      </c>
      <c r="S81" s="21">
        <v>7.9</v>
      </c>
      <c r="T81" s="318" t="str">
        <f t="shared" ref="T81:T154" si="10">IF(D81+J81+N81=C81,"〇","✖")</f>
        <v>〇</v>
      </c>
      <c r="U81" s="328">
        <f t="shared" si="9"/>
        <v>100</v>
      </c>
      <c r="V81" s="321"/>
      <c r="W81" s="321"/>
      <c r="X81" s="321"/>
      <c r="Y81" s="321"/>
      <c r="Z81" s="321"/>
      <c r="AA81" s="321"/>
      <c r="AB81" s="321"/>
      <c r="AC81" s="321"/>
      <c r="AD81" s="321"/>
      <c r="AE81" s="321"/>
      <c r="AF81" s="321"/>
      <c r="AG81" s="321"/>
      <c r="AH81" s="321"/>
      <c r="AI81" s="321"/>
      <c r="AJ81" s="321"/>
      <c r="AK81" s="321"/>
      <c r="AL81" s="321"/>
      <c r="AM81" s="321"/>
      <c r="AN81" s="321"/>
      <c r="AO81" s="321"/>
      <c r="AP81" s="321"/>
    </row>
    <row r="82" spans="1:42" ht="18.75" customHeight="1">
      <c r="A82" s="441"/>
      <c r="B82" s="310" t="s">
        <v>310</v>
      </c>
      <c r="C82" s="18">
        <v>445138</v>
      </c>
      <c r="D82" s="18">
        <v>201474</v>
      </c>
      <c r="E82" s="19">
        <v>45.3</v>
      </c>
      <c r="F82" s="18">
        <v>114043</v>
      </c>
      <c r="G82" s="20">
        <v>25.6</v>
      </c>
      <c r="H82" s="18">
        <v>80138</v>
      </c>
      <c r="I82" s="21">
        <v>18</v>
      </c>
      <c r="J82" s="18">
        <v>98217</v>
      </c>
      <c r="K82" s="21">
        <v>22.1</v>
      </c>
      <c r="L82" s="18">
        <v>95760</v>
      </c>
      <c r="M82" s="21">
        <v>21.5</v>
      </c>
      <c r="N82" s="185">
        <v>145447</v>
      </c>
      <c r="O82" s="21">
        <v>32.700000000000003</v>
      </c>
      <c r="P82" s="18">
        <v>82513</v>
      </c>
      <c r="Q82" s="21">
        <v>18.5</v>
      </c>
      <c r="R82" s="3">
        <v>33257</v>
      </c>
      <c r="S82" s="21">
        <v>7.5</v>
      </c>
      <c r="T82" s="318" t="str">
        <f t="shared" si="10"/>
        <v>〇</v>
      </c>
      <c r="U82" s="328">
        <f t="shared" si="9"/>
        <v>100.10000000000001</v>
      </c>
      <c r="V82" s="321"/>
      <c r="W82" s="321"/>
      <c r="X82" s="321"/>
      <c r="Y82" s="321"/>
      <c r="Z82" s="321"/>
      <c r="AA82" s="321"/>
      <c r="AB82" s="321"/>
      <c r="AC82" s="321"/>
      <c r="AD82" s="321"/>
      <c r="AE82" s="321"/>
      <c r="AF82" s="321"/>
      <c r="AG82" s="321"/>
      <c r="AH82" s="321"/>
      <c r="AI82" s="321"/>
      <c r="AJ82" s="321"/>
      <c r="AK82" s="321"/>
      <c r="AL82" s="321"/>
      <c r="AM82" s="321"/>
      <c r="AN82" s="321"/>
      <c r="AO82" s="321"/>
      <c r="AP82" s="321"/>
    </row>
    <row r="83" spans="1:42" ht="18.75" customHeight="1">
      <c r="A83" s="441"/>
      <c r="B83" s="310" t="s">
        <v>306</v>
      </c>
      <c r="C83" s="18">
        <v>451981</v>
      </c>
      <c r="D83" s="18">
        <v>195871</v>
      </c>
      <c r="E83" s="19">
        <v>43.3</v>
      </c>
      <c r="F83" s="18">
        <v>112908</v>
      </c>
      <c r="G83" s="20">
        <v>25</v>
      </c>
      <c r="H83" s="18">
        <v>75601</v>
      </c>
      <c r="I83" s="21">
        <v>16.7</v>
      </c>
      <c r="J83" s="18">
        <v>112133</v>
      </c>
      <c r="K83" s="21">
        <v>24.8</v>
      </c>
      <c r="L83" s="18">
        <v>107059</v>
      </c>
      <c r="M83" s="21">
        <v>23.7</v>
      </c>
      <c r="N83" s="185">
        <v>143977</v>
      </c>
      <c r="O83" s="21">
        <v>31.9</v>
      </c>
      <c r="P83" s="18">
        <v>82449</v>
      </c>
      <c r="Q83" s="21">
        <v>18.2</v>
      </c>
      <c r="R83" s="3">
        <v>29420</v>
      </c>
      <c r="S83" s="21">
        <v>6.5</v>
      </c>
      <c r="T83" s="318" t="str">
        <f t="shared" si="10"/>
        <v>〇</v>
      </c>
      <c r="U83" s="328">
        <f t="shared" si="9"/>
        <v>100</v>
      </c>
      <c r="V83" s="321"/>
      <c r="W83" s="321"/>
      <c r="X83" s="321"/>
      <c r="Y83" s="321"/>
      <c r="Z83" s="321"/>
      <c r="AA83" s="321"/>
      <c r="AB83" s="321"/>
      <c r="AC83" s="321"/>
      <c r="AD83" s="321"/>
      <c r="AE83" s="321"/>
      <c r="AF83" s="321"/>
      <c r="AG83" s="321"/>
      <c r="AH83" s="321"/>
      <c r="AI83" s="321"/>
      <c r="AJ83" s="321"/>
      <c r="AK83" s="321"/>
      <c r="AL83" s="321"/>
      <c r="AM83" s="321"/>
      <c r="AN83" s="321"/>
      <c r="AO83" s="321"/>
      <c r="AP83" s="321"/>
    </row>
    <row r="84" spans="1:42" ht="18.75" customHeight="1">
      <c r="A84" s="441"/>
      <c r="B84" s="310" t="s">
        <v>307</v>
      </c>
      <c r="C84" s="18">
        <v>566717</v>
      </c>
      <c r="D84" s="18">
        <v>194681</v>
      </c>
      <c r="E84" s="19">
        <v>34.4</v>
      </c>
      <c r="F84" s="18">
        <v>113356</v>
      </c>
      <c r="G84" s="20">
        <v>20</v>
      </c>
      <c r="H84" s="18">
        <v>73684</v>
      </c>
      <c r="I84" s="21">
        <v>13</v>
      </c>
      <c r="J84" s="18">
        <v>119559</v>
      </c>
      <c r="K84" s="21">
        <v>21.1</v>
      </c>
      <c r="L84" s="18">
        <v>114829</v>
      </c>
      <c r="M84" s="21">
        <v>20.3</v>
      </c>
      <c r="N84" s="185">
        <v>252477</v>
      </c>
      <c r="O84" s="21">
        <v>44.6</v>
      </c>
      <c r="P84" s="18">
        <v>119823</v>
      </c>
      <c r="Q84" s="21">
        <v>21.1</v>
      </c>
      <c r="R84" s="3">
        <v>100263</v>
      </c>
      <c r="S84" s="21">
        <v>17.7</v>
      </c>
      <c r="T84" s="318" t="str">
        <f t="shared" si="10"/>
        <v>〇</v>
      </c>
      <c r="U84" s="328">
        <f t="shared" si="9"/>
        <v>100.1</v>
      </c>
      <c r="V84" s="321"/>
      <c r="W84" s="321"/>
      <c r="X84" s="321"/>
      <c r="Y84" s="321"/>
      <c r="Z84" s="321"/>
      <c r="AA84" s="321"/>
      <c r="AB84" s="321"/>
      <c r="AC84" s="321"/>
      <c r="AD84" s="321"/>
      <c r="AE84" s="321"/>
      <c r="AF84" s="321"/>
      <c r="AG84" s="321"/>
      <c r="AH84" s="321"/>
      <c r="AI84" s="321"/>
      <c r="AJ84" s="321"/>
      <c r="AK84" s="321"/>
      <c r="AL84" s="321"/>
      <c r="AM84" s="321"/>
      <c r="AN84" s="321"/>
      <c r="AO84" s="321"/>
      <c r="AP84" s="321"/>
    </row>
    <row r="85" spans="1:42" ht="18.75" customHeight="1">
      <c r="A85" s="442"/>
      <c r="B85" s="311" t="s">
        <v>308</v>
      </c>
      <c r="C85" s="23">
        <v>571834</v>
      </c>
      <c r="D85" s="23">
        <v>193879</v>
      </c>
      <c r="E85" s="24">
        <v>33.9</v>
      </c>
      <c r="F85" s="23">
        <v>113261</v>
      </c>
      <c r="G85" s="25">
        <v>19.8</v>
      </c>
      <c r="H85" s="23">
        <v>72417</v>
      </c>
      <c r="I85" s="26">
        <v>12.6</v>
      </c>
      <c r="J85" s="23">
        <v>105592</v>
      </c>
      <c r="K85" s="26">
        <v>18.5</v>
      </c>
      <c r="L85" s="23">
        <v>104379</v>
      </c>
      <c r="M85" s="26">
        <v>18.3</v>
      </c>
      <c r="N85" s="78">
        <v>272363</v>
      </c>
      <c r="O85" s="26">
        <v>47.6</v>
      </c>
      <c r="P85" s="23">
        <v>130299</v>
      </c>
      <c r="Q85" s="26">
        <v>22.8</v>
      </c>
      <c r="R85" s="22">
        <v>77375</v>
      </c>
      <c r="S85" s="26">
        <v>13.5</v>
      </c>
      <c r="T85" s="318" t="str">
        <f t="shared" si="10"/>
        <v>〇</v>
      </c>
      <c r="U85" s="328">
        <f t="shared" si="9"/>
        <v>100</v>
      </c>
      <c r="V85" s="321"/>
      <c r="W85" s="321"/>
      <c r="X85" s="321"/>
      <c r="Y85" s="321"/>
      <c r="Z85" s="321"/>
      <c r="AA85" s="321"/>
      <c r="AB85" s="321"/>
      <c r="AC85" s="321"/>
      <c r="AD85" s="321"/>
      <c r="AE85" s="321"/>
      <c r="AF85" s="321"/>
      <c r="AG85" s="321"/>
      <c r="AH85" s="321"/>
      <c r="AI85" s="321"/>
      <c r="AJ85" s="321"/>
      <c r="AK85" s="321"/>
      <c r="AL85" s="321"/>
      <c r="AM85" s="321"/>
      <c r="AN85" s="321"/>
      <c r="AO85" s="321"/>
      <c r="AP85" s="321"/>
    </row>
    <row r="86" spans="1:42" ht="18.75" customHeight="1">
      <c r="A86" s="427" t="s">
        <v>31</v>
      </c>
      <c r="B86" s="309" t="s">
        <v>309</v>
      </c>
      <c r="C86" s="14">
        <v>808439</v>
      </c>
      <c r="D86" s="14">
        <v>403456</v>
      </c>
      <c r="E86" s="15">
        <v>49.9</v>
      </c>
      <c r="F86" s="14">
        <v>252505</v>
      </c>
      <c r="G86" s="16">
        <v>31.2</v>
      </c>
      <c r="H86" s="14">
        <v>134398</v>
      </c>
      <c r="I86" s="17">
        <v>16.600000000000001</v>
      </c>
      <c r="J86" s="14">
        <v>133378</v>
      </c>
      <c r="K86" s="17">
        <v>16.5</v>
      </c>
      <c r="L86" s="14">
        <v>130541</v>
      </c>
      <c r="M86" s="17">
        <v>16.100000000000001</v>
      </c>
      <c r="N86" s="189">
        <v>271605</v>
      </c>
      <c r="O86" s="17">
        <v>33.6</v>
      </c>
      <c r="P86" s="14">
        <v>188150</v>
      </c>
      <c r="Q86" s="17">
        <v>23.3</v>
      </c>
      <c r="R86" s="2">
        <v>34055</v>
      </c>
      <c r="S86" s="17">
        <v>4.2</v>
      </c>
      <c r="T86" s="318" t="str">
        <f t="shared" si="10"/>
        <v>〇</v>
      </c>
      <c r="U86" s="328">
        <f t="shared" si="9"/>
        <v>100</v>
      </c>
      <c r="V86" s="321"/>
      <c r="W86" s="321"/>
      <c r="X86" s="321"/>
      <c r="Y86" s="321"/>
      <c r="Z86" s="321"/>
      <c r="AA86" s="321"/>
      <c r="AB86" s="321"/>
      <c r="AC86" s="321"/>
      <c r="AD86" s="321"/>
      <c r="AE86" s="321"/>
      <c r="AF86" s="321"/>
      <c r="AG86" s="321"/>
      <c r="AH86" s="321"/>
      <c r="AI86" s="321"/>
      <c r="AJ86" s="321"/>
      <c r="AK86" s="321"/>
      <c r="AL86" s="321"/>
      <c r="AM86" s="321"/>
      <c r="AN86" s="321"/>
      <c r="AO86" s="321"/>
      <c r="AP86" s="321"/>
    </row>
    <row r="87" spans="1:42" ht="18.75" customHeight="1">
      <c r="A87" s="441"/>
      <c r="B87" s="310" t="s">
        <v>310</v>
      </c>
      <c r="C87" s="18">
        <v>789989</v>
      </c>
      <c r="D87" s="18">
        <v>392304</v>
      </c>
      <c r="E87" s="19">
        <v>49.7</v>
      </c>
      <c r="F87" s="18">
        <v>249438</v>
      </c>
      <c r="G87" s="20">
        <v>31.6</v>
      </c>
      <c r="H87" s="18">
        <v>126289</v>
      </c>
      <c r="I87" s="21">
        <v>16</v>
      </c>
      <c r="J87" s="18">
        <v>130280</v>
      </c>
      <c r="K87" s="21">
        <v>16.5</v>
      </c>
      <c r="L87" s="18">
        <v>124844</v>
      </c>
      <c r="M87" s="21">
        <v>15.8</v>
      </c>
      <c r="N87" s="185">
        <v>267405</v>
      </c>
      <c r="O87" s="21">
        <v>33.799999999999997</v>
      </c>
      <c r="P87" s="18">
        <v>182115</v>
      </c>
      <c r="Q87" s="21">
        <v>23.1</v>
      </c>
      <c r="R87" s="3">
        <v>29410</v>
      </c>
      <c r="S87" s="21">
        <v>3.7</v>
      </c>
      <c r="T87" s="318" t="str">
        <f t="shared" si="10"/>
        <v>〇</v>
      </c>
      <c r="U87" s="328">
        <f t="shared" si="9"/>
        <v>100</v>
      </c>
      <c r="V87" s="321"/>
      <c r="W87" s="321"/>
      <c r="X87" s="321"/>
      <c r="Y87" s="321"/>
      <c r="Z87" s="321"/>
      <c r="AA87" s="321"/>
      <c r="AB87" s="321"/>
      <c r="AC87" s="321"/>
      <c r="AD87" s="321"/>
      <c r="AE87" s="321"/>
      <c r="AF87" s="321"/>
      <c r="AG87" s="321"/>
      <c r="AH87" s="321"/>
      <c r="AI87" s="321"/>
      <c r="AJ87" s="321"/>
      <c r="AK87" s="321"/>
      <c r="AL87" s="321"/>
      <c r="AM87" s="321"/>
      <c r="AN87" s="321"/>
      <c r="AO87" s="321"/>
      <c r="AP87" s="321"/>
    </row>
    <row r="88" spans="1:42" ht="18.75" customHeight="1">
      <c r="A88" s="441"/>
      <c r="B88" s="310" t="s">
        <v>306</v>
      </c>
      <c r="C88" s="18">
        <v>839210</v>
      </c>
      <c r="D88" s="18">
        <v>390892</v>
      </c>
      <c r="E88" s="19">
        <v>46.6</v>
      </c>
      <c r="F88" s="18">
        <v>248819</v>
      </c>
      <c r="G88" s="20">
        <v>29.6</v>
      </c>
      <c r="H88" s="18">
        <v>124742</v>
      </c>
      <c r="I88" s="21">
        <v>14.9</v>
      </c>
      <c r="J88" s="18">
        <v>178184</v>
      </c>
      <c r="K88" s="21">
        <v>21.2</v>
      </c>
      <c r="L88" s="18">
        <v>157994</v>
      </c>
      <c r="M88" s="21">
        <v>18.8</v>
      </c>
      <c r="N88" s="185">
        <v>270134</v>
      </c>
      <c r="O88" s="21">
        <v>32.200000000000003</v>
      </c>
      <c r="P88" s="18">
        <v>185991</v>
      </c>
      <c r="Q88" s="21">
        <v>22.2</v>
      </c>
      <c r="R88" s="3">
        <v>27458</v>
      </c>
      <c r="S88" s="21">
        <v>3.3</v>
      </c>
      <c r="T88" s="318" t="str">
        <f t="shared" si="10"/>
        <v>〇</v>
      </c>
      <c r="U88" s="328">
        <f t="shared" si="9"/>
        <v>100</v>
      </c>
      <c r="V88" s="321"/>
      <c r="W88" s="321"/>
      <c r="X88" s="321"/>
      <c r="Y88" s="321"/>
      <c r="Z88" s="321"/>
      <c r="AA88" s="321"/>
      <c r="AB88" s="321"/>
      <c r="AC88" s="321"/>
      <c r="AD88" s="321"/>
      <c r="AE88" s="321"/>
      <c r="AF88" s="321"/>
      <c r="AG88" s="321"/>
      <c r="AH88" s="321"/>
      <c r="AI88" s="321"/>
      <c r="AJ88" s="321"/>
      <c r="AK88" s="321"/>
      <c r="AL88" s="321"/>
      <c r="AM88" s="321"/>
      <c r="AN88" s="321"/>
      <c r="AO88" s="321"/>
      <c r="AP88" s="321"/>
    </row>
    <row r="89" spans="1:42" ht="18.75" customHeight="1">
      <c r="A89" s="441"/>
      <c r="B89" s="310" t="s">
        <v>307</v>
      </c>
      <c r="C89" s="18">
        <v>1049482</v>
      </c>
      <c r="D89" s="18">
        <v>384949</v>
      </c>
      <c r="E89" s="19">
        <v>36.700000000000003</v>
      </c>
      <c r="F89" s="18">
        <v>244215</v>
      </c>
      <c r="G89" s="20">
        <v>23.3</v>
      </c>
      <c r="H89" s="18">
        <v>123020</v>
      </c>
      <c r="I89" s="21">
        <v>11.7</v>
      </c>
      <c r="J89" s="18">
        <v>248200</v>
      </c>
      <c r="K89" s="21">
        <v>23.6</v>
      </c>
      <c r="L89" s="18">
        <v>208948</v>
      </c>
      <c r="M89" s="21">
        <v>19.899999999999999</v>
      </c>
      <c r="N89" s="185">
        <v>416333</v>
      </c>
      <c r="O89" s="21">
        <v>39.700000000000003</v>
      </c>
      <c r="P89" s="18">
        <v>247598</v>
      </c>
      <c r="Q89" s="21">
        <v>23.6</v>
      </c>
      <c r="R89" s="3">
        <v>87528</v>
      </c>
      <c r="S89" s="21">
        <v>8.3000000000000007</v>
      </c>
      <c r="T89" s="318" t="str">
        <f t="shared" si="10"/>
        <v>〇</v>
      </c>
      <c r="U89" s="328">
        <f t="shared" si="9"/>
        <v>100</v>
      </c>
      <c r="V89" s="321"/>
      <c r="W89" s="321"/>
      <c r="X89" s="321"/>
      <c r="Y89" s="321"/>
      <c r="Z89" s="321"/>
      <c r="AA89" s="321"/>
      <c r="AB89" s="321"/>
      <c r="AC89" s="321"/>
      <c r="AD89" s="321"/>
      <c r="AE89" s="321"/>
      <c r="AF89" s="321"/>
      <c r="AG89" s="321"/>
      <c r="AH89" s="321"/>
      <c r="AI89" s="321"/>
      <c r="AJ89" s="321"/>
      <c r="AK89" s="321"/>
      <c r="AL89" s="321"/>
      <c r="AM89" s="321"/>
      <c r="AN89" s="321"/>
      <c r="AO89" s="321"/>
      <c r="AP89" s="321"/>
    </row>
    <row r="90" spans="1:42" ht="18.75" customHeight="1">
      <c r="A90" s="442"/>
      <c r="B90" s="311" t="s">
        <v>308</v>
      </c>
      <c r="C90" s="23">
        <v>1173028</v>
      </c>
      <c r="D90" s="23">
        <v>402301</v>
      </c>
      <c r="E90" s="24">
        <v>34.295941784850832</v>
      </c>
      <c r="F90" s="23">
        <v>243489</v>
      </c>
      <c r="G90" s="25">
        <v>20.757305025966986</v>
      </c>
      <c r="H90" s="23">
        <v>140826</v>
      </c>
      <c r="I90" s="26">
        <v>12.005340025984035</v>
      </c>
      <c r="J90" s="23">
        <v>239781</v>
      </c>
      <c r="K90" s="26">
        <v>20.441200039555749</v>
      </c>
      <c r="L90" s="23">
        <v>206560</v>
      </c>
      <c r="M90" s="26">
        <v>17.609127829855723</v>
      </c>
      <c r="N90" s="78">
        <v>530946</v>
      </c>
      <c r="O90" s="26">
        <v>45.262858175593422</v>
      </c>
      <c r="P90" s="23">
        <v>261811</v>
      </c>
      <c r="Q90" s="26">
        <v>22.319245576405677</v>
      </c>
      <c r="R90" s="22">
        <v>161193</v>
      </c>
      <c r="S90" s="26">
        <v>13.741615715907891</v>
      </c>
      <c r="T90" s="318" t="str">
        <f t="shared" si="10"/>
        <v>〇</v>
      </c>
      <c r="U90" s="328">
        <f t="shared" si="9"/>
        <v>100</v>
      </c>
      <c r="V90" s="321"/>
      <c r="W90" s="321"/>
      <c r="X90" s="321"/>
      <c r="Y90" s="321"/>
      <c r="Z90" s="321"/>
      <c r="AA90" s="321"/>
      <c r="AB90" s="321"/>
      <c r="AC90" s="321"/>
      <c r="AD90" s="321"/>
      <c r="AE90" s="321"/>
      <c r="AF90" s="321"/>
      <c r="AG90" s="321"/>
      <c r="AH90" s="321"/>
      <c r="AI90" s="321"/>
      <c r="AJ90" s="321"/>
      <c r="AK90" s="321"/>
      <c r="AL90" s="321"/>
      <c r="AM90" s="321"/>
      <c r="AN90" s="321"/>
      <c r="AO90" s="321"/>
      <c r="AP90" s="321"/>
    </row>
    <row r="91" spans="1:42" ht="18.75" customHeight="1">
      <c r="A91" s="427" t="s">
        <v>32</v>
      </c>
      <c r="B91" s="309" t="s">
        <v>309</v>
      </c>
      <c r="C91" s="3">
        <v>750933</v>
      </c>
      <c r="D91" s="18">
        <v>351065</v>
      </c>
      <c r="E91" s="19">
        <v>46.8</v>
      </c>
      <c r="F91" s="18">
        <v>226226</v>
      </c>
      <c r="G91" s="20">
        <v>30.1</v>
      </c>
      <c r="H91" s="18">
        <v>112810</v>
      </c>
      <c r="I91" s="21">
        <v>15</v>
      </c>
      <c r="J91" s="18">
        <v>135287</v>
      </c>
      <c r="K91" s="21">
        <v>18</v>
      </c>
      <c r="L91" s="18">
        <v>133169</v>
      </c>
      <c r="M91" s="21">
        <v>17.7</v>
      </c>
      <c r="N91" s="18">
        <v>264581</v>
      </c>
      <c r="O91" s="21">
        <v>35.200000000000003</v>
      </c>
      <c r="P91" s="18">
        <v>184814</v>
      </c>
      <c r="Q91" s="21">
        <v>24.6</v>
      </c>
      <c r="R91" s="3">
        <v>30224</v>
      </c>
      <c r="S91" s="21">
        <v>4</v>
      </c>
      <c r="T91" s="318" t="str">
        <f t="shared" si="10"/>
        <v>〇</v>
      </c>
      <c r="U91" s="328">
        <f t="shared" si="9"/>
        <v>100</v>
      </c>
      <c r="V91" s="321"/>
      <c r="W91" s="321"/>
      <c r="X91" s="321"/>
      <c r="Y91" s="321"/>
      <c r="Z91" s="321"/>
      <c r="AA91" s="321"/>
      <c r="AB91" s="321"/>
      <c r="AC91" s="321"/>
      <c r="AD91" s="321"/>
      <c r="AE91" s="321"/>
      <c r="AF91" s="321"/>
      <c r="AG91" s="321"/>
      <c r="AH91" s="321"/>
      <c r="AI91" s="321"/>
      <c r="AJ91" s="321"/>
      <c r="AK91" s="321"/>
      <c r="AL91" s="321"/>
      <c r="AM91" s="321"/>
      <c r="AN91" s="321"/>
      <c r="AO91" s="321"/>
      <c r="AP91" s="321"/>
    </row>
    <row r="92" spans="1:42" ht="18.75" customHeight="1">
      <c r="A92" s="441"/>
      <c r="B92" s="310" t="s">
        <v>310</v>
      </c>
      <c r="C92" s="18">
        <v>757176</v>
      </c>
      <c r="D92" s="18">
        <v>346342</v>
      </c>
      <c r="E92" s="19">
        <v>45.7</v>
      </c>
      <c r="F92" s="18">
        <v>229026</v>
      </c>
      <c r="G92" s="20">
        <v>30.2</v>
      </c>
      <c r="H92" s="18">
        <v>104981</v>
      </c>
      <c r="I92" s="21">
        <v>13.9</v>
      </c>
      <c r="J92" s="18">
        <v>149665</v>
      </c>
      <c r="K92" s="21">
        <v>19.8</v>
      </c>
      <c r="L92" s="18">
        <v>141659</v>
      </c>
      <c r="M92" s="21">
        <v>18.7</v>
      </c>
      <c r="N92" s="18">
        <v>261169</v>
      </c>
      <c r="O92" s="21">
        <v>34.5</v>
      </c>
      <c r="P92" s="18">
        <v>175561</v>
      </c>
      <c r="Q92" s="21">
        <v>23.2</v>
      </c>
      <c r="R92" s="3">
        <v>26918</v>
      </c>
      <c r="S92" s="21">
        <v>3.6</v>
      </c>
      <c r="T92" s="318" t="str">
        <f t="shared" si="10"/>
        <v>〇</v>
      </c>
      <c r="U92" s="328">
        <f t="shared" si="9"/>
        <v>100</v>
      </c>
      <c r="V92" s="321"/>
      <c r="W92" s="321"/>
      <c r="X92" s="321"/>
      <c r="Y92" s="321"/>
      <c r="Z92" s="321"/>
      <c r="AA92" s="321"/>
      <c r="AB92" s="321"/>
      <c r="AC92" s="321"/>
      <c r="AD92" s="321"/>
      <c r="AE92" s="321"/>
      <c r="AF92" s="321"/>
      <c r="AG92" s="321"/>
      <c r="AH92" s="321"/>
      <c r="AI92" s="321"/>
      <c r="AJ92" s="321"/>
      <c r="AK92" s="321"/>
      <c r="AL92" s="321"/>
      <c r="AM92" s="321"/>
      <c r="AN92" s="321"/>
      <c r="AO92" s="321"/>
      <c r="AP92" s="321"/>
    </row>
    <row r="93" spans="1:42" ht="18.75" customHeight="1">
      <c r="A93" s="441"/>
      <c r="B93" s="310" t="s">
        <v>306</v>
      </c>
      <c r="C93" s="18">
        <v>769485</v>
      </c>
      <c r="D93" s="18">
        <v>343610</v>
      </c>
      <c r="E93" s="19">
        <v>44.7</v>
      </c>
      <c r="F93" s="18">
        <v>227556</v>
      </c>
      <c r="G93" s="20">
        <v>29.6</v>
      </c>
      <c r="H93" s="18">
        <v>103451</v>
      </c>
      <c r="I93" s="21">
        <v>13.4</v>
      </c>
      <c r="J93" s="18">
        <v>165458</v>
      </c>
      <c r="K93" s="21">
        <v>21.5</v>
      </c>
      <c r="L93" s="18">
        <v>154330</v>
      </c>
      <c r="M93" s="21">
        <v>20.100000000000001</v>
      </c>
      <c r="N93" s="18">
        <v>260417</v>
      </c>
      <c r="O93" s="21">
        <v>33.799999999999997</v>
      </c>
      <c r="P93" s="18">
        <v>178074</v>
      </c>
      <c r="Q93" s="21">
        <v>23.1</v>
      </c>
      <c r="R93" s="3">
        <v>25571</v>
      </c>
      <c r="S93" s="21">
        <v>3.3</v>
      </c>
      <c r="T93" s="318" t="str">
        <f t="shared" si="10"/>
        <v>〇</v>
      </c>
      <c r="U93" s="328">
        <f t="shared" si="9"/>
        <v>100</v>
      </c>
      <c r="V93" s="321"/>
      <c r="W93" s="321"/>
      <c r="X93" s="321"/>
      <c r="Y93" s="321"/>
      <c r="Z93" s="321"/>
      <c r="AA93" s="321"/>
      <c r="AB93" s="321"/>
      <c r="AC93" s="321"/>
      <c r="AD93" s="321"/>
      <c r="AE93" s="321"/>
      <c r="AF93" s="321"/>
      <c r="AG93" s="321"/>
      <c r="AH93" s="321"/>
      <c r="AI93" s="321"/>
      <c r="AJ93" s="321"/>
      <c r="AK93" s="321"/>
      <c r="AL93" s="321"/>
      <c r="AM93" s="321"/>
      <c r="AN93" s="321"/>
      <c r="AO93" s="321"/>
      <c r="AP93" s="321"/>
    </row>
    <row r="94" spans="1:42" ht="18.75" customHeight="1">
      <c r="A94" s="441"/>
      <c r="B94" s="310" t="s">
        <v>307</v>
      </c>
      <c r="C94" s="18">
        <v>963989</v>
      </c>
      <c r="D94" s="18">
        <v>339087</v>
      </c>
      <c r="E94" s="19">
        <v>35.200000000000003</v>
      </c>
      <c r="F94" s="18">
        <v>227305</v>
      </c>
      <c r="G94" s="20">
        <v>23.6</v>
      </c>
      <c r="H94" s="18">
        <v>99096</v>
      </c>
      <c r="I94" s="21">
        <v>10.3</v>
      </c>
      <c r="J94" s="18">
        <v>193681</v>
      </c>
      <c r="K94" s="21">
        <v>20.100000000000001</v>
      </c>
      <c r="L94" s="18">
        <v>184952</v>
      </c>
      <c r="M94" s="21">
        <v>19.2</v>
      </c>
      <c r="N94" s="18">
        <v>431221</v>
      </c>
      <c r="O94" s="21">
        <v>44.7</v>
      </c>
      <c r="P94" s="18">
        <v>266901</v>
      </c>
      <c r="Q94" s="21">
        <v>27.7</v>
      </c>
      <c r="R94" s="3">
        <v>92349</v>
      </c>
      <c r="S94" s="21">
        <v>9.6</v>
      </c>
      <c r="T94" s="318" t="str">
        <f t="shared" si="10"/>
        <v>〇</v>
      </c>
      <c r="U94" s="328">
        <f t="shared" si="9"/>
        <v>100</v>
      </c>
      <c r="V94" s="321"/>
      <c r="W94" s="321"/>
      <c r="X94" s="321"/>
      <c r="Y94" s="321"/>
      <c r="Z94" s="321"/>
      <c r="AA94" s="321"/>
      <c r="AB94" s="321"/>
      <c r="AC94" s="321"/>
      <c r="AD94" s="321"/>
      <c r="AE94" s="321"/>
      <c r="AF94" s="321"/>
      <c r="AG94" s="321"/>
      <c r="AH94" s="321"/>
      <c r="AI94" s="321"/>
      <c r="AJ94" s="321"/>
      <c r="AK94" s="321"/>
      <c r="AL94" s="321"/>
      <c r="AM94" s="321"/>
      <c r="AN94" s="321"/>
      <c r="AO94" s="321"/>
      <c r="AP94" s="321"/>
    </row>
    <row r="95" spans="1:42" ht="18.75" customHeight="1">
      <c r="A95" s="442"/>
      <c r="B95" s="311" t="s">
        <v>308</v>
      </c>
      <c r="C95" s="23">
        <v>990811</v>
      </c>
      <c r="D95" s="23">
        <v>341685</v>
      </c>
      <c r="E95" s="24">
        <v>34.5</v>
      </c>
      <c r="F95" s="23">
        <v>226485</v>
      </c>
      <c r="G95" s="25">
        <v>22.9</v>
      </c>
      <c r="H95" s="23">
        <v>101302</v>
      </c>
      <c r="I95" s="26">
        <v>10.199999999999999</v>
      </c>
      <c r="J95" s="23">
        <v>219805</v>
      </c>
      <c r="K95" s="26">
        <v>22.2</v>
      </c>
      <c r="L95" s="23">
        <v>203996</v>
      </c>
      <c r="M95" s="26">
        <v>20.6</v>
      </c>
      <c r="N95" s="23">
        <v>429321</v>
      </c>
      <c r="O95" s="26">
        <v>43.3</v>
      </c>
      <c r="P95" s="23">
        <v>302935</v>
      </c>
      <c r="Q95" s="26">
        <v>30.6</v>
      </c>
      <c r="R95" s="22">
        <v>31124</v>
      </c>
      <c r="S95" s="26">
        <v>3.1</v>
      </c>
      <c r="T95" s="318" t="str">
        <f t="shared" si="10"/>
        <v>〇</v>
      </c>
      <c r="U95" s="328">
        <f t="shared" si="9"/>
        <v>100</v>
      </c>
      <c r="V95" s="321"/>
      <c r="W95" s="321"/>
      <c r="X95" s="321"/>
      <c r="Y95" s="321"/>
      <c r="Z95" s="321"/>
      <c r="AA95" s="321"/>
      <c r="AB95" s="321"/>
      <c r="AC95" s="321"/>
      <c r="AD95" s="321"/>
      <c r="AE95" s="321"/>
      <c r="AF95" s="321"/>
      <c r="AG95" s="321"/>
      <c r="AH95" s="321"/>
      <c r="AI95" s="321"/>
      <c r="AJ95" s="321"/>
      <c r="AK95" s="321"/>
      <c r="AL95" s="321"/>
      <c r="AM95" s="321"/>
      <c r="AN95" s="321"/>
      <c r="AO95" s="321"/>
      <c r="AP95" s="321"/>
    </row>
    <row r="96" spans="1:42" ht="18.75" customHeight="1">
      <c r="A96" s="427" t="s">
        <v>33</v>
      </c>
      <c r="B96" s="309" t="s">
        <v>309</v>
      </c>
      <c r="C96" s="18">
        <v>1155599</v>
      </c>
      <c r="D96" s="18">
        <v>514481</v>
      </c>
      <c r="E96" s="19">
        <v>44.5</v>
      </c>
      <c r="F96" s="18">
        <v>301248</v>
      </c>
      <c r="G96" s="20">
        <v>26.1</v>
      </c>
      <c r="H96" s="18">
        <v>195458</v>
      </c>
      <c r="I96" s="21">
        <v>16.899999999999999</v>
      </c>
      <c r="J96" s="18">
        <v>170976</v>
      </c>
      <c r="K96" s="21">
        <v>14.8</v>
      </c>
      <c r="L96" s="18">
        <v>169841</v>
      </c>
      <c r="M96" s="21">
        <v>14.7</v>
      </c>
      <c r="N96" s="189">
        <v>470142</v>
      </c>
      <c r="O96" s="21">
        <v>40.700000000000003</v>
      </c>
      <c r="P96" s="18">
        <v>375204</v>
      </c>
      <c r="Q96" s="21">
        <v>32.5</v>
      </c>
      <c r="R96" s="3">
        <v>12174</v>
      </c>
      <c r="S96" s="21">
        <v>1.1000000000000001</v>
      </c>
      <c r="T96" s="318" t="str">
        <f t="shared" si="10"/>
        <v>〇</v>
      </c>
      <c r="U96" s="328">
        <f t="shared" si="9"/>
        <v>100</v>
      </c>
      <c r="V96" s="321"/>
      <c r="W96" s="321"/>
      <c r="X96" s="321"/>
      <c r="Y96" s="321"/>
      <c r="Z96" s="321"/>
      <c r="AA96" s="321"/>
      <c r="AB96" s="321"/>
      <c r="AC96" s="321"/>
      <c r="AD96" s="321"/>
      <c r="AE96" s="321"/>
      <c r="AF96" s="321"/>
      <c r="AG96" s="321"/>
      <c r="AH96" s="321"/>
      <c r="AI96" s="321"/>
      <c r="AJ96" s="321"/>
      <c r="AK96" s="321"/>
      <c r="AL96" s="321"/>
      <c r="AM96" s="321"/>
      <c r="AN96" s="321"/>
      <c r="AO96" s="321"/>
      <c r="AP96" s="321"/>
    </row>
    <row r="97" spans="1:42" ht="18.75" customHeight="1">
      <c r="A97" s="441"/>
      <c r="B97" s="310" t="s">
        <v>310</v>
      </c>
      <c r="C97" s="18">
        <v>1113256</v>
      </c>
      <c r="D97" s="18">
        <v>505077</v>
      </c>
      <c r="E97" s="19">
        <v>45.4</v>
      </c>
      <c r="F97" s="18">
        <v>300897</v>
      </c>
      <c r="G97" s="20">
        <v>27</v>
      </c>
      <c r="H97" s="18">
        <v>187964</v>
      </c>
      <c r="I97" s="21">
        <v>16.899999999999999</v>
      </c>
      <c r="J97" s="18">
        <v>176553</v>
      </c>
      <c r="K97" s="21">
        <v>15.9</v>
      </c>
      <c r="L97" s="18">
        <v>173430</v>
      </c>
      <c r="M97" s="21">
        <v>15.6</v>
      </c>
      <c r="N97" s="18">
        <v>431626</v>
      </c>
      <c r="O97" s="21">
        <v>38.799999999999997</v>
      </c>
      <c r="P97" s="18">
        <v>334619</v>
      </c>
      <c r="Q97" s="21">
        <v>30.1</v>
      </c>
      <c r="R97" s="3">
        <v>8750</v>
      </c>
      <c r="S97" s="21">
        <v>0.8</v>
      </c>
      <c r="T97" s="318" t="str">
        <f t="shared" si="10"/>
        <v>〇</v>
      </c>
      <c r="U97" s="328">
        <f t="shared" si="9"/>
        <v>100.1</v>
      </c>
      <c r="V97" s="321"/>
      <c r="W97" s="321"/>
      <c r="X97" s="321"/>
      <c r="Y97" s="321"/>
      <c r="Z97" s="321"/>
      <c r="AA97" s="321"/>
      <c r="AB97" s="321"/>
      <c r="AC97" s="321"/>
      <c r="AD97" s="321"/>
      <c r="AE97" s="321"/>
      <c r="AF97" s="321"/>
      <c r="AG97" s="321"/>
      <c r="AH97" s="321"/>
      <c r="AI97" s="321"/>
      <c r="AJ97" s="321"/>
      <c r="AK97" s="321"/>
      <c r="AL97" s="321"/>
      <c r="AM97" s="321"/>
      <c r="AN97" s="321"/>
      <c r="AO97" s="321"/>
      <c r="AP97" s="321"/>
    </row>
    <row r="98" spans="1:42" ht="18.75" customHeight="1">
      <c r="A98" s="441"/>
      <c r="B98" s="310" t="s">
        <v>306</v>
      </c>
      <c r="C98" s="18">
        <v>1128612</v>
      </c>
      <c r="D98" s="18">
        <v>501760</v>
      </c>
      <c r="E98" s="19">
        <v>44.5</v>
      </c>
      <c r="F98" s="18">
        <v>299198</v>
      </c>
      <c r="G98" s="20">
        <v>26.5</v>
      </c>
      <c r="H98" s="18">
        <v>186121</v>
      </c>
      <c r="I98" s="21">
        <v>16.5</v>
      </c>
      <c r="J98" s="18">
        <v>193591</v>
      </c>
      <c r="K98" s="21">
        <v>17.2</v>
      </c>
      <c r="L98" s="18">
        <v>188944</v>
      </c>
      <c r="M98" s="21">
        <v>16.7</v>
      </c>
      <c r="N98" s="18">
        <v>433261</v>
      </c>
      <c r="O98" s="21">
        <v>38.4</v>
      </c>
      <c r="P98" s="18">
        <v>334651</v>
      </c>
      <c r="Q98" s="21">
        <v>29.7</v>
      </c>
      <c r="R98" s="3">
        <v>9024</v>
      </c>
      <c r="S98" s="21">
        <v>0.8</v>
      </c>
      <c r="T98" s="318" t="str">
        <f t="shared" si="10"/>
        <v>〇</v>
      </c>
      <c r="U98" s="328">
        <f t="shared" si="9"/>
        <v>100.1</v>
      </c>
      <c r="V98" s="321"/>
      <c r="W98" s="321"/>
      <c r="X98" s="321"/>
      <c r="Y98" s="321"/>
      <c r="Z98" s="321"/>
      <c r="AA98" s="321"/>
      <c r="AB98" s="321"/>
      <c r="AC98" s="321"/>
      <c r="AD98" s="321"/>
      <c r="AE98" s="321"/>
      <c r="AF98" s="321"/>
      <c r="AG98" s="321"/>
      <c r="AH98" s="321"/>
      <c r="AI98" s="321"/>
      <c r="AJ98" s="321"/>
      <c r="AK98" s="321"/>
      <c r="AL98" s="321"/>
      <c r="AM98" s="321"/>
      <c r="AN98" s="321"/>
      <c r="AO98" s="321"/>
      <c r="AP98" s="321"/>
    </row>
    <row r="99" spans="1:42" ht="18.75" customHeight="1">
      <c r="A99" s="441"/>
      <c r="B99" s="310" t="s">
        <v>307</v>
      </c>
      <c r="C99" s="18">
        <v>1273764</v>
      </c>
      <c r="D99" s="18">
        <v>501316</v>
      </c>
      <c r="E99" s="19">
        <v>39.4</v>
      </c>
      <c r="F99" s="18">
        <v>298598</v>
      </c>
      <c r="G99" s="20">
        <v>23.4</v>
      </c>
      <c r="H99" s="18">
        <v>185514</v>
      </c>
      <c r="I99" s="21">
        <v>14.6</v>
      </c>
      <c r="J99" s="18">
        <v>226088</v>
      </c>
      <c r="K99" s="21">
        <v>17.7</v>
      </c>
      <c r="L99" s="18">
        <v>216807</v>
      </c>
      <c r="M99" s="21">
        <v>17</v>
      </c>
      <c r="N99" s="18">
        <v>546360</v>
      </c>
      <c r="O99" s="21">
        <v>42.9</v>
      </c>
      <c r="P99" s="18">
        <v>447107</v>
      </c>
      <c r="Q99" s="21">
        <v>35.1</v>
      </c>
      <c r="R99" s="3">
        <v>6118</v>
      </c>
      <c r="S99" s="21">
        <v>0.5</v>
      </c>
      <c r="T99" s="318" t="str">
        <f t="shared" si="10"/>
        <v>〇</v>
      </c>
      <c r="U99" s="328">
        <f t="shared" si="9"/>
        <v>100</v>
      </c>
      <c r="V99" s="321"/>
      <c r="W99" s="321"/>
      <c r="X99" s="321"/>
      <c r="Y99" s="321"/>
      <c r="Z99" s="321"/>
      <c r="AA99" s="321"/>
      <c r="AB99" s="321"/>
      <c r="AC99" s="321"/>
      <c r="AD99" s="321"/>
      <c r="AE99" s="321"/>
      <c r="AF99" s="321"/>
      <c r="AG99" s="321"/>
      <c r="AH99" s="321"/>
      <c r="AI99" s="321"/>
      <c r="AJ99" s="321"/>
      <c r="AK99" s="321"/>
      <c r="AL99" s="321"/>
      <c r="AM99" s="321"/>
      <c r="AN99" s="321"/>
      <c r="AO99" s="321"/>
      <c r="AP99" s="321"/>
    </row>
    <row r="100" spans="1:42" ht="18.75" customHeight="1">
      <c r="A100" s="442"/>
      <c r="B100" s="311" t="s">
        <v>308</v>
      </c>
      <c r="C100" s="18">
        <v>1398301</v>
      </c>
      <c r="D100" s="18">
        <v>501483</v>
      </c>
      <c r="E100" s="19">
        <v>35.799999999999997</v>
      </c>
      <c r="F100" s="18">
        <v>296761</v>
      </c>
      <c r="G100" s="20">
        <v>21.2</v>
      </c>
      <c r="H100" s="18">
        <v>186114</v>
      </c>
      <c r="I100" s="21">
        <v>13.3</v>
      </c>
      <c r="J100" s="18">
        <v>217589</v>
      </c>
      <c r="K100" s="21">
        <v>15.6</v>
      </c>
      <c r="L100" s="18">
        <v>211490</v>
      </c>
      <c r="M100" s="21">
        <v>15.1</v>
      </c>
      <c r="N100" s="18">
        <v>679229</v>
      </c>
      <c r="O100" s="21">
        <v>48.6</v>
      </c>
      <c r="P100" s="18">
        <v>531697</v>
      </c>
      <c r="Q100" s="21">
        <v>38</v>
      </c>
      <c r="R100" s="3">
        <v>5195</v>
      </c>
      <c r="S100" s="21">
        <v>0.4</v>
      </c>
      <c r="T100" s="318" t="str">
        <f t="shared" si="10"/>
        <v>〇</v>
      </c>
      <c r="U100" s="328">
        <f t="shared" si="9"/>
        <v>100</v>
      </c>
      <c r="V100" s="321"/>
      <c r="W100" s="321"/>
      <c r="X100" s="321"/>
      <c r="Y100" s="321"/>
      <c r="Z100" s="321"/>
      <c r="AA100" s="321"/>
      <c r="AB100" s="321"/>
      <c r="AC100" s="321"/>
      <c r="AD100" s="321"/>
      <c r="AE100" s="321"/>
      <c r="AF100" s="321"/>
      <c r="AG100" s="321"/>
      <c r="AH100" s="321"/>
      <c r="AI100" s="321"/>
      <c r="AJ100" s="321"/>
      <c r="AK100" s="321"/>
      <c r="AL100" s="321"/>
      <c r="AM100" s="321"/>
      <c r="AN100" s="321"/>
      <c r="AO100" s="321"/>
      <c r="AP100" s="321"/>
    </row>
    <row r="101" spans="1:42" ht="18.75" customHeight="1">
      <c r="A101" s="427" t="s">
        <v>34</v>
      </c>
      <c r="B101" s="309" t="s">
        <v>309</v>
      </c>
      <c r="C101" s="14">
        <v>2254887</v>
      </c>
      <c r="D101" s="14">
        <v>1026839</v>
      </c>
      <c r="E101" s="15">
        <v>45.5</v>
      </c>
      <c r="F101" s="14">
        <v>592196</v>
      </c>
      <c r="G101" s="16">
        <v>25.9</v>
      </c>
      <c r="H101" s="14">
        <v>385932</v>
      </c>
      <c r="I101" s="17">
        <v>17.100000000000001</v>
      </c>
      <c r="J101" s="14">
        <v>237007</v>
      </c>
      <c r="K101" s="17">
        <v>10.5</v>
      </c>
      <c r="L101" s="14">
        <v>236666</v>
      </c>
      <c r="M101" s="17">
        <v>10.5</v>
      </c>
      <c r="N101" s="14">
        <v>991041</v>
      </c>
      <c r="O101" s="17">
        <v>44</v>
      </c>
      <c r="P101" s="14">
        <v>688798</v>
      </c>
      <c r="Q101" s="17">
        <v>30.5</v>
      </c>
      <c r="R101" s="2">
        <v>186830</v>
      </c>
      <c r="S101" s="17">
        <v>8.3000000000000007</v>
      </c>
      <c r="T101" s="318" t="str">
        <f t="shared" si="10"/>
        <v>〇</v>
      </c>
      <c r="U101" s="328">
        <f t="shared" si="9"/>
        <v>100</v>
      </c>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row>
    <row r="102" spans="1:42" ht="18.75" customHeight="1">
      <c r="A102" s="441"/>
      <c r="B102" s="310" t="s">
        <v>310</v>
      </c>
      <c r="C102" s="18">
        <v>2270879</v>
      </c>
      <c r="D102" s="18">
        <v>1025912</v>
      </c>
      <c r="E102" s="19">
        <v>45.2</v>
      </c>
      <c r="F102" s="18">
        <v>592882</v>
      </c>
      <c r="G102" s="20">
        <v>26.1</v>
      </c>
      <c r="H102" s="18">
        <v>386559</v>
      </c>
      <c r="I102" s="21">
        <v>17</v>
      </c>
      <c r="J102" s="18">
        <v>271312</v>
      </c>
      <c r="K102" s="21">
        <v>11.9</v>
      </c>
      <c r="L102" s="18">
        <v>270516</v>
      </c>
      <c r="M102" s="21">
        <v>11.9</v>
      </c>
      <c r="N102" s="18">
        <v>973655</v>
      </c>
      <c r="O102" s="21">
        <v>42.9</v>
      </c>
      <c r="P102" s="18">
        <v>598161</v>
      </c>
      <c r="Q102" s="21">
        <v>26.3</v>
      </c>
      <c r="R102" s="3">
        <v>193733</v>
      </c>
      <c r="S102" s="21">
        <v>8.5</v>
      </c>
      <c r="T102" s="318" t="str">
        <f t="shared" si="10"/>
        <v>〇</v>
      </c>
      <c r="U102" s="328">
        <f t="shared" si="9"/>
        <v>100</v>
      </c>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row>
    <row r="103" spans="1:42" ht="18.75" customHeight="1">
      <c r="A103" s="441"/>
      <c r="B103" s="310" t="s">
        <v>306</v>
      </c>
      <c r="C103" s="18">
        <v>2256862</v>
      </c>
      <c r="D103" s="18">
        <v>1015379</v>
      </c>
      <c r="E103" s="19">
        <v>45</v>
      </c>
      <c r="F103" s="18">
        <v>591537</v>
      </c>
      <c r="G103" s="20">
        <v>26.2</v>
      </c>
      <c r="H103" s="18">
        <v>376541</v>
      </c>
      <c r="I103" s="21">
        <v>16.7</v>
      </c>
      <c r="J103" s="18">
        <v>304745</v>
      </c>
      <c r="K103" s="21">
        <v>13.5</v>
      </c>
      <c r="L103" s="18">
        <v>304077</v>
      </c>
      <c r="M103" s="21">
        <v>13.5</v>
      </c>
      <c r="N103" s="18">
        <v>936738</v>
      </c>
      <c r="O103" s="21">
        <v>41.5</v>
      </c>
      <c r="P103" s="18">
        <v>603644</v>
      </c>
      <c r="Q103" s="21">
        <v>26.7</v>
      </c>
      <c r="R103" s="3">
        <v>188975</v>
      </c>
      <c r="S103" s="21">
        <v>8.4</v>
      </c>
      <c r="T103" s="318" t="str">
        <f t="shared" si="10"/>
        <v>〇</v>
      </c>
      <c r="U103" s="328">
        <f t="shared" si="9"/>
        <v>100</v>
      </c>
      <c r="V103" s="321"/>
      <c r="W103" s="321"/>
      <c r="X103" s="321"/>
      <c r="Y103" s="321"/>
      <c r="Z103" s="321"/>
      <c r="AA103" s="321"/>
      <c r="AB103" s="321"/>
      <c r="AC103" s="321"/>
      <c r="AD103" s="321"/>
      <c r="AE103" s="321"/>
      <c r="AF103" s="321"/>
      <c r="AG103" s="321"/>
      <c r="AH103" s="321"/>
      <c r="AI103" s="321"/>
      <c r="AJ103" s="321"/>
      <c r="AK103" s="321"/>
      <c r="AL103" s="321"/>
      <c r="AM103" s="321"/>
      <c r="AN103" s="321"/>
      <c r="AO103" s="321"/>
      <c r="AP103" s="321"/>
    </row>
    <row r="104" spans="1:42" ht="18.75" customHeight="1">
      <c r="A104" s="441"/>
      <c r="B104" s="310" t="s">
        <v>307</v>
      </c>
      <c r="C104" s="18">
        <v>2557351</v>
      </c>
      <c r="D104" s="18">
        <v>1014405</v>
      </c>
      <c r="E104" s="19">
        <v>39.700000000000003</v>
      </c>
      <c r="F104" s="18">
        <v>592286</v>
      </c>
      <c r="G104" s="20">
        <v>23.2</v>
      </c>
      <c r="H104" s="18">
        <v>374199</v>
      </c>
      <c r="I104" s="21">
        <v>14.6</v>
      </c>
      <c r="J104" s="18">
        <v>289953</v>
      </c>
      <c r="K104" s="21">
        <v>11.3</v>
      </c>
      <c r="L104" s="18">
        <v>289247</v>
      </c>
      <c r="M104" s="21">
        <v>11.3</v>
      </c>
      <c r="N104" s="18">
        <v>1252993</v>
      </c>
      <c r="O104" s="21">
        <v>49</v>
      </c>
      <c r="P104" s="18">
        <v>901372</v>
      </c>
      <c r="Q104" s="21">
        <v>35.200000000000003</v>
      </c>
      <c r="R104" s="3">
        <v>188867</v>
      </c>
      <c r="S104" s="21">
        <v>7.4</v>
      </c>
      <c r="T104" s="318" t="str">
        <f t="shared" si="10"/>
        <v>〇</v>
      </c>
      <c r="U104" s="328">
        <f t="shared" si="9"/>
        <v>100</v>
      </c>
      <c r="V104" s="321"/>
      <c r="W104" s="321"/>
      <c r="X104" s="321"/>
      <c r="Y104" s="321"/>
      <c r="Z104" s="321"/>
      <c r="AA104" s="321"/>
      <c r="AB104" s="321"/>
      <c r="AC104" s="321"/>
      <c r="AD104" s="321"/>
      <c r="AE104" s="321"/>
      <c r="AF104" s="321"/>
      <c r="AG104" s="321"/>
      <c r="AH104" s="321"/>
      <c r="AI104" s="321"/>
      <c r="AJ104" s="321"/>
      <c r="AK104" s="321"/>
      <c r="AL104" s="321"/>
      <c r="AM104" s="321"/>
      <c r="AN104" s="321"/>
      <c r="AO104" s="321"/>
      <c r="AP104" s="321"/>
    </row>
    <row r="105" spans="1:42" ht="18.75" customHeight="1">
      <c r="A105" s="442"/>
      <c r="B105" s="311" t="s">
        <v>308</v>
      </c>
      <c r="C105" s="23">
        <v>3087823</v>
      </c>
      <c r="D105" s="23">
        <v>1097823</v>
      </c>
      <c r="E105" s="24">
        <v>35.553300820675275</v>
      </c>
      <c r="F105" s="23">
        <v>588421</v>
      </c>
      <c r="G105" s="25">
        <v>19.056176471254989</v>
      </c>
      <c r="H105" s="23">
        <v>460859</v>
      </c>
      <c r="I105" s="26">
        <v>14.925045898032369</v>
      </c>
      <c r="J105" s="23">
        <v>319133</v>
      </c>
      <c r="K105" s="26">
        <v>10.335210275977607</v>
      </c>
      <c r="L105" s="23">
        <v>318296</v>
      </c>
      <c r="M105" s="26">
        <v>10.308103799991127</v>
      </c>
      <c r="N105" s="18">
        <v>1670867</v>
      </c>
      <c r="O105" s="26">
        <v>54.111488903347116</v>
      </c>
      <c r="P105" s="23">
        <v>1239771</v>
      </c>
      <c r="Q105" s="26">
        <v>40.150325973995272</v>
      </c>
      <c r="R105" s="22">
        <v>188243</v>
      </c>
      <c r="S105" s="26">
        <v>6.0963015043284541</v>
      </c>
      <c r="T105" s="318" t="str">
        <f t="shared" si="10"/>
        <v>〇</v>
      </c>
      <c r="U105" s="328">
        <f t="shared" si="9"/>
        <v>100</v>
      </c>
      <c r="V105" s="321"/>
      <c r="W105" s="321"/>
      <c r="X105" s="321"/>
      <c r="Y105" s="321"/>
      <c r="Z105" s="321"/>
      <c r="AA105" s="321"/>
      <c r="AB105" s="321"/>
      <c r="AC105" s="321"/>
      <c r="AD105" s="321"/>
      <c r="AE105" s="321"/>
      <c r="AF105" s="321"/>
      <c r="AG105" s="321"/>
      <c r="AH105" s="321"/>
      <c r="AI105" s="321"/>
      <c r="AJ105" s="321"/>
      <c r="AK105" s="321"/>
      <c r="AL105" s="321"/>
      <c r="AM105" s="321"/>
      <c r="AN105" s="321"/>
      <c r="AO105" s="321"/>
      <c r="AP105" s="321"/>
    </row>
    <row r="106" spans="1:42" ht="18.75" customHeight="1">
      <c r="A106" s="427" t="s">
        <v>136</v>
      </c>
      <c r="B106" s="309" t="s">
        <v>309</v>
      </c>
      <c r="C106" s="14">
        <v>676040</v>
      </c>
      <c r="D106" s="14">
        <v>353245</v>
      </c>
      <c r="E106" s="15">
        <v>52.3</v>
      </c>
      <c r="F106" s="14">
        <v>218560</v>
      </c>
      <c r="G106" s="16">
        <v>32.299999999999997</v>
      </c>
      <c r="H106" s="14">
        <v>122704</v>
      </c>
      <c r="I106" s="17">
        <v>18.2</v>
      </c>
      <c r="J106" s="14">
        <v>111364</v>
      </c>
      <c r="K106" s="17">
        <v>16.5</v>
      </c>
      <c r="L106" s="14">
        <v>104020</v>
      </c>
      <c r="M106" s="17">
        <v>15.4</v>
      </c>
      <c r="N106" s="14">
        <v>211432</v>
      </c>
      <c r="O106" s="17">
        <v>31.3</v>
      </c>
      <c r="P106" s="14">
        <v>166099</v>
      </c>
      <c r="Q106" s="17">
        <v>24.6</v>
      </c>
      <c r="R106" s="2">
        <v>6949</v>
      </c>
      <c r="S106" s="17">
        <v>1</v>
      </c>
      <c r="T106" s="318" t="str">
        <f t="shared" si="10"/>
        <v>✖</v>
      </c>
      <c r="U106" s="328">
        <f t="shared" si="9"/>
        <v>100.1</v>
      </c>
      <c r="V106" s="321"/>
      <c r="W106" s="321"/>
      <c r="X106" s="321"/>
      <c r="Y106" s="321"/>
      <c r="Z106" s="321"/>
      <c r="AA106" s="321"/>
      <c r="AB106" s="321"/>
      <c r="AC106" s="321"/>
      <c r="AD106" s="321"/>
      <c r="AE106" s="321"/>
      <c r="AF106" s="321"/>
      <c r="AG106" s="321"/>
      <c r="AH106" s="321"/>
      <c r="AI106" s="321"/>
      <c r="AJ106" s="321"/>
      <c r="AK106" s="321"/>
      <c r="AL106" s="321"/>
      <c r="AM106" s="321"/>
      <c r="AN106" s="321"/>
      <c r="AO106" s="321"/>
      <c r="AP106" s="321"/>
    </row>
    <row r="107" spans="1:42" ht="18.75" customHeight="1">
      <c r="A107" s="441"/>
      <c r="B107" s="310" t="s">
        <v>310</v>
      </c>
      <c r="C107" s="18">
        <v>665596</v>
      </c>
      <c r="D107" s="18">
        <v>351187</v>
      </c>
      <c r="E107" s="19">
        <v>52.8</v>
      </c>
      <c r="F107" s="18">
        <v>216965</v>
      </c>
      <c r="G107" s="20">
        <v>32.6</v>
      </c>
      <c r="H107" s="18">
        <v>122133</v>
      </c>
      <c r="I107" s="21">
        <v>18.3</v>
      </c>
      <c r="J107" s="18">
        <v>102636</v>
      </c>
      <c r="K107" s="21">
        <v>15.4</v>
      </c>
      <c r="L107" s="18">
        <v>92243</v>
      </c>
      <c r="M107" s="21">
        <v>13.9</v>
      </c>
      <c r="N107" s="18">
        <v>211774</v>
      </c>
      <c r="O107" s="21">
        <v>31.8</v>
      </c>
      <c r="P107" s="18">
        <v>159330</v>
      </c>
      <c r="Q107" s="21">
        <v>23.9</v>
      </c>
      <c r="R107" s="3">
        <v>5754</v>
      </c>
      <c r="S107" s="21">
        <v>0.9</v>
      </c>
      <c r="T107" s="318" t="str">
        <f t="shared" si="10"/>
        <v>✖</v>
      </c>
      <c r="U107" s="328">
        <f t="shared" si="9"/>
        <v>100</v>
      </c>
      <c r="V107" s="321"/>
      <c r="W107" s="321"/>
      <c r="X107" s="321"/>
      <c r="Y107" s="321"/>
      <c r="Z107" s="321"/>
      <c r="AA107" s="321"/>
      <c r="AB107" s="321"/>
      <c r="AC107" s="321"/>
      <c r="AD107" s="321"/>
      <c r="AE107" s="321"/>
      <c r="AF107" s="321"/>
      <c r="AG107" s="321"/>
      <c r="AH107" s="321"/>
      <c r="AI107" s="321"/>
      <c r="AJ107" s="321"/>
      <c r="AK107" s="321"/>
      <c r="AL107" s="321"/>
      <c r="AM107" s="321"/>
      <c r="AN107" s="321"/>
      <c r="AO107" s="321"/>
      <c r="AP107" s="321"/>
    </row>
    <row r="108" spans="1:42" ht="18.75" customHeight="1">
      <c r="A108" s="441"/>
      <c r="B108" s="310" t="s">
        <v>306</v>
      </c>
      <c r="C108" s="18">
        <v>661375</v>
      </c>
      <c r="D108" s="18">
        <v>343369</v>
      </c>
      <c r="E108" s="19">
        <v>51.9</v>
      </c>
      <c r="F108" s="18">
        <v>215069</v>
      </c>
      <c r="G108" s="20">
        <v>32.5</v>
      </c>
      <c r="H108" s="18">
        <v>115721</v>
      </c>
      <c r="I108" s="21">
        <v>17.5</v>
      </c>
      <c r="J108" s="18">
        <v>103758</v>
      </c>
      <c r="K108" s="21">
        <v>15.7</v>
      </c>
      <c r="L108" s="18">
        <v>98021</v>
      </c>
      <c r="M108" s="21">
        <v>14.8</v>
      </c>
      <c r="N108" s="18">
        <v>214248</v>
      </c>
      <c r="O108" s="21">
        <v>32.4</v>
      </c>
      <c r="P108" s="18">
        <v>163948</v>
      </c>
      <c r="Q108" s="21">
        <v>24.8</v>
      </c>
      <c r="R108" s="3">
        <v>6399</v>
      </c>
      <c r="S108" s="21">
        <v>1</v>
      </c>
      <c r="T108" s="318" t="str">
        <f t="shared" si="10"/>
        <v>〇</v>
      </c>
      <c r="U108" s="328">
        <f t="shared" si="9"/>
        <v>100</v>
      </c>
      <c r="V108" s="321"/>
      <c r="W108" s="321"/>
      <c r="X108" s="321"/>
      <c r="Y108" s="321"/>
      <c r="Z108" s="321"/>
      <c r="AA108" s="321"/>
      <c r="AB108" s="321"/>
      <c r="AC108" s="321"/>
      <c r="AD108" s="321"/>
      <c r="AE108" s="321"/>
      <c r="AF108" s="321"/>
      <c r="AG108" s="321"/>
      <c r="AH108" s="321"/>
      <c r="AI108" s="321"/>
      <c r="AJ108" s="321"/>
      <c r="AK108" s="321"/>
      <c r="AL108" s="321"/>
      <c r="AM108" s="321"/>
      <c r="AN108" s="321"/>
      <c r="AO108" s="321"/>
      <c r="AP108" s="321"/>
    </row>
    <row r="109" spans="1:42" ht="18.75" customHeight="1">
      <c r="A109" s="441"/>
      <c r="B109" s="310" t="s">
        <v>307</v>
      </c>
      <c r="C109" s="18">
        <v>761959</v>
      </c>
      <c r="D109" s="18">
        <v>339298</v>
      </c>
      <c r="E109" s="19">
        <v>44.5</v>
      </c>
      <c r="F109" s="18">
        <v>214208</v>
      </c>
      <c r="G109" s="20">
        <v>28.1</v>
      </c>
      <c r="H109" s="18">
        <v>112324</v>
      </c>
      <c r="I109" s="21">
        <v>14.7</v>
      </c>
      <c r="J109" s="18">
        <v>129179</v>
      </c>
      <c r="K109" s="21">
        <v>17</v>
      </c>
      <c r="L109" s="18">
        <v>121757</v>
      </c>
      <c r="M109" s="21">
        <v>16</v>
      </c>
      <c r="N109" s="18">
        <v>293483</v>
      </c>
      <c r="O109" s="21">
        <v>38.5</v>
      </c>
      <c r="P109" s="18">
        <v>232726</v>
      </c>
      <c r="Q109" s="21">
        <v>30.5</v>
      </c>
      <c r="R109" s="3">
        <v>8039</v>
      </c>
      <c r="S109" s="21">
        <v>1.1000000000000001</v>
      </c>
      <c r="T109" s="318" t="str">
        <f t="shared" si="10"/>
        <v>✖</v>
      </c>
      <c r="U109" s="328">
        <f t="shared" si="9"/>
        <v>100</v>
      </c>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row>
    <row r="110" spans="1:42" ht="18.75" customHeight="1">
      <c r="A110" s="442"/>
      <c r="B110" s="311" t="s">
        <v>308</v>
      </c>
      <c r="C110" s="23">
        <v>853901.58199999994</v>
      </c>
      <c r="D110" s="18">
        <v>343424.76799999998</v>
      </c>
      <c r="E110" s="19">
        <v>40.218307968891907</v>
      </c>
      <c r="F110" s="18">
        <v>212186.99900000001</v>
      </c>
      <c r="G110" s="20">
        <v>24.849116510947045</v>
      </c>
      <c r="H110" s="18">
        <v>118173.61500000001</v>
      </c>
      <c r="I110" s="21">
        <v>13.839254721043487</v>
      </c>
      <c r="J110" s="18">
        <v>132126.43900000001</v>
      </c>
      <c r="K110" s="21">
        <v>15.473263170509036</v>
      </c>
      <c r="L110" s="18">
        <v>127807.50199999999</v>
      </c>
      <c r="M110" s="21">
        <v>14.967474553759521</v>
      </c>
      <c r="N110" s="18">
        <v>378350.375</v>
      </c>
      <c r="O110" s="21">
        <v>44.308428860599072</v>
      </c>
      <c r="P110" s="18">
        <v>278371.93099999998</v>
      </c>
      <c r="Q110" s="26">
        <v>32.600001788028074</v>
      </c>
      <c r="R110" s="22">
        <v>7475.7780000000002</v>
      </c>
      <c r="S110" s="26">
        <v>0.87548473472672406</v>
      </c>
      <c r="T110" s="318" t="str">
        <f t="shared" si="10"/>
        <v>〇</v>
      </c>
      <c r="U110" s="328">
        <f t="shared" si="9"/>
        <v>100.00000000000001</v>
      </c>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row>
    <row r="111" spans="1:42" ht="18.75" customHeight="1">
      <c r="A111" s="427" t="s">
        <v>141</v>
      </c>
      <c r="B111" s="309" t="s">
        <v>309</v>
      </c>
      <c r="C111" s="3">
        <v>508238</v>
      </c>
      <c r="D111" s="14">
        <v>256849</v>
      </c>
      <c r="E111" s="15">
        <v>50.5</v>
      </c>
      <c r="F111" s="14">
        <v>167959</v>
      </c>
      <c r="G111" s="16">
        <v>33</v>
      </c>
      <c r="H111" s="14">
        <v>79359</v>
      </c>
      <c r="I111" s="17">
        <v>15.6</v>
      </c>
      <c r="J111" s="14">
        <v>77326</v>
      </c>
      <c r="K111" s="17">
        <v>15.2</v>
      </c>
      <c r="L111" s="14">
        <v>76158</v>
      </c>
      <c r="M111" s="17">
        <v>15</v>
      </c>
      <c r="N111" s="14">
        <v>174063</v>
      </c>
      <c r="O111" s="16">
        <v>34.299999999999997</v>
      </c>
      <c r="P111" s="189">
        <v>127569</v>
      </c>
      <c r="Q111" s="21">
        <v>25.1</v>
      </c>
      <c r="R111" s="3">
        <v>16725</v>
      </c>
      <c r="S111" s="21">
        <v>3.3</v>
      </c>
      <c r="T111" s="318" t="str">
        <f t="shared" si="10"/>
        <v>〇</v>
      </c>
      <c r="U111" s="328">
        <f t="shared" si="9"/>
        <v>100</v>
      </c>
      <c r="V111" s="321"/>
      <c r="W111" s="321"/>
      <c r="X111" s="321"/>
      <c r="Y111" s="321"/>
      <c r="Z111" s="321"/>
      <c r="AA111" s="321"/>
      <c r="AB111" s="321"/>
      <c r="AC111" s="321"/>
      <c r="AD111" s="321"/>
      <c r="AE111" s="321"/>
      <c r="AF111" s="321"/>
      <c r="AG111" s="321"/>
      <c r="AH111" s="321"/>
      <c r="AI111" s="321"/>
      <c r="AJ111" s="321"/>
      <c r="AK111" s="321"/>
      <c r="AL111" s="321"/>
      <c r="AM111" s="321"/>
      <c r="AN111" s="321"/>
      <c r="AO111" s="321"/>
      <c r="AP111" s="321"/>
    </row>
    <row r="112" spans="1:42" ht="18.75" customHeight="1">
      <c r="A112" s="441"/>
      <c r="B112" s="310" t="s">
        <v>310</v>
      </c>
      <c r="C112" s="3">
        <v>511089</v>
      </c>
      <c r="D112" s="18">
        <v>255991</v>
      </c>
      <c r="E112" s="19">
        <v>50.1</v>
      </c>
      <c r="F112" s="18">
        <v>165973</v>
      </c>
      <c r="G112" s="20">
        <v>32.5</v>
      </c>
      <c r="H112" s="18">
        <v>80513</v>
      </c>
      <c r="I112" s="21">
        <v>15.8</v>
      </c>
      <c r="J112" s="18">
        <v>76303</v>
      </c>
      <c r="K112" s="21">
        <v>14.9</v>
      </c>
      <c r="L112" s="18">
        <v>73577</v>
      </c>
      <c r="M112" s="21">
        <v>14.4</v>
      </c>
      <c r="N112" s="18">
        <v>178795</v>
      </c>
      <c r="O112" s="21">
        <v>35</v>
      </c>
      <c r="P112" s="185">
        <v>122277</v>
      </c>
      <c r="Q112" s="21">
        <v>23.9</v>
      </c>
      <c r="R112" s="3">
        <v>15046</v>
      </c>
      <c r="S112" s="21">
        <v>2.9</v>
      </c>
      <c r="T112" s="318" t="str">
        <f t="shared" si="10"/>
        <v>〇</v>
      </c>
      <c r="U112" s="328">
        <f t="shared" ref="U112:U153" si="11">E112+K112+O112</f>
        <v>100</v>
      </c>
      <c r="V112" s="321"/>
      <c r="W112" s="321"/>
      <c r="X112" s="321"/>
      <c r="Y112" s="321"/>
      <c r="Z112" s="321"/>
      <c r="AA112" s="321"/>
      <c r="AB112" s="321"/>
      <c r="AC112" s="321"/>
      <c r="AD112" s="321"/>
      <c r="AE112" s="321"/>
      <c r="AF112" s="321"/>
      <c r="AG112" s="321"/>
      <c r="AH112" s="321"/>
      <c r="AI112" s="321"/>
      <c r="AJ112" s="321"/>
      <c r="AK112" s="321"/>
      <c r="AL112" s="321"/>
      <c r="AM112" s="321"/>
      <c r="AN112" s="321"/>
      <c r="AO112" s="321"/>
      <c r="AP112" s="321"/>
    </row>
    <row r="113" spans="1:42" ht="18.75" customHeight="1">
      <c r="A113" s="441"/>
      <c r="B113" s="310" t="s">
        <v>306</v>
      </c>
      <c r="C113" s="18">
        <v>519955</v>
      </c>
      <c r="D113" s="18">
        <v>251251</v>
      </c>
      <c r="E113" s="19">
        <v>48.3</v>
      </c>
      <c r="F113" s="18">
        <v>164833</v>
      </c>
      <c r="G113" s="20">
        <v>31.7</v>
      </c>
      <c r="H113" s="18">
        <v>76445</v>
      </c>
      <c r="I113" s="21">
        <v>14.7</v>
      </c>
      <c r="J113" s="18">
        <v>92954</v>
      </c>
      <c r="K113" s="21">
        <v>17.899999999999999</v>
      </c>
      <c r="L113" s="18">
        <v>92090</v>
      </c>
      <c r="M113" s="21">
        <v>17.7</v>
      </c>
      <c r="N113" s="18">
        <v>175750</v>
      </c>
      <c r="O113" s="21">
        <v>33.799999999999997</v>
      </c>
      <c r="P113" s="18">
        <v>124873</v>
      </c>
      <c r="Q113" s="21">
        <v>24</v>
      </c>
      <c r="R113" s="3">
        <v>15080</v>
      </c>
      <c r="S113" s="21">
        <v>2.9</v>
      </c>
      <c r="T113" s="318" t="str">
        <f t="shared" si="10"/>
        <v>〇</v>
      </c>
      <c r="U113" s="328">
        <f t="shared" si="11"/>
        <v>99.999999999999986</v>
      </c>
      <c r="V113" s="321"/>
      <c r="W113" s="321"/>
      <c r="X113" s="321"/>
      <c r="Y113" s="321"/>
      <c r="Z113" s="321"/>
      <c r="AA113" s="321"/>
      <c r="AB113" s="321"/>
      <c r="AC113" s="321"/>
      <c r="AD113" s="321"/>
      <c r="AE113" s="321"/>
      <c r="AF113" s="321"/>
      <c r="AG113" s="321"/>
      <c r="AH113" s="321"/>
      <c r="AI113" s="321"/>
      <c r="AJ113" s="321"/>
      <c r="AK113" s="321"/>
      <c r="AL113" s="321"/>
      <c r="AM113" s="321"/>
      <c r="AN113" s="321"/>
      <c r="AO113" s="321"/>
      <c r="AP113" s="321"/>
    </row>
    <row r="114" spans="1:42" ht="18.75" customHeight="1">
      <c r="A114" s="441"/>
      <c r="B114" s="310" t="s">
        <v>307</v>
      </c>
      <c r="C114" s="3">
        <v>648685</v>
      </c>
      <c r="D114" s="18">
        <v>250252</v>
      </c>
      <c r="E114" s="19">
        <v>38.6</v>
      </c>
      <c r="F114" s="18">
        <v>164184</v>
      </c>
      <c r="G114" s="20">
        <v>25.3</v>
      </c>
      <c r="H114" s="18">
        <v>75526</v>
      </c>
      <c r="I114" s="21">
        <v>11.6</v>
      </c>
      <c r="J114" s="18">
        <v>106509</v>
      </c>
      <c r="K114" s="21">
        <v>16.399999999999999</v>
      </c>
      <c r="L114" s="18">
        <v>106398</v>
      </c>
      <c r="M114" s="21">
        <v>16.399999999999999</v>
      </c>
      <c r="N114" s="18">
        <v>291924</v>
      </c>
      <c r="O114" s="21">
        <v>45</v>
      </c>
      <c r="P114" s="18">
        <v>192744</v>
      </c>
      <c r="Q114" s="21">
        <v>29.7</v>
      </c>
      <c r="R114" s="3">
        <v>58065</v>
      </c>
      <c r="S114" s="21">
        <v>9</v>
      </c>
      <c r="T114" s="318" t="str">
        <f t="shared" si="10"/>
        <v>〇</v>
      </c>
      <c r="U114" s="328">
        <f t="shared" si="11"/>
        <v>100</v>
      </c>
      <c r="V114" s="321"/>
      <c r="W114" s="321"/>
      <c r="X114" s="321"/>
      <c r="Y114" s="321"/>
      <c r="Z114" s="321"/>
      <c r="AA114" s="321"/>
      <c r="AB114" s="321"/>
      <c r="AC114" s="321"/>
      <c r="AD114" s="321"/>
      <c r="AE114" s="321"/>
      <c r="AF114" s="321"/>
      <c r="AG114" s="321"/>
      <c r="AH114" s="321"/>
      <c r="AI114" s="321"/>
      <c r="AJ114" s="321"/>
      <c r="AK114" s="321"/>
      <c r="AL114" s="321"/>
      <c r="AM114" s="321"/>
      <c r="AN114" s="321"/>
      <c r="AO114" s="321"/>
      <c r="AP114" s="321"/>
    </row>
    <row r="115" spans="1:42" ht="18.75" customHeight="1">
      <c r="A115" s="442"/>
      <c r="B115" s="311" t="s">
        <v>308</v>
      </c>
      <c r="C115" s="18">
        <v>731068</v>
      </c>
      <c r="D115" s="18">
        <v>255246</v>
      </c>
      <c r="E115" s="19">
        <v>34.914125635371811</v>
      </c>
      <c r="F115" s="18">
        <v>166242</v>
      </c>
      <c r="G115" s="20">
        <v>22.739608353805664</v>
      </c>
      <c r="H115" s="18">
        <v>77125</v>
      </c>
      <c r="I115" s="21">
        <v>10.549634233751169</v>
      </c>
      <c r="J115" s="18">
        <v>120315</v>
      </c>
      <c r="K115" s="21">
        <v>16.457429404651826</v>
      </c>
      <c r="L115" s="18">
        <v>119861</v>
      </c>
      <c r="M115" s="21">
        <v>16.395328478335806</v>
      </c>
      <c r="N115" s="18">
        <v>355507</v>
      </c>
      <c r="O115" s="21">
        <v>48.628444959976363</v>
      </c>
      <c r="P115" s="18">
        <v>218522</v>
      </c>
      <c r="Q115" s="21">
        <v>29.890789912839843</v>
      </c>
      <c r="R115" s="3">
        <v>65042</v>
      </c>
      <c r="S115" s="21">
        <v>8.8968468049483782</v>
      </c>
      <c r="T115" s="318" t="str">
        <f t="shared" si="10"/>
        <v>〇</v>
      </c>
      <c r="U115" s="328">
        <f t="shared" si="11"/>
        <v>100</v>
      </c>
      <c r="V115" s="321"/>
      <c r="W115" s="321"/>
      <c r="X115" s="321"/>
      <c r="Y115" s="321"/>
      <c r="Z115" s="321"/>
      <c r="AA115" s="321"/>
      <c r="AB115" s="321"/>
      <c r="AC115" s="321"/>
      <c r="AD115" s="321"/>
      <c r="AE115" s="321"/>
      <c r="AF115" s="321"/>
      <c r="AG115" s="321"/>
      <c r="AH115" s="321"/>
      <c r="AI115" s="321"/>
      <c r="AJ115" s="321"/>
      <c r="AK115" s="321"/>
      <c r="AL115" s="321"/>
      <c r="AM115" s="321"/>
      <c r="AN115" s="321"/>
      <c r="AO115" s="321"/>
      <c r="AP115" s="321"/>
    </row>
    <row r="116" spans="1:42" ht="18.75" customHeight="1">
      <c r="A116" s="427" t="s">
        <v>35</v>
      </c>
      <c r="B116" s="309" t="s">
        <v>309</v>
      </c>
      <c r="C116" s="14">
        <v>874877</v>
      </c>
      <c r="D116" s="14">
        <v>337798</v>
      </c>
      <c r="E116" s="15">
        <v>38.6</v>
      </c>
      <c r="F116" s="14">
        <v>213821</v>
      </c>
      <c r="G116" s="16">
        <v>24.5</v>
      </c>
      <c r="H116" s="14">
        <v>108556</v>
      </c>
      <c r="I116" s="17">
        <v>12.4</v>
      </c>
      <c r="J116" s="14">
        <v>95762</v>
      </c>
      <c r="K116" s="17">
        <v>11</v>
      </c>
      <c r="L116" s="14">
        <v>92983</v>
      </c>
      <c r="M116" s="17">
        <v>10.6</v>
      </c>
      <c r="N116" s="14">
        <v>441317</v>
      </c>
      <c r="O116" s="17">
        <v>50.4</v>
      </c>
      <c r="P116" s="14">
        <v>340628</v>
      </c>
      <c r="Q116" s="17">
        <v>38.9</v>
      </c>
      <c r="R116" s="2">
        <v>100689</v>
      </c>
      <c r="S116" s="17">
        <v>11.5</v>
      </c>
      <c r="T116" s="318" t="str">
        <f t="shared" si="10"/>
        <v>〇</v>
      </c>
      <c r="U116" s="328">
        <f t="shared" si="11"/>
        <v>100</v>
      </c>
      <c r="V116" s="321"/>
      <c r="W116" s="321"/>
      <c r="X116" s="321"/>
      <c r="Y116" s="321"/>
      <c r="Z116" s="321"/>
      <c r="AA116" s="321"/>
      <c r="AB116" s="321"/>
      <c r="AC116" s="321"/>
      <c r="AD116" s="321"/>
      <c r="AE116" s="321"/>
      <c r="AF116" s="321"/>
      <c r="AG116" s="321"/>
      <c r="AH116" s="321"/>
      <c r="AI116" s="321"/>
      <c r="AJ116" s="321"/>
      <c r="AK116" s="321"/>
      <c r="AL116" s="321"/>
      <c r="AM116" s="321"/>
      <c r="AN116" s="321"/>
      <c r="AO116" s="321"/>
      <c r="AP116" s="321"/>
    </row>
    <row r="117" spans="1:42" ht="18.75" customHeight="1">
      <c r="A117" s="441"/>
      <c r="B117" s="310" t="s">
        <v>310</v>
      </c>
      <c r="C117" s="18">
        <v>841044</v>
      </c>
      <c r="D117" s="18">
        <v>346148</v>
      </c>
      <c r="E117" s="19">
        <v>41.2</v>
      </c>
      <c r="F117" s="18">
        <v>217147</v>
      </c>
      <c r="G117" s="20">
        <v>25.8</v>
      </c>
      <c r="H117" s="18">
        <v>115489</v>
      </c>
      <c r="I117" s="21">
        <v>13.7</v>
      </c>
      <c r="J117" s="18">
        <v>109411</v>
      </c>
      <c r="K117" s="21">
        <v>13</v>
      </c>
      <c r="L117" s="18">
        <v>98311</v>
      </c>
      <c r="M117" s="21">
        <v>11.7</v>
      </c>
      <c r="N117" s="18">
        <v>385485</v>
      </c>
      <c r="O117" s="21">
        <v>45.8</v>
      </c>
      <c r="P117" s="18">
        <v>315551</v>
      </c>
      <c r="Q117" s="21">
        <v>37.5</v>
      </c>
      <c r="R117" s="3">
        <v>69934</v>
      </c>
      <c r="S117" s="21">
        <v>8.3000000000000007</v>
      </c>
      <c r="T117" s="318" t="str">
        <f t="shared" si="10"/>
        <v>〇</v>
      </c>
      <c r="U117" s="328">
        <f t="shared" si="11"/>
        <v>100</v>
      </c>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1"/>
    </row>
    <row r="118" spans="1:42" ht="18.75" customHeight="1">
      <c r="A118" s="441"/>
      <c r="B118" s="310" t="s">
        <v>306</v>
      </c>
      <c r="C118" s="18">
        <v>866556</v>
      </c>
      <c r="D118" s="18">
        <v>346556</v>
      </c>
      <c r="E118" s="19">
        <v>40</v>
      </c>
      <c r="F118" s="18">
        <v>216542</v>
      </c>
      <c r="G118" s="20">
        <v>25</v>
      </c>
      <c r="H118" s="18">
        <v>116088</v>
      </c>
      <c r="I118" s="21">
        <v>13.4</v>
      </c>
      <c r="J118" s="18">
        <v>130124</v>
      </c>
      <c r="K118" s="21">
        <v>15</v>
      </c>
      <c r="L118" s="18">
        <v>118300</v>
      </c>
      <c r="M118" s="21">
        <v>13.7</v>
      </c>
      <c r="N118" s="18">
        <v>389876</v>
      </c>
      <c r="O118" s="21">
        <v>45</v>
      </c>
      <c r="P118" s="18">
        <v>258298</v>
      </c>
      <c r="Q118" s="21">
        <v>29.8</v>
      </c>
      <c r="R118" s="3">
        <v>77865</v>
      </c>
      <c r="S118" s="21">
        <v>9</v>
      </c>
      <c r="T118" s="318" t="str">
        <f t="shared" si="10"/>
        <v>〇</v>
      </c>
      <c r="U118" s="328">
        <f t="shared" si="11"/>
        <v>100</v>
      </c>
      <c r="V118" s="321"/>
      <c r="W118" s="321"/>
      <c r="X118" s="321"/>
      <c r="Y118" s="321"/>
      <c r="Z118" s="321"/>
      <c r="AA118" s="321"/>
      <c r="AB118" s="321"/>
      <c r="AC118" s="321"/>
      <c r="AD118" s="321"/>
      <c r="AE118" s="321"/>
      <c r="AF118" s="321"/>
      <c r="AG118" s="321"/>
      <c r="AH118" s="321"/>
      <c r="AI118" s="321"/>
      <c r="AJ118" s="321"/>
      <c r="AK118" s="321"/>
      <c r="AL118" s="321"/>
      <c r="AM118" s="321"/>
      <c r="AN118" s="321"/>
      <c r="AO118" s="321"/>
      <c r="AP118" s="321"/>
    </row>
    <row r="119" spans="1:42" ht="18.75" customHeight="1">
      <c r="A119" s="441"/>
      <c r="B119" s="310" t="s">
        <v>307</v>
      </c>
      <c r="C119" s="18">
        <v>1158235</v>
      </c>
      <c r="D119" s="18">
        <v>341913</v>
      </c>
      <c r="E119" s="19">
        <v>29.5</v>
      </c>
      <c r="F119" s="18">
        <v>213736</v>
      </c>
      <c r="G119" s="20">
        <v>18.5</v>
      </c>
      <c r="H119" s="18">
        <v>113618</v>
      </c>
      <c r="I119" s="21">
        <v>9.8000000000000007</v>
      </c>
      <c r="J119" s="18">
        <v>116648</v>
      </c>
      <c r="K119" s="21">
        <v>10.1</v>
      </c>
      <c r="L119" s="18">
        <v>111747</v>
      </c>
      <c r="M119" s="21">
        <v>9.6</v>
      </c>
      <c r="N119" s="18">
        <v>699674</v>
      </c>
      <c r="O119" s="21">
        <v>60.4</v>
      </c>
      <c r="P119" s="18">
        <v>405668</v>
      </c>
      <c r="Q119" s="21">
        <v>35</v>
      </c>
      <c r="R119" s="3">
        <v>233792</v>
      </c>
      <c r="S119" s="21">
        <v>20.2</v>
      </c>
      <c r="T119" s="318" t="str">
        <f t="shared" si="10"/>
        <v>〇</v>
      </c>
      <c r="U119" s="328">
        <f t="shared" si="11"/>
        <v>100</v>
      </c>
      <c r="V119" s="321"/>
      <c r="W119" s="321"/>
      <c r="X119" s="321"/>
      <c r="Y119" s="321"/>
      <c r="Z119" s="321"/>
      <c r="AA119" s="321"/>
      <c r="AB119" s="321"/>
      <c r="AC119" s="321"/>
      <c r="AD119" s="321"/>
      <c r="AE119" s="321"/>
      <c r="AF119" s="321"/>
      <c r="AG119" s="321"/>
      <c r="AH119" s="321"/>
      <c r="AI119" s="321"/>
      <c r="AJ119" s="321"/>
      <c r="AK119" s="321"/>
      <c r="AL119" s="321"/>
      <c r="AM119" s="321"/>
      <c r="AN119" s="321"/>
      <c r="AO119" s="321"/>
      <c r="AP119" s="321"/>
    </row>
    <row r="120" spans="1:42" ht="18.75" customHeight="1">
      <c r="A120" s="442"/>
      <c r="B120" s="311" t="s">
        <v>308</v>
      </c>
      <c r="C120" s="23">
        <v>1298673</v>
      </c>
      <c r="D120" s="23">
        <v>391445</v>
      </c>
      <c r="E120" s="24">
        <v>30.1</v>
      </c>
      <c r="F120" s="23">
        <v>211584</v>
      </c>
      <c r="G120" s="25">
        <v>16.3</v>
      </c>
      <c r="H120" s="23">
        <v>163962</v>
      </c>
      <c r="I120" s="26">
        <v>12.6</v>
      </c>
      <c r="J120" s="23">
        <v>116820</v>
      </c>
      <c r="K120" s="26">
        <v>9</v>
      </c>
      <c r="L120" s="23">
        <v>115894</v>
      </c>
      <c r="M120" s="26">
        <v>8.9</v>
      </c>
      <c r="N120" s="18">
        <v>790408</v>
      </c>
      <c r="O120" s="26">
        <v>60.9</v>
      </c>
      <c r="P120" s="23">
        <v>555379</v>
      </c>
      <c r="Q120" s="26">
        <v>42.8</v>
      </c>
      <c r="R120" s="22">
        <v>156610</v>
      </c>
      <c r="S120" s="26">
        <v>12.1</v>
      </c>
      <c r="T120" s="318" t="str">
        <f t="shared" si="10"/>
        <v>〇</v>
      </c>
      <c r="U120" s="328">
        <f t="shared" si="11"/>
        <v>100</v>
      </c>
      <c r="V120" s="321"/>
      <c r="W120" s="321"/>
      <c r="X120" s="321"/>
      <c r="Y120" s="321"/>
      <c r="Z120" s="321"/>
      <c r="AA120" s="321"/>
      <c r="AB120" s="321"/>
      <c r="AC120" s="321"/>
      <c r="AD120" s="321"/>
      <c r="AE120" s="321"/>
      <c r="AF120" s="321"/>
      <c r="AG120" s="321"/>
      <c r="AH120" s="321"/>
      <c r="AI120" s="321"/>
      <c r="AJ120" s="321"/>
      <c r="AK120" s="321"/>
      <c r="AL120" s="321"/>
      <c r="AM120" s="321"/>
      <c r="AN120" s="321"/>
      <c r="AO120" s="321"/>
      <c r="AP120" s="321"/>
    </row>
    <row r="121" spans="1:42" ht="18.75" customHeight="1">
      <c r="A121" s="427" t="s">
        <v>36</v>
      </c>
      <c r="B121" s="309" t="s">
        <v>309</v>
      </c>
      <c r="C121" s="14">
        <v>2647594</v>
      </c>
      <c r="D121" s="14">
        <v>1138563</v>
      </c>
      <c r="E121" s="15">
        <v>43.1</v>
      </c>
      <c r="F121" s="14">
        <v>676673</v>
      </c>
      <c r="G121" s="16">
        <v>25.6</v>
      </c>
      <c r="H121" s="14">
        <v>404799</v>
      </c>
      <c r="I121" s="17">
        <v>15.3</v>
      </c>
      <c r="J121" s="14">
        <v>175702</v>
      </c>
      <c r="K121" s="17">
        <v>6.6</v>
      </c>
      <c r="L121" s="14">
        <v>174320</v>
      </c>
      <c r="M121" s="17">
        <v>6.6</v>
      </c>
      <c r="N121" s="14">
        <v>1333330</v>
      </c>
      <c r="O121" s="17">
        <v>50.3</v>
      </c>
      <c r="P121" s="14">
        <v>920011</v>
      </c>
      <c r="Q121" s="17">
        <v>34.700000000000003</v>
      </c>
      <c r="R121" s="2">
        <v>271256</v>
      </c>
      <c r="S121" s="17">
        <v>10.199999999999999</v>
      </c>
      <c r="T121" s="318" t="str">
        <f t="shared" si="10"/>
        <v>✖</v>
      </c>
      <c r="U121" s="328">
        <f t="shared" si="11"/>
        <v>100</v>
      </c>
      <c r="V121" s="321"/>
      <c r="W121" s="321"/>
      <c r="X121" s="321"/>
      <c r="Y121" s="321"/>
      <c r="Z121" s="321"/>
      <c r="AA121" s="321"/>
      <c r="AB121" s="321"/>
      <c r="AC121" s="321"/>
      <c r="AD121" s="321"/>
      <c r="AE121" s="321"/>
      <c r="AF121" s="321"/>
      <c r="AG121" s="321"/>
      <c r="AH121" s="321"/>
      <c r="AI121" s="321"/>
      <c r="AJ121" s="321"/>
      <c r="AK121" s="321"/>
      <c r="AL121" s="321"/>
      <c r="AM121" s="321"/>
      <c r="AN121" s="321"/>
      <c r="AO121" s="321"/>
      <c r="AP121" s="321"/>
    </row>
    <row r="122" spans="1:42" ht="18.75" customHeight="1">
      <c r="A122" s="441"/>
      <c r="B122" s="310" t="s">
        <v>310</v>
      </c>
      <c r="C122" s="18">
        <v>2554843</v>
      </c>
      <c r="D122" s="18">
        <v>1107174</v>
      </c>
      <c r="E122" s="19">
        <v>43.3</v>
      </c>
      <c r="F122" s="18">
        <v>671926</v>
      </c>
      <c r="G122" s="20">
        <v>26.3</v>
      </c>
      <c r="H122" s="18">
        <v>382281</v>
      </c>
      <c r="I122" s="21">
        <v>14.9</v>
      </c>
      <c r="J122" s="18">
        <v>193502</v>
      </c>
      <c r="K122" s="21">
        <v>7.6</v>
      </c>
      <c r="L122" s="18">
        <v>190235</v>
      </c>
      <c r="M122" s="21">
        <v>7.5</v>
      </c>
      <c r="N122" s="18">
        <v>1254167</v>
      </c>
      <c r="O122" s="21">
        <v>49.1</v>
      </c>
      <c r="P122" s="18">
        <v>826951</v>
      </c>
      <c r="Q122" s="21">
        <v>32.4</v>
      </c>
      <c r="R122" s="3">
        <v>258835</v>
      </c>
      <c r="S122" s="21">
        <v>10.1</v>
      </c>
      <c r="T122" s="318" t="str">
        <f t="shared" si="10"/>
        <v>〇</v>
      </c>
      <c r="U122" s="328">
        <f t="shared" si="11"/>
        <v>100</v>
      </c>
      <c r="V122" s="321"/>
      <c r="W122" s="321"/>
      <c r="X122" s="321"/>
      <c r="Y122" s="321"/>
      <c r="Z122" s="321"/>
      <c r="AA122" s="321"/>
      <c r="AB122" s="321"/>
      <c r="AC122" s="321"/>
      <c r="AD122" s="321"/>
      <c r="AE122" s="321"/>
      <c r="AF122" s="321"/>
      <c r="AG122" s="321"/>
      <c r="AH122" s="321"/>
      <c r="AI122" s="321"/>
      <c r="AJ122" s="321"/>
      <c r="AK122" s="321"/>
      <c r="AL122" s="321"/>
      <c r="AM122" s="321"/>
      <c r="AN122" s="321"/>
      <c r="AO122" s="321"/>
      <c r="AP122" s="321"/>
    </row>
    <row r="123" spans="1:42" ht="18.75" customHeight="1">
      <c r="A123" s="441"/>
      <c r="B123" s="310" t="s">
        <v>306</v>
      </c>
      <c r="C123" s="18">
        <v>2526285</v>
      </c>
      <c r="D123" s="18">
        <v>1110682</v>
      </c>
      <c r="E123" s="19">
        <v>44</v>
      </c>
      <c r="F123" s="18">
        <v>672817</v>
      </c>
      <c r="G123" s="20">
        <v>26.6</v>
      </c>
      <c r="H123" s="18">
        <v>383843</v>
      </c>
      <c r="I123" s="21">
        <v>15.2</v>
      </c>
      <c r="J123" s="18">
        <v>175740</v>
      </c>
      <c r="K123" s="21">
        <v>7</v>
      </c>
      <c r="L123" s="18">
        <v>174224</v>
      </c>
      <c r="M123" s="21">
        <v>6.9</v>
      </c>
      <c r="N123" s="18">
        <v>1239863</v>
      </c>
      <c r="O123" s="21">
        <v>49.1</v>
      </c>
      <c r="P123" s="18">
        <v>829710</v>
      </c>
      <c r="Q123" s="21">
        <v>32.799999999999997</v>
      </c>
      <c r="R123" s="3">
        <v>241839</v>
      </c>
      <c r="S123" s="21">
        <v>9.6</v>
      </c>
      <c r="T123" s="318" t="str">
        <f t="shared" si="10"/>
        <v>〇</v>
      </c>
      <c r="U123" s="328">
        <f t="shared" si="11"/>
        <v>100.1</v>
      </c>
      <c r="V123" s="321"/>
      <c r="W123" s="321"/>
      <c r="X123" s="321"/>
      <c r="Y123" s="321"/>
      <c r="Z123" s="321"/>
      <c r="AA123" s="321"/>
      <c r="AB123" s="321"/>
      <c r="AC123" s="321"/>
      <c r="AD123" s="321"/>
      <c r="AE123" s="321"/>
      <c r="AF123" s="321"/>
      <c r="AG123" s="321"/>
      <c r="AH123" s="321"/>
      <c r="AI123" s="321"/>
      <c r="AJ123" s="321"/>
      <c r="AK123" s="321"/>
      <c r="AL123" s="321"/>
      <c r="AM123" s="321"/>
      <c r="AN123" s="321"/>
      <c r="AO123" s="321"/>
      <c r="AP123" s="321"/>
    </row>
    <row r="124" spans="1:42" ht="18.75" customHeight="1">
      <c r="A124" s="441"/>
      <c r="B124" s="310" t="s">
        <v>307</v>
      </c>
      <c r="C124" s="18">
        <v>3733515</v>
      </c>
      <c r="D124" s="18">
        <v>1111062</v>
      </c>
      <c r="E124" s="19">
        <v>29.8</v>
      </c>
      <c r="F124" s="18">
        <v>666168</v>
      </c>
      <c r="G124" s="20">
        <v>17.899999999999999</v>
      </c>
      <c r="H124" s="18">
        <v>387889</v>
      </c>
      <c r="I124" s="21">
        <v>10.4</v>
      </c>
      <c r="J124" s="18">
        <v>175315</v>
      </c>
      <c r="K124" s="21">
        <v>4.7</v>
      </c>
      <c r="L124" s="18">
        <v>174485</v>
      </c>
      <c r="M124" s="21">
        <v>4.7</v>
      </c>
      <c r="N124" s="18">
        <v>2447138</v>
      </c>
      <c r="O124" s="21">
        <v>65.5</v>
      </c>
      <c r="P124" s="18">
        <v>1378334</v>
      </c>
      <c r="Q124" s="21">
        <v>36.9</v>
      </c>
      <c r="R124" s="3">
        <v>883061</v>
      </c>
      <c r="S124" s="21">
        <v>23.7</v>
      </c>
      <c r="T124" s="318" t="str">
        <f t="shared" si="10"/>
        <v>〇</v>
      </c>
      <c r="U124" s="328">
        <f t="shared" si="11"/>
        <v>100</v>
      </c>
      <c r="V124" s="321"/>
      <c r="W124" s="321"/>
      <c r="X124" s="321"/>
      <c r="Y124" s="321"/>
      <c r="Z124" s="321"/>
      <c r="AA124" s="321"/>
      <c r="AB124" s="321"/>
      <c r="AC124" s="321"/>
      <c r="AD124" s="321"/>
      <c r="AE124" s="321"/>
      <c r="AF124" s="321"/>
      <c r="AG124" s="321"/>
      <c r="AH124" s="321"/>
      <c r="AI124" s="321"/>
      <c r="AJ124" s="321"/>
      <c r="AK124" s="321"/>
      <c r="AL124" s="321"/>
      <c r="AM124" s="321"/>
      <c r="AN124" s="321"/>
      <c r="AO124" s="321"/>
      <c r="AP124" s="321"/>
    </row>
    <row r="125" spans="1:42" ht="18.75" customHeight="1">
      <c r="A125" s="442"/>
      <c r="B125" s="311" t="s">
        <v>308</v>
      </c>
      <c r="C125" s="23">
        <v>4634812</v>
      </c>
      <c r="D125" s="23">
        <v>1118137</v>
      </c>
      <c r="E125" s="24">
        <v>24.1</v>
      </c>
      <c r="F125" s="23">
        <v>659087</v>
      </c>
      <c r="G125" s="25">
        <v>14.2</v>
      </c>
      <c r="H125" s="23">
        <v>395581</v>
      </c>
      <c r="I125" s="26">
        <v>8.5</v>
      </c>
      <c r="J125" s="23">
        <v>192180</v>
      </c>
      <c r="K125" s="26">
        <v>4.2</v>
      </c>
      <c r="L125" s="23">
        <v>191492</v>
      </c>
      <c r="M125" s="26">
        <v>4.2</v>
      </c>
      <c r="N125" s="23">
        <v>3324495</v>
      </c>
      <c r="O125" s="26">
        <v>71.7</v>
      </c>
      <c r="P125" s="23">
        <v>2124864</v>
      </c>
      <c r="Q125" s="26">
        <v>45.8</v>
      </c>
      <c r="R125" s="22">
        <v>782815</v>
      </c>
      <c r="S125" s="26">
        <v>16.899999999999999</v>
      </c>
      <c r="T125" s="318" t="str">
        <f t="shared" si="10"/>
        <v>〇</v>
      </c>
      <c r="U125" s="328">
        <f t="shared" si="11"/>
        <v>100</v>
      </c>
      <c r="V125" s="321"/>
      <c r="W125" s="321"/>
      <c r="X125" s="321"/>
      <c r="Y125" s="321"/>
      <c r="Z125" s="321"/>
      <c r="AA125" s="321"/>
      <c r="AB125" s="321"/>
      <c r="AC125" s="321"/>
      <c r="AD125" s="321"/>
      <c r="AE125" s="321"/>
      <c r="AF125" s="321"/>
      <c r="AG125" s="321"/>
      <c r="AH125" s="321"/>
      <c r="AI125" s="321"/>
      <c r="AJ125" s="321"/>
      <c r="AK125" s="321"/>
      <c r="AL125" s="321"/>
      <c r="AM125" s="321"/>
      <c r="AN125" s="321"/>
      <c r="AO125" s="321"/>
      <c r="AP125" s="321"/>
    </row>
    <row r="126" spans="1:42" ht="18.75" customHeight="1">
      <c r="A126" s="427" t="s">
        <v>37</v>
      </c>
      <c r="B126" s="309" t="s">
        <v>309</v>
      </c>
      <c r="C126" s="2">
        <v>1941806</v>
      </c>
      <c r="D126" s="14">
        <v>841795</v>
      </c>
      <c r="E126" s="15">
        <v>43.4</v>
      </c>
      <c r="F126" s="14">
        <v>471978</v>
      </c>
      <c r="G126" s="16">
        <v>24.3</v>
      </c>
      <c r="H126" s="14">
        <v>339508</v>
      </c>
      <c r="I126" s="17">
        <v>17.5</v>
      </c>
      <c r="J126" s="14">
        <v>232599</v>
      </c>
      <c r="K126" s="17">
        <v>12</v>
      </c>
      <c r="L126" s="14">
        <v>229521</v>
      </c>
      <c r="M126" s="17">
        <v>11.8</v>
      </c>
      <c r="N126" s="189">
        <v>867412</v>
      </c>
      <c r="O126" s="17">
        <v>44.7</v>
      </c>
      <c r="P126" s="14">
        <v>539917</v>
      </c>
      <c r="Q126" s="17">
        <v>27.8</v>
      </c>
      <c r="R126" s="2">
        <v>205190</v>
      </c>
      <c r="S126" s="17">
        <v>10.6</v>
      </c>
      <c r="T126" s="318" t="str">
        <f t="shared" si="10"/>
        <v>〇</v>
      </c>
      <c r="U126" s="328">
        <f t="shared" si="11"/>
        <v>100.1</v>
      </c>
      <c r="V126" s="321"/>
      <c r="W126" s="321"/>
      <c r="X126" s="321"/>
      <c r="Y126" s="321"/>
      <c r="Z126" s="321"/>
      <c r="AA126" s="321"/>
      <c r="AB126" s="321"/>
      <c r="AC126" s="321"/>
      <c r="AD126" s="321"/>
      <c r="AE126" s="321"/>
      <c r="AF126" s="321"/>
      <c r="AG126" s="321"/>
      <c r="AH126" s="321"/>
      <c r="AI126" s="321"/>
      <c r="AJ126" s="321"/>
      <c r="AK126" s="321"/>
      <c r="AL126" s="321"/>
      <c r="AM126" s="321"/>
      <c r="AN126" s="321"/>
      <c r="AO126" s="321"/>
      <c r="AP126" s="321"/>
    </row>
    <row r="127" spans="1:42" ht="18.75" customHeight="1">
      <c r="A127" s="441"/>
      <c r="B127" s="310" t="s">
        <v>310</v>
      </c>
      <c r="C127" s="18">
        <v>1841384</v>
      </c>
      <c r="D127" s="18">
        <v>797985</v>
      </c>
      <c r="E127" s="19">
        <v>43.3</v>
      </c>
      <c r="F127" s="18">
        <v>468001</v>
      </c>
      <c r="G127" s="20">
        <v>25.4</v>
      </c>
      <c r="H127" s="18">
        <v>301179</v>
      </c>
      <c r="I127" s="21">
        <v>16.399999999999999</v>
      </c>
      <c r="J127" s="18">
        <v>240699</v>
      </c>
      <c r="K127" s="21">
        <v>13.1</v>
      </c>
      <c r="L127" s="18">
        <v>225805</v>
      </c>
      <c r="M127" s="21">
        <v>12.3</v>
      </c>
      <c r="N127" s="18">
        <v>802700</v>
      </c>
      <c r="O127" s="21">
        <v>43.6</v>
      </c>
      <c r="P127" s="18">
        <v>503112</v>
      </c>
      <c r="Q127" s="21">
        <v>27.3</v>
      </c>
      <c r="R127" s="3">
        <v>191514</v>
      </c>
      <c r="S127" s="21">
        <v>10.4</v>
      </c>
      <c r="T127" s="318" t="str">
        <f t="shared" si="10"/>
        <v>〇</v>
      </c>
      <c r="U127" s="328">
        <f t="shared" si="11"/>
        <v>100</v>
      </c>
      <c r="V127" s="321"/>
      <c r="W127" s="321"/>
      <c r="X127" s="321"/>
      <c r="Y127" s="321"/>
      <c r="Z127" s="321"/>
      <c r="AA127" s="321"/>
      <c r="AB127" s="321"/>
      <c r="AC127" s="321"/>
      <c r="AD127" s="321"/>
      <c r="AE127" s="321"/>
      <c r="AF127" s="321"/>
      <c r="AG127" s="321"/>
      <c r="AH127" s="321"/>
      <c r="AI127" s="321"/>
      <c r="AJ127" s="321"/>
      <c r="AK127" s="321"/>
      <c r="AL127" s="321"/>
      <c r="AM127" s="321"/>
      <c r="AN127" s="321"/>
      <c r="AO127" s="321"/>
      <c r="AP127" s="321"/>
    </row>
    <row r="128" spans="1:42" ht="18.75" customHeight="1">
      <c r="A128" s="441"/>
      <c r="B128" s="310" t="s">
        <v>306</v>
      </c>
      <c r="C128" s="18">
        <v>1835300</v>
      </c>
      <c r="D128" s="18">
        <v>798357</v>
      </c>
      <c r="E128" s="19">
        <v>43.5</v>
      </c>
      <c r="F128" s="18">
        <v>464990</v>
      </c>
      <c r="G128" s="20">
        <v>25.3</v>
      </c>
      <c r="H128" s="18">
        <v>304220</v>
      </c>
      <c r="I128" s="21">
        <v>16.600000000000001</v>
      </c>
      <c r="J128" s="18">
        <v>248755</v>
      </c>
      <c r="K128" s="21">
        <v>13.6</v>
      </c>
      <c r="L128" s="18">
        <v>235171</v>
      </c>
      <c r="M128" s="21">
        <v>12.8</v>
      </c>
      <c r="N128" s="18">
        <v>788188</v>
      </c>
      <c r="O128" s="21">
        <v>42.9</v>
      </c>
      <c r="P128" s="18">
        <v>504733</v>
      </c>
      <c r="Q128" s="21">
        <v>27.5</v>
      </c>
      <c r="R128" s="3">
        <v>177611</v>
      </c>
      <c r="S128" s="21">
        <v>9.6999999999999993</v>
      </c>
      <c r="T128" s="318" t="str">
        <f t="shared" si="10"/>
        <v>〇</v>
      </c>
      <c r="U128" s="328">
        <f t="shared" si="11"/>
        <v>100</v>
      </c>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row>
    <row r="129" spans="1:42" ht="18.75" customHeight="1">
      <c r="A129" s="441"/>
      <c r="B129" s="310" t="s">
        <v>307</v>
      </c>
      <c r="C129" s="18">
        <v>2623291</v>
      </c>
      <c r="D129" s="18">
        <v>826217</v>
      </c>
      <c r="E129" s="19">
        <v>31.5</v>
      </c>
      <c r="F129" s="18">
        <v>461158</v>
      </c>
      <c r="G129" s="20">
        <v>17.600000000000001</v>
      </c>
      <c r="H129" s="18">
        <v>334653</v>
      </c>
      <c r="I129" s="21">
        <v>12.8</v>
      </c>
      <c r="J129" s="18">
        <v>273550</v>
      </c>
      <c r="K129" s="21">
        <v>10.4</v>
      </c>
      <c r="L129" s="18">
        <v>271512</v>
      </c>
      <c r="M129" s="21">
        <v>10.4</v>
      </c>
      <c r="N129" s="18">
        <v>1523524</v>
      </c>
      <c r="O129" s="21">
        <v>58.1</v>
      </c>
      <c r="P129" s="18">
        <v>759934</v>
      </c>
      <c r="Q129" s="21">
        <v>29</v>
      </c>
      <c r="R129" s="3">
        <v>636027</v>
      </c>
      <c r="S129" s="21">
        <v>24.2</v>
      </c>
      <c r="T129" s="318" t="str">
        <f t="shared" si="10"/>
        <v>〇</v>
      </c>
      <c r="U129" s="328">
        <f t="shared" si="11"/>
        <v>100</v>
      </c>
      <c r="V129" s="321"/>
      <c r="W129" s="321"/>
      <c r="X129" s="321"/>
      <c r="Y129" s="321"/>
      <c r="Z129" s="321"/>
      <c r="AA129" s="321"/>
      <c r="AB129" s="321"/>
      <c r="AC129" s="321"/>
      <c r="AD129" s="321"/>
      <c r="AE129" s="321"/>
      <c r="AF129" s="321"/>
      <c r="AG129" s="321"/>
      <c r="AH129" s="321"/>
      <c r="AI129" s="321"/>
      <c r="AJ129" s="321"/>
      <c r="AK129" s="321"/>
      <c r="AL129" s="321"/>
      <c r="AM129" s="321"/>
      <c r="AN129" s="321"/>
      <c r="AO129" s="321"/>
      <c r="AP129" s="321"/>
    </row>
    <row r="130" spans="1:42" ht="18.75" customHeight="1">
      <c r="A130" s="442"/>
      <c r="B130" s="311" t="s">
        <v>308</v>
      </c>
      <c r="C130" s="18">
        <v>3214216</v>
      </c>
      <c r="D130" s="18">
        <v>951575</v>
      </c>
      <c r="E130" s="19">
        <v>29.605197659398126</v>
      </c>
      <c r="F130" s="18">
        <v>458301</v>
      </c>
      <c r="G130" s="20">
        <v>14.258562585712969</v>
      </c>
      <c r="H130" s="18">
        <v>459304</v>
      </c>
      <c r="I130" s="21">
        <v>14.289767706961824</v>
      </c>
      <c r="J130" s="18">
        <v>286055</v>
      </c>
      <c r="K130" s="21">
        <v>8.8996819131010483</v>
      </c>
      <c r="L130" s="18">
        <v>285031</v>
      </c>
      <c r="M130" s="21">
        <v>8.8678234443484811</v>
      </c>
      <c r="N130" s="18">
        <v>1976586</v>
      </c>
      <c r="O130" s="21">
        <v>61.495120427500829</v>
      </c>
      <c r="P130" s="18">
        <v>1055220</v>
      </c>
      <c r="Q130" s="21">
        <v>32.829778708089314</v>
      </c>
      <c r="R130" s="3">
        <v>764887</v>
      </c>
      <c r="S130" s="21">
        <v>23.797000574945805</v>
      </c>
      <c r="T130" s="318" t="str">
        <f t="shared" si="10"/>
        <v>〇</v>
      </c>
      <c r="U130" s="328">
        <f>E130+K130+O130</f>
        <v>100</v>
      </c>
      <c r="V130" s="321"/>
      <c r="W130" s="321"/>
      <c r="X130" s="321"/>
      <c r="Y130" s="321"/>
      <c r="Z130" s="321"/>
      <c r="AA130" s="321"/>
      <c r="AB130" s="321"/>
      <c r="AC130" s="321"/>
      <c r="AD130" s="321"/>
      <c r="AE130" s="321"/>
      <c r="AF130" s="321"/>
      <c r="AG130" s="321"/>
      <c r="AH130" s="321"/>
      <c r="AI130" s="321"/>
      <c r="AJ130" s="321"/>
      <c r="AK130" s="321"/>
      <c r="AL130" s="321"/>
      <c r="AM130" s="321"/>
      <c r="AN130" s="321"/>
      <c r="AO130" s="321"/>
      <c r="AP130" s="321"/>
    </row>
    <row r="131" spans="1:42" ht="18.75" customHeight="1">
      <c r="A131" s="427" t="s">
        <v>134</v>
      </c>
      <c r="B131" s="309" t="s">
        <v>309</v>
      </c>
      <c r="C131" s="14">
        <v>492305</v>
      </c>
      <c r="D131" s="14">
        <v>242419</v>
      </c>
      <c r="E131" s="15">
        <v>49.2</v>
      </c>
      <c r="F131" s="14">
        <v>144135</v>
      </c>
      <c r="G131" s="16">
        <v>29.3</v>
      </c>
      <c r="H131" s="14">
        <v>82531</v>
      </c>
      <c r="I131" s="17">
        <v>16.8</v>
      </c>
      <c r="J131" s="14">
        <v>67499</v>
      </c>
      <c r="K131" s="17">
        <v>13.7</v>
      </c>
      <c r="L131" s="14">
        <v>66287</v>
      </c>
      <c r="M131" s="17">
        <v>13.5</v>
      </c>
      <c r="N131" s="14">
        <v>182387</v>
      </c>
      <c r="O131" s="17">
        <v>37</v>
      </c>
      <c r="P131" s="14">
        <v>123088</v>
      </c>
      <c r="Q131" s="17">
        <v>25</v>
      </c>
      <c r="R131" s="2">
        <v>22718</v>
      </c>
      <c r="S131" s="17">
        <v>4.5999999999999996</v>
      </c>
      <c r="T131" s="318" t="str">
        <f t="shared" si="10"/>
        <v>〇</v>
      </c>
      <c r="U131" s="328">
        <f t="shared" si="11"/>
        <v>99.9</v>
      </c>
      <c r="V131" s="321"/>
      <c r="W131" s="321"/>
      <c r="X131" s="321"/>
      <c r="Y131" s="321"/>
      <c r="Z131" s="321"/>
      <c r="AA131" s="321"/>
      <c r="AB131" s="321"/>
      <c r="AC131" s="321"/>
      <c r="AD131" s="321"/>
      <c r="AE131" s="321"/>
      <c r="AF131" s="321"/>
      <c r="AG131" s="321"/>
      <c r="AH131" s="321"/>
      <c r="AI131" s="321"/>
      <c r="AJ131" s="321"/>
      <c r="AK131" s="321"/>
      <c r="AL131" s="321"/>
      <c r="AM131" s="321"/>
      <c r="AN131" s="321"/>
      <c r="AO131" s="321"/>
      <c r="AP131" s="321"/>
    </row>
    <row r="132" spans="1:42" ht="18.75" customHeight="1">
      <c r="A132" s="441"/>
      <c r="B132" s="310" t="s">
        <v>310</v>
      </c>
      <c r="C132" s="18">
        <v>493624</v>
      </c>
      <c r="D132" s="18">
        <v>251108</v>
      </c>
      <c r="E132" s="19">
        <v>50.9</v>
      </c>
      <c r="F132" s="18">
        <v>143019</v>
      </c>
      <c r="G132" s="20">
        <v>29</v>
      </c>
      <c r="H132" s="18">
        <v>92264</v>
      </c>
      <c r="I132" s="21">
        <v>18.7</v>
      </c>
      <c r="J132" s="18">
        <v>76108</v>
      </c>
      <c r="K132" s="21">
        <v>15.4</v>
      </c>
      <c r="L132" s="18">
        <v>71201</v>
      </c>
      <c r="M132" s="21">
        <v>14.4</v>
      </c>
      <c r="N132" s="18">
        <v>166408</v>
      </c>
      <c r="O132" s="21">
        <v>33.700000000000003</v>
      </c>
      <c r="P132" s="18">
        <v>118483</v>
      </c>
      <c r="Q132" s="21">
        <v>24</v>
      </c>
      <c r="R132" s="3">
        <v>8365</v>
      </c>
      <c r="S132" s="21">
        <v>1.7</v>
      </c>
      <c r="T132" s="318" t="str">
        <f t="shared" si="10"/>
        <v>〇</v>
      </c>
      <c r="U132" s="328">
        <f t="shared" si="11"/>
        <v>100</v>
      </c>
      <c r="V132" s="321"/>
      <c r="W132" s="321"/>
      <c r="X132" s="321"/>
      <c r="Y132" s="321"/>
      <c r="Z132" s="321"/>
      <c r="AA132" s="321"/>
      <c r="AB132" s="321"/>
      <c r="AC132" s="321"/>
      <c r="AD132" s="321"/>
      <c r="AE132" s="321"/>
      <c r="AF132" s="321"/>
      <c r="AG132" s="321"/>
      <c r="AH132" s="321"/>
      <c r="AI132" s="321"/>
      <c r="AJ132" s="321"/>
      <c r="AK132" s="321"/>
      <c r="AL132" s="321"/>
      <c r="AM132" s="321"/>
      <c r="AN132" s="321"/>
      <c r="AO132" s="321"/>
      <c r="AP132" s="321"/>
    </row>
    <row r="133" spans="1:42" ht="18.75" customHeight="1">
      <c r="A133" s="441"/>
      <c r="B133" s="310" t="s">
        <v>306</v>
      </c>
      <c r="C133" s="18">
        <v>506793</v>
      </c>
      <c r="D133" s="18">
        <v>253213</v>
      </c>
      <c r="E133" s="19">
        <v>50</v>
      </c>
      <c r="F133" s="18">
        <v>142259</v>
      </c>
      <c r="G133" s="20">
        <v>28.1</v>
      </c>
      <c r="H133" s="18">
        <v>94657</v>
      </c>
      <c r="I133" s="21">
        <v>18.7</v>
      </c>
      <c r="J133" s="18">
        <v>88296</v>
      </c>
      <c r="K133" s="21">
        <v>17.399999999999999</v>
      </c>
      <c r="L133" s="18">
        <v>84796</v>
      </c>
      <c r="M133" s="21">
        <v>16.7</v>
      </c>
      <c r="N133" s="18">
        <v>165283</v>
      </c>
      <c r="O133" s="21">
        <v>32.6</v>
      </c>
      <c r="P133" s="18">
        <v>123318</v>
      </c>
      <c r="Q133" s="21">
        <v>24.3</v>
      </c>
      <c r="R133" s="3">
        <v>5982</v>
      </c>
      <c r="S133" s="21">
        <v>1.2</v>
      </c>
      <c r="T133" s="318" t="str">
        <f t="shared" si="10"/>
        <v>✖</v>
      </c>
      <c r="U133" s="328">
        <f t="shared" si="11"/>
        <v>100</v>
      </c>
      <c r="V133" s="321"/>
      <c r="W133" s="321"/>
      <c r="X133" s="321"/>
      <c r="Y133" s="321"/>
      <c r="Z133" s="321"/>
      <c r="AA133" s="321"/>
      <c r="AB133" s="321"/>
      <c r="AC133" s="321"/>
      <c r="AD133" s="321"/>
      <c r="AE133" s="321"/>
      <c r="AF133" s="321"/>
      <c r="AG133" s="321"/>
      <c r="AH133" s="321"/>
      <c r="AI133" s="321"/>
      <c r="AJ133" s="321"/>
      <c r="AK133" s="321"/>
      <c r="AL133" s="321"/>
      <c r="AM133" s="321"/>
      <c r="AN133" s="321"/>
      <c r="AO133" s="321"/>
      <c r="AP133" s="321"/>
    </row>
    <row r="134" spans="1:42" ht="18.75" customHeight="1">
      <c r="A134" s="441"/>
      <c r="B134" s="310" t="s">
        <v>307</v>
      </c>
      <c r="C134" s="3">
        <v>613770</v>
      </c>
      <c r="D134" s="18">
        <v>262019</v>
      </c>
      <c r="E134" s="19">
        <v>42.7</v>
      </c>
      <c r="F134" s="18">
        <v>142893</v>
      </c>
      <c r="G134" s="20">
        <v>23.3</v>
      </c>
      <c r="H134" s="18">
        <v>102668</v>
      </c>
      <c r="I134" s="21">
        <v>16.7</v>
      </c>
      <c r="J134" s="18">
        <v>93097</v>
      </c>
      <c r="K134" s="21">
        <v>15.2</v>
      </c>
      <c r="L134" s="18">
        <v>90753</v>
      </c>
      <c r="M134" s="21">
        <v>14.8</v>
      </c>
      <c r="N134" s="18">
        <v>258654</v>
      </c>
      <c r="O134" s="21">
        <v>42.1</v>
      </c>
      <c r="P134" s="18">
        <v>184247</v>
      </c>
      <c r="Q134" s="21">
        <v>30</v>
      </c>
      <c r="R134" s="3">
        <v>5022</v>
      </c>
      <c r="S134" s="21">
        <v>0.8</v>
      </c>
      <c r="T134" s="318" t="str">
        <f t="shared" si="10"/>
        <v>〇</v>
      </c>
      <c r="U134" s="328">
        <f t="shared" si="11"/>
        <v>100</v>
      </c>
      <c r="V134" s="321"/>
      <c r="W134" s="321"/>
      <c r="X134" s="321"/>
      <c r="Y134" s="321"/>
      <c r="Z134" s="321"/>
      <c r="AA134" s="321"/>
      <c r="AB134" s="321"/>
      <c r="AC134" s="321"/>
      <c r="AD134" s="321"/>
      <c r="AE134" s="321"/>
      <c r="AF134" s="321"/>
      <c r="AG134" s="321"/>
      <c r="AH134" s="321"/>
      <c r="AI134" s="321"/>
      <c r="AJ134" s="321"/>
      <c r="AK134" s="321"/>
      <c r="AL134" s="321"/>
      <c r="AM134" s="321"/>
      <c r="AN134" s="321"/>
      <c r="AO134" s="321"/>
      <c r="AP134" s="321"/>
    </row>
    <row r="135" spans="1:42" ht="18.75" customHeight="1">
      <c r="A135" s="442"/>
      <c r="B135" s="311" t="s">
        <v>308</v>
      </c>
      <c r="C135" s="23">
        <v>621926</v>
      </c>
      <c r="D135" s="23">
        <v>246592</v>
      </c>
      <c r="E135" s="24">
        <v>39.6</v>
      </c>
      <c r="F135" s="23">
        <v>139760</v>
      </c>
      <c r="G135" s="25">
        <v>22.5</v>
      </c>
      <c r="H135" s="23">
        <v>89030</v>
      </c>
      <c r="I135" s="26">
        <v>14.299999999999999</v>
      </c>
      <c r="J135" s="23">
        <v>94181</v>
      </c>
      <c r="K135" s="26">
        <v>15.1</v>
      </c>
      <c r="L135" s="23">
        <v>90865</v>
      </c>
      <c r="M135" s="26">
        <v>14.6</v>
      </c>
      <c r="N135" s="18">
        <v>281153</v>
      </c>
      <c r="O135" s="26">
        <v>45.2</v>
      </c>
      <c r="P135" s="23">
        <v>201347</v>
      </c>
      <c r="Q135" s="26">
        <v>32.4</v>
      </c>
      <c r="R135" s="22">
        <v>5275</v>
      </c>
      <c r="S135" s="26">
        <v>0.8</v>
      </c>
      <c r="T135" s="318" t="str">
        <f t="shared" si="10"/>
        <v>〇</v>
      </c>
      <c r="U135" s="328">
        <f t="shared" si="11"/>
        <v>99.9</v>
      </c>
      <c r="V135" s="321"/>
      <c r="W135" s="321"/>
      <c r="X135" s="321"/>
      <c r="Y135" s="321"/>
      <c r="Z135" s="321"/>
      <c r="AA135" s="321"/>
      <c r="AB135" s="321"/>
      <c r="AC135" s="321"/>
      <c r="AD135" s="321"/>
      <c r="AE135" s="321"/>
      <c r="AF135" s="321"/>
      <c r="AG135" s="321"/>
      <c r="AH135" s="321"/>
      <c r="AI135" s="321"/>
      <c r="AJ135" s="321"/>
      <c r="AK135" s="321"/>
      <c r="AL135" s="321"/>
      <c r="AM135" s="321"/>
      <c r="AN135" s="321"/>
      <c r="AO135" s="321"/>
      <c r="AP135" s="321"/>
    </row>
    <row r="136" spans="1:42" ht="18.75" customHeight="1">
      <c r="A136" s="427" t="s">
        <v>257</v>
      </c>
      <c r="B136" s="309" t="s">
        <v>309</v>
      </c>
      <c r="C136" s="14">
        <v>518622</v>
      </c>
      <c r="D136" s="14">
        <v>223627</v>
      </c>
      <c r="E136" s="15">
        <v>43.1</v>
      </c>
      <c r="F136" s="14">
        <v>137705</v>
      </c>
      <c r="G136" s="16">
        <v>26.6</v>
      </c>
      <c r="H136" s="14">
        <v>74264</v>
      </c>
      <c r="I136" s="17">
        <v>14.3</v>
      </c>
      <c r="J136" s="14">
        <v>105526</v>
      </c>
      <c r="K136" s="17">
        <v>20.3</v>
      </c>
      <c r="L136" s="14">
        <v>102047</v>
      </c>
      <c r="M136" s="17">
        <v>19.7</v>
      </c>
      <c r="N136" s="189">
        <v>189469</v>
      </c>
      <c r="O136" s="17">
        <v>36.5</v>
      </c>
      <c r="P136" s="14">
        <v>104557</v>
      </c>
      <c r="Q136" s="17">
        <v>20.2</v>
      </c>
      <c r="R136" s="2">
        <v>58563</v>
      </c>
      <c r="S136" s="17">
        <v>11.3</v>
      </c>
      <c r="T136" s="318" t="str">
        <f t="shared" si="10"/>
        <v>〇</v>
      </c>
      <c r="U136" s="328">
        <f t="shared" si="11"/>
        <v>99.9</v>
      </c>
      <c r="V136" s="321"/>
      <c r="W136" s="321"/>
      <c r="X136" s="321"/>
      <c r="Y136" s="321"/>
      <c r="Z136" s="321"/>
      <c r="AA136" s="321"/>
      <c r="AB136" s="321"/>
      <c r="AC136" s="321"/>
      <c r="AD136" s="321"/>
      <c r="AE136" s="321"/>
      <c r="AF136" s="321"/>
      <c r="AG136" s="321"/>
      <c r="AH136" s="321"/>
      <c r="AI136" s="321"/>
      <c r="AJ136" s="321"/>
      <c r="AK136" s="321"/>
      <c r="AL136" s="321"/>
      <c r="AM136" s="321"/>
      <c r="AN136" s="321"/>
      <c r="AO136" s="321"/>
      <c r="AP136" s="321"/>
    </row>
    <row r="137" spans="1:42" ht="18.75" customHeight="1">
      <c r="A137" s="441"/>
      <c r="B137" s="310" t="s">
        <v>310</v>
      </c>
      <c r="C137" s="18">
        <v>527014</v>
      </c>
      <c r="D137" s="18">
        <v>223735</v>
      </c>
      <c r="E137" s="19">
        <v>42.5</v>
      </c>
      <c r="F137" s="18">
        <v>137148</v>
      </c>
      <c r="G137" s="20">
        <v>26</v>
      </c>
      <c r="H137" s="18">
        <v>75071</v>
      </c>
      <c r="I137" s="21">
        <v>14.2</v>
      </c>
      <c r="J137" s="18">
        <v>121160</v>
      </c>
      <c r="K137" s="21">
        <v>23</v>
      </c>
      <c r="L137" s="18">
        <v>113951</v>
      </c>
      <c r="M137" s="21">
        <v>21.6</v>
      </c>
      <c r="N137" s="185">
        <v>182118</v>
      </c>
      <c r="O137" s="21">
        <v>34.6</v>
      </c>
      <c r="P137" s="18">
        <v>99888</v>
      </c>
      <c r="Q137" s="21">
        <v>19</v>
      </c>
      <c r="R137" s="3">
        <v>50366</v>
      </c>
      <c r="S137" s="21">
        <v>9.6</v>
      </c>
      <c r="T137" s="318" t="str">
        <f t="shared" si="10"/>
        <v>✖</v>
      </c>
      <c r="U137" s="328">
        <f t="shared" si="11"/>
        <v>100.1</v>
      </c>
      <c r="V137" s="321"/>
      <c r="W137" s="321"/>
      <c r="X137" s="321"/>
      <c r="Y137" s="321"/>
      <c r="Z137" s="321"/>
      <c r="AA137" s="321"/>
      <c r="AB137" s="321"/>
      <c r="AC137" s="321"/>
      <c r="AD137" s="321"/>
      <c r="AE137" s="321"/>
      <c r="AF137" s="321"/>
      <c r="AG137" s="321"/>
      <c r="AH137" s="321"/>
      <c r="AI137" s="321"/>
      <c r="AJ137" s="321"/>
      <c r="AK137" s="321"/>
      <c r="AL137" s="321"/>
      <c r="AM137" s="321"/>
      <c r="AN137" s="321"/>
      <c r="AO137" s="321"/>
      <c r="AP137" s="321"/>
    </row>
    <row r="138" spans="1:42" ht="18.75" customHeight="1">
      <c r="A138" s="441"/>
      <c r="B138" s="310" t="s">
        <v>306</v>
      </c>
      <c r="C138" s="18">
        <v>535861</v>
      </c>
      <c r="D138" s="18">
        <v>224572</v>
      </c>
      <c r="E138" s="19">
        <v>41.9</v>
      </c>
      <c r="F138" s="18">
        <v>136734</v>
      </c>
      <c r="G138" s="20">
        <v>25.5</v>
      </c>
      <c r="H138" s="18">
        <v>75529</v>
      </c>
      <c r="I138" s="21">
        <v>14.1</v>
      </c>
      <c r="J138" s="18">
        <v>130389</v>
      </c>
      <c r="K138" s="21">
        <v>24.3</v>
      </c>
      <c r="L138" s="18">
        <v>122996</v>
      </c>
      <c r="M138" s="21">
        <v>23</v>
      </c>
      <c r="N138" s="185">
        <v>180900</v>
      </c>
      <c r="O138" s="21">
        <v>33.799999999999997</v>
      </c>
      <c r="P138" s="18">
        <v>101990</v>
      </c>
      <c r="Q138" s="21">
        <v>19</v>
      </c>
      <c r="R138" s="3">
        <v>47315</v>
      </c>
      <c r="S138" s="21">
        <v>8.8000000000000007</v>
      </c>
      <c r="T138" s="318" t="str">
        <f t="shared" si="10"/>
        <v>〇</v>
      </c>
      <c r="U138" s="328">
        <f t="shared" si="11"/>
        <v>100</v>
      </c>
      <c r="V138" s="321"/>
      <c r="W138" s="321"/>
      <c r="X138" s="321"/>
      <c r="Y138" s="321"/>
      <c r="Z138" s="321"/>
      <c r="AA138" s="321"/>
      <c r="AB138" s="321"/>
      <c r="AC138" s="321"/>
      <c r="AD138" s="321"/>
      <c r="AE138" s="321"/>
      <c r="AF138" s="321"/>
      <c r="AG138" s="321"/>
      <c r="AH138" s="321"/>
      <c r="AI138" s="321"/>
      <c r="AJ138" s="321"/>
      <c r="AK138" s="321"/>
      <c r="AL138" s="321"/>
      <c r="AM138" s="321"/>
      <c r="AN138" s="321"/>
      <c r="AO138" s="321"/>
      <c r="AP138" s="321"/>
    </row>
    <row r="139" spans="1:42" ht="18.75" customHeight="1">
      <c r="A139" s="441"/>
      <c r="B139" s="310" t="s">
        <v>307</v>
      </c>
      <c r="C139" s="18">
        <v>626676</v>
      </c>
      <c r="D139" s="18">
        <v>224592</v>
      </c>
      <c r="E139" s="19">
        <v>35.799999999999997</v>
      </c>
      <c r="F139" s="18">
        <v>135002</v>
      </c>
      <c r="G139" s="20">
        <v>21.5</v>
      </c>
      <c r="H139" s="18">
        <v>77378</v>
      </c>
      <c r="I139" s="21">
        <v>12.3</v>
      </c>
      <c r="J139" s="18">
        <v>146504</v>
      </c>
      <c r="K139" s="21">
        <v>23.4</v>
      </c>
      <c r="L139" s="18">
        <v>141497</v>
      </c>
      <c r="M139" s="21">
        <v>22.6</v>
      </c>
      <c r="N139" s="185">
        <v>255580</v>
      </c>
      <c r="O139" s="21">
        <v>40.799999999999997</v>
      </c>
      <c r="P139" s="18">
        <v>151112</v>
      </c>
      <c r="Q139" s="21">
        <v>24.1</v>
      </c>
      <c r="R139" s="3">
        <v>71756</v>
      </c>
      <c r="S139" s="21">
        <v>11.5</v>
      </c>
      <c r="T139" s="318" t="str">
        <f t="shared" si="10"/>
        <v>〇</v>
      </c>
      <c r="U139" s="328">
        <f t="shared" si="11"/>
        <v>100</v>
      </c>
      <c r="V139" s="321"/>
      <c r="W139" s="321"/>
      <c r="X139" s="321"/>
      <c r="Y139" s="321"/>
      <c r="Z139" s="321"/>
      <c r="AA139" s="321"/>
      <c r="AB139" s="321"/>
      <c r="AC139" s="321"/>
      <c r="AD139" s="321"/>
      <c r="AE139" s="321"/>
      <c r="AF139" s="321"/>
      <c r="AG139" s="321"/>
      <c r="AH139" s="321"/>
      <c r="AI139" s="321"/>
      <c r="AJ139" s="321"/>
      <c r="AK139" s="321"/>
      <c r="AL139" s="321"/>
      <c r="AM139" s="321"/>
      <c r="AN139" s="321"/>
      <c r="AO139" s="321"/>
      <c r="AP139" s="321"/>
    </row>
    <row r="140" spans="1:42" ht="18.75" customHeight="1">
      <c r="A140" s="442"/>
      <c r="B140" s="311" t="s">
        <v>308</v>
      </c>
      <c r="C140" s="23">
        <v>643554</v>
      </c>
      <c r="D140" s="23">
        <v>231671</v>
      </c>
      <c r="E140" s="24">
        <v>36</v>
      </c>
      <c r="F140" s="23">
        <v>132591</v>
      </c>
      <c r="G140" s="25">
        <v>20.6</v>
      </c>
      <c r="H140" s="23">
        <v>86748</v>
      </c>
      <c r="I140" s="26">
        <v>13.5</v>
      </c>
      <c r="J140" s="23">
        <v>152801</v>
      </c>
      <c r="K140" s="26">
        <v>23.7</v>
      </c>
      <c r="L140" s="23">
        <v>149157</v>
      </c>
      <c r="M140" s="26">
        <v>23.2</v>
      </c>
      <c r="N140" s="78">
        <v>259082</v>
      </c>
      <c r="O140" s="26">
        <v>40.299999999999997</v>
      </c>
      <c r="P140" s="23">
        <v>193948</v>
      </c>
      <c r="Q140" s="26">
        <v>30.2</v>
      </c>
      <c r="R140" s="22">
        <v>65134</v>
      </c>
      <c r="S140" s="26">
        <v>10.1</v>
      </c>
      <c r="T140" s="318" t="str">
        <f t="shared" si="10"/>
        <v>〇</v>
      </c>
      <c r="U140" s="328">
        <f t="shared" si="11"/>
        <v>100</v>
      </c>
      <c r="V140" s="321"/>
      <c r="W140" s="321"/>
      <c r="X140" s="321"/>
      <c r="Y140" s="321"/>
      <c r="Z140" s="321"/>
      <c r="AA140" s="321"/>
      <c r="AB140" s="321"/>
      <c r="AC140" s="321"/>
      <c r="AD140" s="321"/>
      <c r="AE140" s="321"/>
      <c r="AF140" s="321"/>
      <c r="AG140" s="321"/>
      <c r="AH140" s="321"/>
      <c r="AI140" s="321"/>
      <c r="AJ140" s="321"/>
      <c r="AK140" s="321"/>
      <c r="AL140" s="321"/>
      <c r="AM140" s="321"/>
      <c r="AN140" s="321"/>
      <c r="AO140" s="321"/>
      <c r="AP140" s="321"/>
    </row>
    <row r="141" spans="1:42" ht="18.75" customHeight="1">
      <c r="A141" s="427" t="s">
        <v>258</v>
      </c>
      <c r="B141" s="309" t="s">
        <v>309</v>
      </c>
      <c r="C141" s="14">
        <v>359247</v>
      </c>
      <c r="D141" s="14">
        <v>161562</v>
      </c>
      <c r="E141" s="15">
        <v>45</v>
      </c>
      <c r="F141" s="14">
        <v>89616</v>
      </c>
      <c r="G141" s="16">
        <v>24.9</v>
      </c>
      <c r="H141" s="14">
        <v>66400</v>
      </c>
      <c r="I141" s="17">
        <v>18.5</v>
      </c>
      <c r="J141" s="14">
        <v>79519</v>
      </c>
      <c r="K141" s="17">
        <v>22.1</v>
      </c>
      <c r="L141" s="14">
        <v>77155</v>
      </c>
      <c r="M141" s="17">
        <v>21.5</v>
      </c>
      <c r="N141" s="18">
        <v>118166</v>
      </c>
      <c r="O141" s="17">
        <v>32.9</v>
      </c>
      <c r="P141" s="14">
        <v>78646</v>
      </c>
      <c r="Q141" s="17">
        <v>21.9</v>
      </c>
      <c r="R141" s="2">
        <v>7631</v>
      </c>
      <c r="S141" s="17">
        <v>2.1</v>
      </c>
      <c r="T141" s="318" t="str">
        <f t="shared" ref="T141:T145" si="12">IF(D141+J141+N141=C141,"〇","✖")</f>
        <v>〇</v>
      </c>
      <c r="U141" s="328">
        <f>E141+K141+O141</f>
        <v>100</v>
      </c>
      <c r="V141" s="321"/>
      <c r="W141" s="321"/>
      <c r="X141" s="321"/>
      <c r="Y141" s="321"/>
      <c r="Z141" s="321"/>
      <c r="AA141" s="321"/>
      <c r="AB141" s="321"/>
      <c r="AC141" s="321"/>
      <c r="AD141" s="321"/>
      <c r="AE141" s="321"/>
      <c r="AF141" s="321"/>
      <c r="AG141" s="321"/>
      <c r="AH141" s="321"/>
      <c r="AI141" s="321"/>
      <c r="AJ141" s="321"/>
      <c r="AK141" s="321"/>
      <c r="AL141" s="321"/>
      <c r="AM141" s="321"/>
      <c r="AN141" s="321"/>
      <c r="AO141" s="321"/>
      <c r="AP141" s="321"/>
    </row>
    <row r="142" spans="1:42" ht="18.75" customHeight="1">
      <c r="A142" s="441"/>
      <c r="B142" s="310" t="s">
        <v>310</v>
      </c>
      <c r="C142" s="18">
        <v>336031</v>
      </c>
      <c r="D142" s="18">
        <v>154831</v>
      </c>
      <c r="E142" s="19">
        <v>46.1</v>
      </c>
      <c r="F142" s="18">
        <v>88227</v>
      </c>
      <c r="G142" s="20">
        <v>26.3</v>
      </c>
      <c r="H142" s="18">
        <v>61137</v>
      </c>
      <c r="I142" s="21">
        <v>18.2</v>
      </c>
      <c r="J142" s="18">
        <v>72972</v>
      </c>
      <c r="K142" s="21">
        <v>21.7</v>
      </c>
      <c r="L142" s="18">
        <v>65266</v>
      </c>
      <c r="M142" s="21">
        <v>19.399999999999999</v>
      </c>
      <c r="N142" s="18">
        <v>108228</v>
      </c>
      <c r="O142" s="21">
        <v>32.200000000000003</v>
      </c>
      <c r="P142" s="18">
        <v>74280</v>
      </c>
      <c r="Q142" s="21">
        <v>22.1</v>
      </c>
      <c r="R142" s="3">
        <v>3015</v>
      </c>
      <c r="S142" s="21">
        <v>0.9</v>
      </c>
      <c r="T142" s="318" t="str">
        <f t="shared" si="12"/>
        <v>〇</v>
      </c>
      <c r="U142" s="328">
        <f t="shared" ref="U142:U145" si="13">E142+K142+O142</f>
        <v>100</v>
      </c>
      <c r="V142" s="321"/>
      <c r="W142" s="321"/>
      <c r="X142" s="321"/>
      <c r="Y142" s="321"/>
      <c r="Z142" s="321"/>
      <c r="AA142" s="321"/>
      <c r="AB142" s="321"/>
      <c r="AC142" s="321"/>
      <c r="AD142" s="321"/>
      <c r="AE142" s="321"/>
      <c r="AF142" s="321"/>
      <c r="AG142" s="321"/>
      <c r="AH142" s="321"/>
      <c r="AI142" s="321"/>
      <c r="AJ142" s="321"/>
      <c r="AK142" s="321"/>
      <c r="AL142" s="321"/>
      <c r="AM142" s="321"/>
      <c r="AN142" s="321"/>
      <c r="AO142" s="321"/>
      <c r="AP142" s="321"/>
    </row>
    <row r="143" spans="1:42" ht="18.75" customHeight="1">
      <c r="A143" s="441"/>
      <c r="B143" s="310" t="s">
        <v>306</v>
      </c>
      <c r="C143" s="18">
        <v>346276</v>
      </c>
      <c r="D143" s="18">
        <v>148778</v>
      </c>
      <c r="E143" s="19">
        <v>43</v>
      </c>
      <c r="F143" s="18">
        <v>88694</v>
      </c>
      <c r="G143" s="20">
        <v>25.6</v>
      </c>
      <c r="H143" s="18">
        <v>54635</v>
      </c>
      <c r="I143" s="21">
        <v>15.8</v>
      </c>
      <c r="J143" s="18">
        <v>85464</v>
      </c>
      <c r="K143" s="21">
        <v>24.7</v>
      </c>
      <c r="L143" s="18">
        <v>75086</v>
      </c>
      <c r="M143" s="21">
        <v>21.7</v>
      </c>
      <c r="N143" s="18">
        <v>112034</v>
      </c>
      <c r="O143" s="21">
        <v>32.4</v>
      </c>
      <c r="P143" s="18">
        <v>75237</v>
      </c>
      <c r="Q143" s="21">
        <v>21.7</v>
      </c>
      <c r="R143" s="3">
        <v>5709</v>
      </c>
      <c r="S143" s="21">
        <v>1.6</v>
      </c>
      <c r="T143" s="318" t="str">
        <f t="shared" si="12"/>
        <v>〇</v>
      </c>
      <c r="U143" s="328">
        <f t="shared" si="13"/>
        <v>100.1</v>
      </c>
      <c r="V143" s="321"/>
      <c r="W143" s="321"/>
      <c r="X143" s="321"/>
      <c r="Y143" s="321"/>
      <c r="Z143" s="321"/>
      <c r="AA143" s="321"/>
      <c r="AB143" s="321"/>
      <c r="AC143" s="321"/>
      <c r="AD143" s="321"/>
      <c r="AE143" s="321"/>
      <c r="AF143" s="321"/>
      <c r="AG143" s="321"/>
      <c r="AH143" s="321"/>
      <c r="AI143" s="321"/>
      <c r="AJ143" s="321"/>
      <c r="AK143" s="321"/>
      <c r="AL143" s="321"/>
      <c r="AM143" s="321"/>
      <c r="AN143" s="321"/>
      <c r="AO143" s="321"/>
      <c r="AP143" s="321"/>
    </row>
    <row r="144" spans="1:42" ht="18.75" customHeight="1">
      <c r="A144" s="441"/>
      <c r="B144" s="310" t="s">
        <v>307</v>
      </c>
      <c r="C144" s="18">
        <v>374789</v>
      </c>
      <c r="D144" s="18">
        <v>147882</v>
      </c>
      <c r="E144" s="19">
        <v>39.5</v>
      </c>
      <c r="F144" s="18">
        <v>89439</v>
      </c>
      <c r="G144" s="20">
        <v>23.9</v>
      </c>
      <c r="H144" s="18">
        <v>52907</v>
      </c>
      <c r="I144" s="21">
        <v>14.1</v>
      </c>
      <c r="J144" s="18">
        <v>81652</v>
      </c>
      <c r="K144" s="21">
        <v>21.8</v>
      </c>
      <c r="L144" s="18">
        <v>79318</v>
      </c>
      <c r="M144" s="21">
        <v>21.2</v>
      </c>
      <c r="N144" s="18">
        <v>145255</v>
      </c>
      <c r="O144" s="21">
        <v>38.799999999999997</v>
      </c>
      <c r="P144" s="18">
        <v>99712</v>
      </c>
      <c r="Q144" s="21">
        <v>26.6</v>
      </c>
      <c r="R144" s="3">
        <v>2469</v>
      </c>
      <c r="S144" s="21">
        <v>0.7</v>
      </c>
      <c r="T144" s="318" t="str">
        <f t="shared" si="12"/>
        <v>〇</v>
      </c>
      <c r="U144" s="328">
        <f t="shared" si="13"/>
        <v>100.1</v>
      </c>
      <c r="V144" s="321"/>
      <c r="W144" s="321"/>
      <c r="X144" s="321"/>
      <c r="Y144" s="321"/>
      <c r="Z144" s="321"/>
      <c r="AA144" s="321"/>
      <c r="AB144" s="321"/>
      <c r="AC144" s="321"/>
      <c r="AD144" s="321"/>
      <c r="AE144" s="321"/>
      <c r="AF144" s="321"/>
      <c r="AG144" s="321"/>
      <c r="AH144" s="321"/>
      <c r="AI144" s="321"/>
      <c r="AJ144" s="321"/>
      <c r="AK144" s="321"/>
      <c r="AL144" s="321"/>
      <c r="AM144" s="321"/>
      <c r="AN144" s="321"/>
      <c r="AO144" s="321"/>
      <c r="AP144" s="321"/>
    </row>
    <row r="145" spans="1:42" ht="18.75" customHeight="1">
      <c r="A145" s="442"/>
      <c r="B145" s="311" t="s">
        <v>308</v>
      </c>
      <c r="C145" s="23">
        <v>390935</v>
      </c>
      <c r="D145" s="23">
        <v>147977</v>
      </c>
      <c r="E145" s="24">
        <v>37.799999999999997</v>
      </c>
      <c r="F145" s="23">
        <v>89681</v>
      </c>
      <c r="G145" s="25">
        <v>22.9</v>
      </c>
      <c r="H145" s="23">
        <v>52618</v>
      </c>
      <c r="I145" s="26">
        <v>13.5</v>
      </c>
      <c r="J145" s="23">
        <v>79313</v>
      </c>
      <c r="K145" s="26">
        <v>20.3</v>
      </c>
      <c r="L145" s="23">
        <v>76718</v>
      </c>
      <c r="M145" s="26">
        <v>19.600000000000001</v>
      </c>
      <c r="N145" s="18">
        <v>163645</v>
      </c>
      <c r="O145" s="26">
        <v>41.9</v>
      </c>
      <c r="P145" s="23">
        <v>108337</v>
      </c>
      <c r="Q145" s="26">
        <v>27.7</v>
      </c>
      <c r="R145" s="22">
        <v>2418</v>
      </c>
      <c r="S145" s="26">
        <v>0.6</v>
      </c>
      <c r="T145" s="318" t="str">
        <f t="shared" si="12"/>
        <v>〇</v>
      </c>
      <c r="U145" s="328">
        <f t="shared" si="13"/>
        <v>100</v>
      </c>
      <c r="V145" s="321"/>
      <c r="W145" s="321"/>
      <c r="X145" s="321"/>
      <c r="Y145" s="321"/>
      <c r="Z145" s="321"/>
      <c r="AA145" s="321"/>
      <c r="AB145" s="321"/>
      <c r="AC145" s="321"/>
      <c r="AD145" s="321"/>
      <c r="AE145" s="321"/>
      <c r="AF145" s="321"/>
      <c r="AG145" s="321"/>
      <c r="AH145" s="321"/>
      <c r="AI145" s="321"/>
      <c r="AJ145" s="321"/>
      <c r="AK145" s="321"/>
      <c r="AL145" s="321"/>
      <c r="AM145" s="321"/>
      <c r="AN145" s="321"/>
      <c r="AO145" s="321"/>
      <c r="AP145" s="321"/>
    </row>
    <row r="146" spans="1:42" ht="18.75" customHeight="1">
      <c r="A146" s="427" t="s">
        <v>38</v>
      </c>
      <c r="B146" s="309" t="s">
        <v>309</v>
      </c>
      <c r="C146" s="14">
        <v>473608</v>
      </c>
      <c r="D146" s="14">
        <v>218608</v>
      </c>
      <c r="E146" s="15">
        <v>46.2</v>
      </c>
      <c r="F146" s="14">
        <v>118693</v>
      </c>
      <c r="G146" s="16">
        <v>25.1</v>
      </c>
      <c r="H146" s="14">
        <v>88623</v>
      </c>
      <c r="I146" s="17">
        <v>18.7</v>
      </c>
      <c r="J146" s="14">
        <v>93009</v>
      </c>
      <c r="K146" s="17">
        <v>19.600000000000001</v>
      </c>
      <c r="L146" s="14">
        <v>90978</v>
      </c>
      <c r="M146" s="17">
        <v>19.2</v>
      </c>
      <c r="N146" s="14">
        <v>161991</v>
      </c>
      <c r="O146" s="17">
        <v>34.200000000000003</v>
      </c>
      <c r="P146" s="14">
        <v>86635</v>
      </c>
      <c r="Q146" s="17">
        <v>18.3</v>
      </c>
      <c r="R146" s="2">
        <v>38090</v>
      </c>
      <c r="S146" s="17">
        <v>8</v>
      </c>
      <c r="T146" s="318" t="str">
        <f t="shared" si="10"/>
        <v>〇</v>
      </c>
      <c r="U146" s="328">
        <f t="shared" si="11"/>
        <v>100.00000000000001</v>
      </c>
      <c r="V146" s="321"/>
      <c r="W146" s="321"/>
      <c r="X146" s="321"/>
      <c r="Y146" s="321"/>
      <c r="Z146" s="321"/>
      <c r="AA146" s="321"/>
      <c r="AB146" s="321"/>
      <c r="AC146" s="321"/>
      <c r="AD146" s="321"/>
      <c r="AE146" s="321"/>
      <c r="AF146" s="321"/>
      <c r="AG146" s="321"/>
      <c r="AH146" s="321"/>
      <c r="AI146" s="321"/>
      <c r="AJ146" s="321"/>
      <c r="AK146" s="321"/>
      <c r="AL146" s="321"/>
      <c r="AM146" s="321"/>
      <c r="AN146" s="321"/>
      <c r="AO146" s="321"/>
      <c r="AP146" s="321"/>
    </row>
    <row r="147" spans="1:42" ht="18.75" customHeight="1">
      <c r="A147" s="441"/>
      <c r="B147" s="310" t="s">
        <v>310</v>
      </c>
      <c r="C147" s="18">
        <v>463360</v>
      </c>
      <c r="D147" s="18">
        <v>211464</v>
      </c>
      <c r="E147" s="19">
        <v>45.6</v>
      </c>
      <c r="F147" s="18">
        <v>118594</v>
      </c>
      <c r="G147" s="20">
        <v>25.6</v>
      </c>
      <c r="H147" s="18">
        <v>81496</v>
      </c>
      <c r="I147" s="21">
        <v>17.600000000000001</v>
      </c>
      <c r="J147" s="18">
        <v>97722</v>
      </c>
      <c r="K147" s="21">
        <v>21.1</v>
      </c>
      <c r="L147" s="18">
        <v>93969</v>
      </c>
      <c r="M147" s="21">
        <v>20.3</v>
      </c>
      <c r="N147" s="18">
        <v>154174</v>
      </c>
      <c r="O147" s="21">
        <v>33.299999999999997</v>
      </c>
      <c r="P147" s="18">
        <v>83413</v>
      </c>
      <c r="Q147" s="21">
        <v>18</v>
      </c>
      <c r="R147" s="3">
        <v>30112</v>
      </c>
      <c r="S147" s="21">
        <v>6.5</v>
      </c>
      <c r="T147" s="318" t="str">
        <f t="shared" si="10"/>
        <v>〇</v>
      </c>
      <c r="U147" s="328">
        <f t="shared" si="11"/>
        <v>100</v>
      </c>
      <c r="V147" s="321"/>
      <c r="W147" s="321"/>
      <c r="X147" s="321"/>
      <c r="Y147" s="321"/>
      <c r="Z147" s="321"/>
      <c r="AA147" s="321"/>
      <c r="AB147" s="321"/>
      <c r="AC147" s="321"/>
      <c r="AD147" s="321"/>
      <c r="AE147" s="321"/>
      <c r="AF147" s="321"/>
      <c r="AG147" s="321"/>
      <c r="AH147" s="321"/>
      <c r="AI147" s="321"/>
      <c r="AJ147" s="321"/>
      <c r="AK147" s="321"/>
      <c r="AL147" s="321"/>
      <c r="AM147" s="321"/>
      <c r="AN147" s="321"/>
      <c r="AO147" s="321"/>
      <c r="AP147" s="321"/>
    </row>
    <row r="148" spans="1:42" ht="18.75" customHeight="1">
      <c r="A148" s="441"/>
      <c r="B148" s="310" t="s">
        <v>306</v>
      </c>
      <c r="C148" s="18">
        <v>464501</v>
      </c>
      <c r="D148" s="18">
        <v>209528</v>
      </c>
      <c r="E148" s="19">
        <v>45.1</v>
      </c>
      <c r="F148" s="18">
        <v>117981</v>
      </c>
      <c r="G148" s="20">
        <v>25.4</v>
      </c>
      <c r="H148" s="18">
        <v>80140</v>
      </c>
      <c r="I148" s="21">
        <v>17.3</v>
      </c>
      <c r="J148" s="18">
        <v>107538</v>
      </c>
      <c r="K148" s="21">
        <v>23.2</v>
      </c>
      <c r="L148" s="18">
        <v>103763</v>
      </c>
      <c r="M148" s="21">
        <v>22.3</v>
      </c>
      <c r="N148" s="18">
        <v>147435</v>
      </c>
      <c r="O148" s="21">
        <v>31.7</v>
      </c>
      <c r="P148" s="18">
        <v>84570</v>
      </c>
      <c r="Q148" s="21">
        <v>18.2</v>
      </c>
      <c r="R148" s="3">
        <v>24229</v>
      </c>
      <c r="S148" s="21">
        <v>5.2</v>
      </c>
      <c r="T148" s="318" t="str">
        <f t="shared" si="10"/>
        <v>〇</v>
      </c>
      <c r="U148" s="328">
        <f t="shared" si="11"/>
        <v>100</v>
      </c>
      <c r="V148" s="321"/>
      <c r="W148" s="321"/>
      <c r="X148" s="321"/>
      <c r="Y148" s="321"/>
      <c r="Z148" s="321"/>
      <c r="AA148" s="321"/>
      <c r="AB148" s="321"/>
      <c r="AC148" s="321"/>
      <c r="AD148" s="321"/>
      <c r="AE148" s="321"/>
      <c r="AF148" s="321"/>
      <c r="AG148" s="321"/>
      <c r="AH148" s="321"/>
      <c r="AI148" s="321"/>
      <c r="AJ148" s="321"/>
      <c r="AK148" s="321"/>
      <c r="AL148" s="321"/>
      <c r="AM148" s="321"/>
      <c r="AN148" s="321"/>
      <c r="AO148" s="321"/>
      <c r="AP148" s="321"/>
    </row>
    <row r="149" spans="1:42" ht="18.75" customHeight="1">
      <c r="A149" s="441"/>
      <c r="B149" s="310" t="s">
        <v>307</v>
      </c>
      <c r="C149" s="18">
        <v>520566</v>
      </c>
      <c r="D149" s="18">
        <v>205505</v>
      </c>
      <c r="E149" s="19">
        <v>39.5</v>
      </c>
      <c r="F149" s="18">
        <v>118314</v>
      </c>
      <c r="G149" s="20">
        <v>22.7</v>
      </c>
      <c r="H149" s="18">
        <v>75466</v>
      </c>
      <c r="I149" s="21">
        <v>14.5</v>
      </c>
      <c r="J149" s="18">
        <v>115487</v>
      </c>
      <c r="K149" s="21">
        <v>22.2</v>
      </c>
      <c r="L149" s="18">
        <v>113223</v>
      </c>
      <c r="M149" s="21">
        <v>21.7</v>
      </c>
      <c r="N149" s="18">
        <v>199574</v>
      </c>
      <c r="O149" s="21">
        <v>38.299999999999997</v>
      </c>
      <c r="P149" s="18">
        <v>111925</v>
      </c>
      <c r="Q149" s="21">
        <v>21.5</v>
      </c>
      <c r="R149" s="3">
        <v>41519</v>
      </c>
      <c r="S149" s="21">
        <v>8</v>
      </c>
      <c r="T149" s="318" t="str">
        <f t="shared" si="10"/>
        <v>〇</v>
      </c>
      <c r="U149" s="328">
        <f t="shared" si="11"/>
        <v>100</v>
      </c>
      <c r="V149" s="321"/>
      <c r="W149" s="321"/>
      <c r="X149" s="321"/>
      <c r="Y149" s="321"/>
      <c r="Z149" s="321"/>
      <c r="AA149" s="321"/>
      <c r="AB149" s="321"/>
      <c r="AC149" s="321"/>
      <c r="AD149" s="321"/>
      <c r="AE149" s="321"/>
      <c r="AF149" s="321"/>
      <c r="AG149" s="321"/>
      <c r="AH149" s="321"/>
      <c r="AI149" s="321"/>
      <c r="AJ149" s="321"/>
      <c r="AK149" s="321"/>
      <c r="AL149" s="321"/>
      <c r="AM149" s="321"/>
      <c r="AN149" s="321"/>
      <c r="AO149" s="321"/>
      <c r="AP149" s="321"/>
    </row>
    <row r="150" spans="1:42" ht="18.75" customHeight="1">
      <c r="A150" s="442"/>
      <c r="B150" s="311" t="s">
        <v>308</v>
      </c>
      <c r="C150" s="23">
        <v>555639</v>
      </c>
      <c r="D150" s="23">
        <v>203806</v>
      </c>
      <c r="E150" s="24">
        <v>36.700000000000003</v>
      </c>
      <c r="F150" s="23">
        <v>117549</v>
      </c>
      <c r="G150" s="25">
        <v>21.2</v>
      </c>
      <c r="H150" s="23">
        <v>73917</v>
      </c>
      <c r="I150" s="26">
        <v>13.3</v>
      </c>
      <c r="J150" s="23">
        <v>121556</v>
      </c>
      <c r="K150" s="26">
        <v>21.9</v>
      </c>
      <c r="L150" s="23">
        <v>116548</v>
      </c>
      <c r="M150" s="26">
        <v>21</v>
      </c>
      <c r="N150" s="18">
        <v>230277</v>
      </c>
      <c r="O150" s="26">
        <v>41.4</v>
      </c>
      <c r="P150" s="23">
        <v>119896</v>
      </c>
      <c r="Q150" s="26">
        <v>21.6</v>
      </c>
      <c r="R150" s="22">
        <v>49215</v>
      </c>
      <c r="S150" s="26">
        <v>8.9</v>
      </c>
      <c r="T150" s="318" t="str">
        <f t="shared" si="10"/>
        <v>〇</v>
      </c>
      <c r="U150" s="328">
        <f t="shared" si="11"/>
        <v>100</v>
      </c>
      <c r="V150" s="321"/>
      <c r="W150" s="321"/>
      <c r="X150" s="321"/>
      <c r="Y150" s="321"/>
      <c r="Z150" s="321"/>
      <c r="AA150" s="321"/>
      <c r="AB150" s="321"/>
      <c r="AC150" s="321"/>
      <c r="AD150" s="321"/>
      <c r="AE150" s="321"/>
      <c r="AF150" s="321"/>
      <c r="AG150" s="321"/>
      <c r="AH150" s="321"/>
      <c r="AI150" s="321"/>
      <c r="AJ150" s="321"/>
      <c r="AK150" s="321"/>
      <c r="AL150" s="321"/>
      <c r="AM150" s="321"/>
      <c r="AN150" s="321"/>
      <c r="AO150" s="321"/>
      <c r="AP150" s="321"/>
    </row>
    <row r="151" spans="1:42" ht="18.75" customHeight="1">
      <c r="A151" s="430" t="s">
        <v>77</v>
      </c>
      <c r="B151" s="309" t="s">
        <v>309</v>
      </c>
      <c r="C151" s="14">
        <v>669030</v>
      </c>
      <c r="D151" s="14">
        <v>308614</v>
      </c>
      <c r="E151" s="15">
        <v>46.2</v>
      </c>
      <c r="F151" s="14">
        <v>189291</v>
      </c>
      <c r="G151" s="16">
        <v>28.3</v>
      </c>
      <c r="H151" s="14">
        <v>106794</v>
      </c>
      <c r="I151" s="17">
        <v>16</v>
      </c>
      <c r="J151" s="14">
        <v>73122</v>
      </c>
      <c r="K151" s="17">
        <v>10.9</v>
      </c>
      <c r="L151" s="14">
        <v>72262</v>
      </c>
      <c r="M151" s="17">
        <v>10.8</v>
      </c>
      <c r="N151" s="14">
        <v>287294</v>
      </c>
      <c r="O151" s="17">
        <v>42.9</v>
      </c>
      <c r="P151" s="14">
        <v>191394</v>
      </c>
      <c r="Q151" s="17">
        <v>28.6</v>
      </c>
      <c r="R151" s="2">
        <v>41834</v>
      </c>
      <c r="S151" s="17">
        <v>6.2</v>
      </c>
      <c r="T151" s="318" t="str">
        <f t="shared" si="10"/>
        <v>〇</v>
      </c>
      <c r="U151" s="328">
        <f t="shared" si="11"/>
        <v>100</v>
      </c>
      <c r="V151" s="321"/>
      <c r="W151" s="321"/>
      <c r="X151" s="321"/>
      <c r="Y151" s="321"/>
      <c r="Z151" s="321"/>
      <c r="AA151" s="321"/>
      <c r="AB151" s="321"/>
      <c r="AC151" s="321"/>
      <c r="AD151" s="321"/>
      <c r="AE151" s="321"/>
      <c r="AF151" s="321"/>
      <c r="AG151" s="321"/>
      <c r="AH151" s="321"/>
      <c r="AI151" s="321"/>
      <c r="AJ151" s="321"/>
      <c r="AK151" s="321"/>
      <c r="AL151" s="321"/>
      <c r="AM151" s="321"/>
      <c r="AN151" s="321"/>
      <c r="AO151" s="321"/>
      <c r="AP151" s="321"/>
    </row>
    <row r="152" spans="1:42" ht="18.75" customHeight="1">
      <c r="A152" s="441"/>
      <c r="B152" s="310" t="s">
        <v>310</v>
      </c>
      <c r="C152" s="18">
        <v>679466</v>
      </c>
      <c r="D152" s="18">
        <v>304178</v>
      </c>
      <c r="E152" s="19">
        <v>44.7</v>
      </c>
      <c r="F152" s="18">
        <v>189692</v>
      </c>
      <c r="G152" s="20">
        <v>27.9</v>
      </c>
      <c r="H152" s="18">
        <v>102775</v>
      </c>
      <c r="I152" s="21">
        <v>15.1</v>
      </c>
      <c r="J152" s="18">
        <v>88704</v>
      </c>
      <c r="K152" s="21">
        <v>13.1</v>
      </c>
      <c r="L152" s="18">
        <v>73735</v>
      </c>
      <c r="M152" s="21">
        <v>10.9</v>
      </c>
      <c r="N152" s="18">
        <v>286584</v>
      </c>
      <c r="O152" s="21">
        <v>42.2</v>
      </c>
      <c r="P152" s="18">
        <v>179062</v>
      </c>
      <c r="Q152" s="21">
        <v>26.4</v>
      </c>
      <c r="R152" s="3">
        <v>47814</v>
      </c>
      <c r="S152" s="21">
        <v>7</v>
      </c>
      <c r="T152" s="318" t="str">
        <f t="shared" si="10"/>
        <v>〇</v>
      </c>
      <c r="U152" s="328">
        <f t="shared" si="11"/>
        <v>100</v>
      </c>
      <c r="V152" s="321"/>
      <c r="W152" s="321"/>
      <c r="X152" s="321"/>
      <c r="Y152" s="321"/>
      <c r="Z152" s="321"/>
      <c r="AA152" s="321"/>
      <c r="AB152" s="321"/>
      <c r="AC152" s="321"/>
      <c r="AD152" s="321"/>
      <c r="AE152" s="321"/>
      <c r="AF152" s="321"/>
      <c r="AG152" s="321"/>
      <c r="AH152" s="321"/>
      <c r="AI152" s="321"/>
      <c r="AJ152" s="321"/>
      <c r="AK152" s="321"/>
      <c r="AL152" s="321"/>
      <c r="AM152" s="321"/>
      <c r="AN152" s="321"/>
      <c r="AO152" s="321"/>
      <c r="AP152" s="321"/>
    </row>
    <row r="153" spans="1:42" ht="18.75" customHeight="1">
      <c r="A153" s="441"/>
      <c r="B153" s="310" t="s">
        <v>306</v>
      </c>
      <c r="C153" s="18">
        <v>698349</v>
      </c>
      <c r="D153" s="18">
        <v>302297</v>
      </c>
      <c r="E153" s="19">
        <v>43.3</v>
      </c>
      <c r="F153" s="18">
        <v>189553</v>
      </c>
      <c r="G153" s="20">
        <v>27.1</v>
      </c>
      <c r="H153" s="18">
        <v>101117</v>
      </c>
      <c r="I153" s="21">
        <v>14.5</v>
      </c>
      <c r="J153" s="18">
        <v>124339</v>
      </c>
      <c r="K153" s="21">
        <v>17.8</v>
      </c>
      <c r="L153" s="18">
        <v>100688</v>
      </c>
      <c r="M153" s="21">
        <v>14.4</v>
      </c>
      <c r="N153" s="18">
        <v>271713</v>
      </c>
      <c r="O153" s="21">
        <v>38.9</v>
      </c>
      <c r="P153" s="18">
        <v>177665</v>
      </c>
      <c r="Q153" s="21">
        <v>25.4</v>
      </c>
      <c r="R153" s="3">
        <v>39399</v>
      </c>
      <c r="S153" s="21">
        <v>5.6</v>
      </c>
      <c r="T153" s="318" t="str">
        <f t="shared" si="10"/>
        <v>〇</v>
      </c>
      <c r="U153" s="328">
        <f t="shared" si="11"/>
        <v>100</v>
      </c>
      <c r="V153" s="321"/>
      <c r="W153" s="321"/>
      <c r="X153" s="321"/>
      <c r="Y153" s="321"/>
      <c r="Z153" s="321"/>
      <c r="AA153" s="321"/>
      <c r="AB153" s="321"/>
      <c r="AC153" s="321"/>
      <c r="AD153" s="321"/>
      <c r="AE153" s="321"/>
      <c r="AF153" s="321"/>
      <c r="AG153" s="321"/>
      <c r="AH153" s="321"/>
      <c r="AI153" s="321"/>
      <c r="AJ153" s="321"/>
      <c r="AK153" s="321"/>
      <c r="AL153" s="321"/>
      <c r="AM153" s="321"/>
      <c r="AN153" s="321"/>
      <c r="AO153" s="321"/>
      <c r="AP153" s="321"/>
    </row>
    <row r="154" spans="1:42" ht="18.75" customHeight="1">
      <c r="A154" s="441"/>
      <c r="B154" s="310" t="s">
        <v>307</v>
      </c>
      <c r="C154" s="18">
        <v>778826</v>
      </c>
      <c r="D154" s="18">
        <v>305013</v>
      </c>
      <c r="E154" s="19">
        <v>39.200000000000003</v>
      </c>
      <c r="F154" s="18">
        <v>190702</v>
      </c>
      <c r="G154" s="20">
        <v>24.5</v>
      </c>
      <c r="H154" s="18">
        <v>102441</v>
      </c>
      <c r="I154" s="21">
        <v>13.2</v>
      </c>
      <c r="J154" s="18">
        <v>128594</v>
      </c>
      <c r="K154" s="21">
        <v>16.5</v>
      </c>
      <c r="L154" s="18">
        <v>116773</v>
      </c>
      <c r="M154" s="21">
        <v>15</v>
      </c>
      <c r="N154" s="18">
        <v>345219</v>
      </c>
      <c r="O154" s="21">
        <v>44.3</v>
      </c>
      <c r="P154" s="18">
        <v>247414</v>
      </c>
      <c r="Q154" s="21">
        <v>31.8</v>
      </c>
      <c r="R154" s="3">
        <v>36938</v>
      </c>
      <c r="S154" s="21">
        <v>4.7</v>
      </c>
      <c r="T154" s="318" t="str">
        <f t="shared" si="10"/>
        <v>〇</v>
      </c>
      <c r="U154" s="328">
        <f t="shared" ref="U154:U185" si="14">E154+K154+O154</f>
        <v>100</v>
      </c>
      <c r="V154" s="321"/>
      <c r="W154" s="321"/>
      <c r="X154" s="321"/>
      <c r="Y154" s="321"/>
      <c r="Z154" s="321"/>
      <c r="AA154" s="321"/>
      <c r="AB154" s="321"/>
      <c r="AC154" s="321"/>
      <c r="AD154" s="321"/>
      <c r="AE154" s="321"/>
      <c r="AF154" s="321"/>
      <c r="AG154" s="321"/>
      <c r="AH154" s="321"/>
      <c r="AI154" s="321"/>
      <c r="AJ154" s="321"/>
      <c r="AK154" s="321"/>
      <c r="AL154" s="321"/>
      <c r="AM154" s="321"/>
      <c r="AN154" s="321"/>
      <c r="AO154" s="321"/>
      <c r="AP154" s="321"/>
    </row>
    <row r="155" spans="1:42" ht="18.75" customHeight="1">
      <c r="A155" s="442"/>
      <c r="B155" s="311" t="s">
        <v>308</v>
      </c>
      <c r="C155" s="23">
        <v>857868</v>
      </c>
      <c r="D155" s="23">
        <v>302471</v>
      </c>
      <c r="E155" s="24">
        <v>35.258454680673488</v>
      </c>
      <c r="F155" s="23">
        <v>189089</v>
      </c>
      <c r="G155" s="25">
        <v>62.514753480498953</v>
      </c>
      <c r="H155" s="23">
        <v>100798</v>
      </c>
      <c r="I155" s="26">
        <v>33.324847671347008</v>
      </c>
      <c r="J155" s="23">
        <v>100727</v>
      </c>
      <c r="K155" s="26">
        <v>11.74154998204852</v>
      </c>
      <c r="L155" s="23">
        <v>97143</v>
      </c>
      <c r="M155" s="26">
        <v>96.44186762238526</v>
      </c>
      <c r="N155" s="18">
        <v>454670</v>
      </c>
      <c r="O155" s="26">
        <v>52.999995337277994</v>
      </c>
      <c r="P155" s="23">
        <v>312244</v>
      </c>
      <c r="Q155" s="26">
        <v>68.674863087514026</v>
      </c>
      <c r="R155" s="22">
        <v>35770</v>
      </c>
      <c r="S155" s="26">
        <v>7.8672443750412393</v>
      </c>
      <c r="T155" s="318" t="str">
        <f t="shared" ref="T155:T205" si="15">IF(D155+J155+N155=C155,"〇","✖")</f>
        <v>〇</v>
      </c>
      <c r="U155" s="328">
        <f t="shared" si="14"/>
        <v>100</v>
      </c>
      <c r="V155" s="321"/>
      <c r="W155" s="321"/>
      <c r="X155" s="321"/>
      <c r="Y155" s="321"/>
      <c r="Z155" s="321"/>
      <c r="AA155" s="321"/>
      <c r="AB155" s="321"/>
      <c r="AC155" s="321"/>
      <c r="AD155" s="321"/>
      <c r="AE155" s="321"/>
      <c r="AF155" s="321"/>
      <c r="AG155" s="321"/>
      <c r="AH155" s="321"/>
      <c r="AI155" s="321"/>
      <c r="AJ155" s="321"/>
      <c r="AK155" s="321"/>
      <c r="AL155" s="321"/>
      <c r="AM155" s="321"/>
      <c r="AN155" s="321"/>
      <c r="AO155" s="321"/>
      <c r="AP155" s="321"/>
    </row>
    <row r="156" spans="1:42" ht="18.75" customHeight="1">
      <c r="A156" s="427" t="s">
        <v>40</v>
      </c>
      <c r="B156" s="309" t="s">
        <v>309</v>
      </c>
      <c r="C156" s="3">
        <v>887433</v>
      </c>
      <c r="D156" s="18">
        <v>419780</v>
      </c>
      <c r="E156" s="19">
        <v>47.3</v>
      </c>
      <c r="F156" s="18">
        <v>237471</v>
      </c>
      <c r="G156" s="20">
        <v>26.8</v>
      </c>
      <c r="H156" s="18">
        <v>158015</v>
      </c>
      <c r="I156" s="21">
        <v>17.8</v>
      </c>
      <c r="J156" s="18">
        <v>88885</v>
      </c>
      <c r="K156" s="21">
        <v>10</v>
      </c>
      <c r="L156" s="18">
        <v>84982</v>
      </c>
      <c r="M156" s="21">
        <v>9.6</v>
      </c>
      <c r="N156" s="189">
        <v>378768</v>
      </c>
      <c r="O156" s="21">
        <v>42.7</v>
      </c>
      <c r="P156" s="18">
        <v>298154</v>
      </c>
      <c r="Q156" s="21">
        <v>33.6</v>
      </c>
      <c r="R156" s="3">
        <v>29279</v>
      </c>
      <c r="S156" s="21">
        <v>3.3</v>
      </c>
      <c r="T156" s="318" t="str">
        <f t="shared" si="15"/>
        <v>〇</v>
      </c>
      <c r="U156" s="328">
        <f t="shared" si="14"/>
        <v>100</v>
      </c>
      <c r="V156" s="321"/>
      <c r="W156" s="321"/>
      <c r="X156" s="321"/>
      <c r="Y156" s="321"/>
      <c r="Z156" s="321"/>
      <c r="AA156" s="321"/>
      <c r="AB156" s="321"/>
      <c r="AC156" s="321"/>
      <c r="AD156" s="321"/>
      <c r="AE156" s="321"/>
      <c r="AF156" s="321"/>
      <c r="AG156" s="321"/>
      <c r="AH156" s="321"/>
      <c r="AI156" s="321"/>
      <c r="AJ156" s="321"/>
      <c r="AK156" s="321"/>
      <c r="AL156" s="321"/>
      <c r="AM156" s="321"/>
      <c r="AN156" s="321"/>
      <c r="AO156" s="321"/>
      <c r="AP156" s="321"/>
    </row>
    <row r="157" spans="1:42" ht="18.75" customHeight="1">
      <c r="A157" s="441"/>
      <c r="B157" s="310" t="s">
        <v>310</v>
      </c>
      <c r="C157" s="18">
        <v>900877</v>
      </c>
      <c r="D157" s="18">
        <v>413937</v>
      </c>
      <c r="E157" s="19">
        <v>45.9</v>
      </c>
      <c r="F157" s="18">
        <v>236757</v>
      </c>
      <c r="G157" s="20">
        <v>26.3</v>
      </c>
      <c r="H157" s="18">
        <v>152290</v>
      </c>
      <c r="I157" s="21">
        <v>16.899999999999999</v>
      </c>
      <c r="J157" s="18">
        <v>111586</v>
      </c>
      <c r="K157" s="21">
        <v>12.4</v>
      </c>
      <c r="L157" s="18">
        <v>83245</v>
      </c>
      <c r="M157" s="21">
        <v>9.1999999999999993</v>
      </c>
      <c r="N157" s="185">
        <v>375354</v>
      </c>
      <c r="O157" s="21">
        <v>41.7</v>
      </c>
      <c r="P157" s="18">
        <v>264289</v>
      </c>
      <c r="Q157" s="21">
        <v>29.3</v>
      </c>
      <c r="R157" s="3">
        <v>40898</v>
      </c>
      <c r="S157" s="21">
        <v>4.5</v>
      </c>
      <c r="T157" s="318" t="str">
        <f t="shared" si="15"/>
        <v>〇</v>
      </c>
      <c r="U157" s="328">
        <f t="shared" si="14"/>
        <v>100</v>
      </c>
      <c r="V157" s="321"/>
      <c r="W157" s="321"/>
      <c r="X157" s="321"/>
      <c r="Y157" s="321"/>
      <c r="Z157" s="321"/>
      <c r="AA157" s="321"/>
      <c r="AB157" s="321"/>
      <c r="AC157" s="321"/>
      <c r="AD157" s="321"/>
      <c r="AE157" s="321"/>
      <c r="AF157" s="321"/>
      <c r="AG157" s="321"/>
      <c r="AH157" s="321"/>
      <c r="AI157" s="321"/>
      <c r="AJ157" s="321"/>
      <c r="AK157" s="321"/>
      <c r="AL157" s="321"/>
      <c r="AM157" s="321"/>
      <c r="AN157" s="321"/>
      <c r="AO157" s="321"/>
      <c r="AP157" s="321"/>
    </row>
    <row r="158" spans="1:42" ht="18.75" customHeight="1">
      <c r="A158" s="441"/>
      <c r="B158" s="310" t="s">
        <v>306</v>
      </c>
      <c r="C158" s="18">
        <v>938508</v>
      </c>
      <c r="D158" s="18">
        <v>407085</v>
      </c>
      <c r="E158" s="19">
        <v>43.4</v>
      </c>
      <c r="F158" s="18">
        <v>235553</v>
      </c>
      <c r="G158" s="20">
        <v>25.1</v>
      </c>
      <c r="H158" s="18">
        <v>149529</v>
      </c>
      <c r="I158" s="21">
        <v>15.9</v>
      </c>
      <c r="J158" s="18">
        <v>152398</v>
      </c>
      <c r="K158" s="21">
        <v>16.2</v>
      </c>
      <c r="L158" s="18">
        <v>123839</v>
      </c>
      <c r="M158" s="21">
        <v>13.2</v>
      </c>
      <c r="N158" s="185">
        <v>379025</v>
      </c>
      <c r="O158" s="21">
        <v>40.4</v>
      </c>
      <c r="P158" s="18">
        <v>270403</v>
      </c>
      <c r="Q158" s="21">
        <v>28.8</v>
      </c>
      <c r="R158" s="3">
        <v>39767</v>
      </c>
      <c r="S158" s="21">
        <v>4.2</v>
      </c>
      <c r="T158" s="318" t="str">
        <f t="shared" si="15"/>
        <v>〇</v>
      </c>
      <c r="U158" s="328">
        <f t="shared" si="14"/>
        <v>100</v>
      </c>
      <c r="V158" s="321"/>
      <c r="W158" s="321"/>
      <c r="X158" s="321"/>
      <c r="Y158" s="321"/>
      <c r="Z158" s="321"/>
      <c r="AA158" s="321"/>
      <c r="AB158" s="321"/>
      <c r="AC158" s="321"/>
      <c r="AD158" s="321"/>
      <c r="AE158" s="321"/>
      <c r="AF158" s="321"/>
      <c r="AG158" s="321"/>
      <c r="AH158" s="321"/>
      <c r="AI158" s="321"/>
      <c r="AJ158" s="321"/>
      <c r="AK158" s="321"/>
      <c r="AL158" s="321"/>
      <c r="AM158" s="321"/>
      <c r="AN158" s="321"/>
      <c r="AO158" s="321"/>
      <c r="AP158" s="321"/>
    </row>
    <row r="159" spans="1:42" ht="18.75" customHeight="1">
      <c r="A159" s="441"/>
      <c r="B159" s="310" t="s">
        <v>307</v>
      </c>
      <c r="C159" s="18">
        <v>1099341</v>
      </c>
      <c r="D159" s="18">
        <v>399479</v>
      </c>
      <c r="E159" s="19">
        <v>36.299999999999997</v>
      </c>
      <c r="F159" s="18">
        <v>235766</v>
      </c>
      <c r="G159" s="20">
        <v>21.4</v>
      </c>
      <c r="H159" s="18">
        <v>141766</v>
      </c>
      <c r="I159" s="21">
        <v>12.9</v>
      </c>
      <c r="J159" s="18">
        <v>168631</v>
      </c>
      <c r="K159" s="21">
        <v>15.3</v>
      </c>
      <c r="L159" s="18">
        <v>134619</v>
      </c>
      <c r="M159" s="21">
        <v>12.2</v>
      </c>
      <c r="N159" s="185">
        <v>531230</v>
      </c>
      <c r="O159" s="21">
        <v>48.3</v>
      </c>
      <c r="P159" s="18">
        <v>375464</v>
      </c>
      <c r="Q159" s="21">
        <v>34.200000000000003</v>
      </c>
      <c r="R159" s="3">
        <v>74970</v>
      </c>
      <c r="S159" s="21">
        <v>6.8</v>
      </c>
      <c r="T159" s="318" t="str">
        <f t="shared" si="15"/>
        <v>✖</v>
      </c>
      <c r="U159" s="328">
        <f t="shared" si="14"/>
        <v>99.899999999999991</v>
      </c>
      <c r="V159" s="321"/>
      <c r="W159" s="321"/>
      <c r="X159" s="321"/>
      <c r="Y159" s="321"/>
      <c r="Z159" s="321"/>
      <c r="AA159" s="321"/>
      <c r="AB159" s="321"/>
      <c r="AC159" s="321"/>
      <c r="AD159" s="321"/>
      <c r="AE159" s="321"/>
      <c r="AF159" s="321"/>
      <c r="AG159" s="321"/>
      <c r="AH159" s="321"/>
      <c r="AI159" s="321"/>
      <c r="AJ159" s="321"/>
      <c r="AK159" s="321"/>
      <c r="AL159" s="321"/>
      <c r="AM159" s="321"/>
      <c r="AN159" s="321"/>
      <c r="AO159" s="321"/>
      <c r="AP159" s="321"/>
    </row>
    <row r="160" spans="1:42" ht="18.75" customHeight="1">
      <c r="A160" s="442"/>
      <c r="B160" s="311" t="s">
        <v>308</v>
      </c>
      <c r="C160" s="18">
        <v>1254532</v>
      </c>
      <c r="D160" s="18">
        <v>401421</v>
      </c>
      <c r="E160" s="19">
        <v>32</v>
      </c>
      <c r="F160" s="18">
        <v>231228</v>
      </c>
      <c r="G160" s="20">
        <v>18.399999999999999</v>
      </c>
      <c r="H160" s="18">
        <v>147917</v>
      </c>
      <c r="I160" s="21">
        <v>11.8</v>
      </c>
      <c r="J160" s="18">
        <v>169625</v>
      </c>
      <c r="K160" s="21">
        <v>13.5</v>
      </c>
      <c r="L160" s="18">
        <v>138328</v>
      </c>
      <c r="M160" s="21">
        <v>10.7</v>
      </c>
      <c r="N160" s="185">
        <v>683486</v>
      </c>
      <c r="O160" s="21">
        <v>54.5</v>
      </c>
      <c r="P160" s="18">
        <v>473616</v>
      </c>
      <c r="Q160" s="21">
        <v>37.799999999999997</v>
      </c>
      <c r="R160" s="3">
        <v>75929</v>
      </c>
      <c r="S160" s="21">
        <v>5.9</v>
      </c>
      <c r="T160" s="318" t="str">
        <f t="shared" si="15"/>
        <v>〇</v>
      </c>
      <c r="U160" s="328">
        <f t="shared" si="14"/>
        <v>100</v>
      </c>
      <c r="V160" s="321"/>
      <c r="W160" s="321"/>
      <c r="X160" s="321"/>
      <c r="Y160" s="321"/>
      <c r="Z160" s="321"/>
      <c r="AA160" s="321"/>
      <c r="AB160" s="321"/>
      <c r="AC160" s="321"/>
      <c r="AD160" s="321"/>
      <c r="AE160" s="321"/>
      <c r="AF160" s="321"/>
      <c r="AG160" s="321"/>
      <c r="AH160" s="321"/>
      <c r="AI160" s="321"/>
      <c r="AJ160" s="321"/>
      <c r="AK160" s="321"/>
      <c r="AL160" s="321"/>
      <c r="AM160" s="321"/>
      <c r="AN160" s="321"/>
      <c r="AO160" s="321"/>
      <c r="AP160" s="321"/>
    </row>
    <row r="161" spans="1:42" ht="18.75" customHeight="1">
      <c r="A161" s="427" t="s">
        <v>83</v>
      </c>
      <c r="B161" s="309" t="s">
        <v>309</v>
      </c>
      <c r="C161" s="14">
        <v>459630</v>
      </c>
      <c r="D161" s="14">
        <v>201298</v>
      </c>
      <c r="E161" s="15">
        <v>43.8</v>
      </c>
      <c r="F161" s="14">
        <v>113663</v>
      </c>
      <c r="G161" s="16">
        <v>24.7</v>
      </c>
      <c r="H161" s="14">
        <v>75994</v>
      </c>
      <c r="I161" s="17">
        <v>16.5</v>
      </c>
      <c r="J161" s="14">
        <v>74469</v>
      </c>
      <c r="K161" s="17">
        <v>16.2</v>
      </c>
      <c r="L161" s="14">
        <v>72260</v>
      </c>
      <c r="M161" s="17">
        <v>15.7</v>
      </c>
      <c r="N161" s="189">
        <v>183863</v>
      </c>
      <c r="O161" s="17">
        <v>40</v>
      </c>
      <c r="P161" s="14">
        <v>80041</v>
      </c>
      <c r="Q161" s="17">
        <v>17.399999999999999</v>
      </c>
      <c r="R161" s="2">
        <v>65251</v>
      </c>
      <c r="S161" s="17">
        <v>14.2</v>
      </c>
      <c r="T161" s="318" t="str">
        <f t="shared" si="15"/>
        <v>〇</v>
      </c>
      <c r="U161" s="328">
        <f t="shared" si="14"/>
        <v>100</v>
      </c>
      <c r="V161" s="321"/>
      <c r="W161" s="321"/>
      <c r="X161" s="321"/>
      <c r="Y161" s="321"/>
      <c r="Z161" s="321"/>
      <c r="AA161" s="321"/>
      <c r="AB161" s="321"/>
      <c r="AC161" s="321"/>
      <c r="AD161" s="321"/>
      <c r="AE161" s="321"/>
      <c r="AF161" s="321"/>
      <c r="AG161" s="321"/>
      <c r="AH161" s="321"/>
      <c r="AI161" s="321"/>
      <c r="AJ161" s="321"/>
      <c r="AK161" s="321"/>
      <c r="AL161" s="321"/>
      <c r="AM161" s="321"/>
      <c r="AN161" s="321"/>
      <c r="AO161" s="321"/>
      <c r="AP161" s="321"/>
    </row>
    <row r="162" spans="1:42" ht="18.75" customHeight="1">
      <c r="A162" s="441"/>
      <c r="B162" s="310" t="s">
        <v>310</v>
      </c>
      <c r="C162" s="18">
        <v>465782</v>
      </c>
      <c r="D162" s="18">
        <v>198399</v>
      </c>
      <c r="E162" s="19">
        <v>42.6</v>
      </c>
      <c r="F162" s="18">
        <v>114218</v>
      </c>
      <c r="G162" s="20">
        <v>24.5</v>
      </c>
      <c r="H162" s="18">
        <v>72584</v>
      </c>
      <c r="I162" s="21">
        <v>15.6</v>
      </c>
      <c r="J162" s="18">
        <v>76493</v>
      </c>
      <c r="K162" s="21">
        <v>16.399999999999999</v>
      </c>
      <c r="L162" s="18">
        <v>72863</v>
      </c>
      <c r="M162" s="21">
        <v>15.6</v>
      </c>
      <c r="N162" s="185">
        <v>190890</v>
      </c>
      <c r="O162" s="21">
        <v>41</v>
      </c>
      <c r="P162" s="18">
        <v>76522</v>
      </c>
      <c r="Q162" s="21">
        <v>16.399999999999999</v>
      </c>
      <c r="R162" s="3">
        <v>70191</v>
      </c>
      <c r="S162" s="21">
        <v>15.1</v>
      </c>
      <c r="T162" s="318" t="str">
        <f t="shared" si="15"/>
        <v>〇</v>
      </c>
      <c r="U162" s="328">
        <f t="shared" si="14"/>
        <v>100</v>
      </c>
      <c r="V162" s="321"/>
      <c r="W162" s="321"/>
      <c r="X162" s="321"/>
      <c r="Y162" s="321"/>
      <c r="Z162" s="321"/>
      <c r="AA162" s="321"/>
      <c r="AB162" s="321"/>
      <c r="AC162" s="321"/>
      <c r="AD162" s="321"/>
      <c r="AE162" s="321"/>
      <c r="AF162" s="321"/>
      <c r="AG162" s="321"/>
      <c r="AH162" s="321"/>
      <c r="AI162" s="321"/>
      <c r="AJ162" s="321"/>
      <c r="AK162" s="321"/>
      <c r="AL162" s="321"/>
      <c r="AM162" s="321"/>
      <c r="AN162" s="321"/>
      <c r="AO162" s="321"/>
      <c r="AP162" s="321"/>
    </row>
    <row r="163" spans="1:42" ht="18.75" customHeight="1">
      <c r="A163" s="441"/>
      <c r="B163" s="310" t="s">
        <v>306</v>
      </c>
      <c r="C163" s="18">
        <v>460416</v>
      </c>
      <c r="D163" s="18">
        <v>196708</v>
      </c>
      <c r="E163" s="19">
        <v>42.7</v>
      </c>
      <c r="F163" s="18">
        <v>112934</v>
      </c>
      <c r="G163" s="20">
        <v>24.5</v>
      </c>
      <c r="H163" s="18">
        <v>71975</v>
      </c>
      <c r="I163" s="21">
        <v>15.6</v>
      </c>
      <c r="J163" s="18">
        <v>79443</v>
      </c>
      <c r="K163" s="21">
        <v>17.3</v>
      </c>
      <c r="L163" s="18">
        <v>76051</v>
      </c>
      <c r="M163" s="21">
        <v>16.5</v>
      </c>
      <c r="N163" s="185">
        <v>184265</v>
      </c>
      <c r="O163" s="21">
        <v>40</v>
      </c>
      <c r="P163" s="18">
        <v>76423</v>
      </c>
      <c r="Q163" s="21">
        <v>16.600000000000001</v>
      </c>
      <c r="R163" s="3">
        <v>63950</v>
      </c>
      <c r="S163" s="21">
        <v>13.9</v>
      </c>
      <c r="T163" s="318" t="str">
        <f t="shared" si="15"/>
        <v>〇</v>
      </c>
      <c r="U163" s="328">
        <f t="shared" si="14"/>
        <v>100</v>
      </c>
      <c r="V163" s="321"/>
      <c r="W163" s="321"/>
      <c r="X163" s="321"/>
      <c r="Y163" s="321"/>
      <c r="Z163" s="321"/>
      <c r="AA163" s="321"/>
      <c r="AB163" s="321"/>
      <c r="AC163" s="321"/>
      <c r="AD163" s="321"/>
      <c r="AE163" s="321"/>
      <c r="AF163" s="321"/>
      <c r="AG163" s="321"/>
      <c r="AH163" s="321"/>
      <c r="AI163" s="321"/>
      <c r="AJ163" s="321"/>
      <c r="AK163" s="321"/>
      <c r="AL163" s="321"/>
      <c r="AM163" s="321"/>
      <c r="AN163" s="321"/>
      <c r="AO163" s="321"/>
      <c r="AP163" s="321"/>
    </row>
    <row r="164" spans="1:42" ht="18.75" customHeight="1">
      <c r="A164" s="441"/>
      <c r="B164" s="310" t="s">
        <v>307</v>
      </c>
      <c r="C164" s="18">
        <v>525447</v>
      </c>
      <c r="D164" s="18">
        <v>195321</v>
      </c>
      <c r="E164" s="19">
        <v>37.200000000000003</v>
      </c>
      <c r="F164" s="18">
        <v>113775</v>
      </c>
      <c r="G164" s="20">
        <v>21.7</v>
      </c>
      <c r="H164" s="18">
        <v>69738</v>
      </c>
      <c r="I164" s="21">
        <v>13.3</v>
      </c>
      <c r="J164" s="18">
        <v>102556</v>
      </c>
      <c r="K164" s="21">
        <v>19.5</v>
      </c>
      <c r="L164" s="18">
        <v>100215</v>
      </c>
      <c r="M164" s="21">
        <v>19.100000000000001</v>
      </c>
      <c r="N164" s="185">
        <v>227570</v>
      </c>
      <c r="O164" s="21">
        <v>43.3</v>
      </c>
      <c r="P164" s="18">
        <v>112804</v>
      </c>
      <c r="Q164" s="21">
        <v>21.5</v>
      </c>
      <c r="R164" s="3">
        <v>64214</v>
      </c>
      <c r="S164" s="21">
        <v>12.2</v>
      </c>
      <c r="T164" s="318" t="str">
        <f t="shared" si="15"/>
        <v>〇</v>
      </c>
      <c r="U164" s="328">
        <f t="shared" si="14"/>
        <v>100</v>
      </c>
      <c r="V164" s="321"/>
      <c r="W164" s="321"/>
      <c r="X164" s="321"/>
      <c r="Y164" s="321"/>
      <c r="Z164" s="321"/>
      <c r="AA164" s="321"/>
      <c r="AB164" s="321"/>
      <c r="AC164" s="321"/>
      <c r="AD164" s="321"/>
      <c r="AE164" s="321"/>
      <c r="AF164" s="321"/>
      <c r="AG164" s="321"/>
      <c r="AH164" s="321"/>
      <c r="AI164" s="321"/>
      <c r="AJ164" s="321"/>
      <c r="AK164" s="321"/>
      <c r="AL164" s="321"/>
      <c r="AM164" s="321"/>
      <c r="AN164" s="321"/>
      <c r="AO164" s="321"/>
      <c r="AP164" s="321"/>
    </row>
    <row r="165" spans="1:42" ht="18.75" customHeight="1">
      <c r="A165" s="442"/>
      <c r="B165" s="311" t="s">
        <v>308</v>
      </c>
      <c r="C165" s="23">
        <v>554491</v>
      </c>
      <c r="D165" s="23">
        <v>195840</v>
      </c>
      <c r="E165" s="24">
        <v>35.299999999999997</v>
      </c>
      <c r="F165" s="23">
        <v>112712</v>
      </c>
      <c r="G165" s="25">
        <v>20.3</v>
      </c>
      <c r="H165" s="23">
        <v>70583</v>
      </c>
      <c r="I165" s="26">
        <v>12.7</v>
      </c>
      <c r="J165" s="23">
        <v>103234</v>
      </c>
      <c r="K165" s="26">
        <v>18.600000000000001</v>
      </c>
      <c r="L165" s="23">
        <v>101430</v>
      </c>
      <c r="M165" s="26">
        <v>18.3</v>
      </c>
      <c r="N165" s="78">
        <v>255417</v>
      </c>
      <c r="O165" s="26">
        <v>46.1</v>
      </c>
      <c r="P165" s="23">
        <v>121805</v>
      </c>
      <c r="Q165" s="26">
        <v>22</v>
      </c>
      <c r="R165" s="22">
        <v>63807</v>
      </c>
      <c r="S165" s="26">
        <v>11.5</v>
      </c>
      <c r="T165" s="318" t="str">
        <f t="shared" si="15"/>
        <v>〇</v>
      </c>
      <c r="U165" s="328">
        <f t="shared" si="14"/>
        <v>100</v>
      </c>
      <c r="V165" s="321"/>
      <c r="W165" s="321"/>
      <c r="X165" s="321"/>
      <c r="Y165" s="321"/>
      <c r="Z165" s="321"/>
      <c r="AA165" s="321"/>
      <c r="AB165" s="321"/>
      <c r="AC165" s="321"/>
      <c r="AD165" s="321"/>
      <c r="AE165" s="321"/>
      <c r="AF165" s="321"/>
      <c r="AG165" s="321"/>
      <c r="AH165" s="321"/>
      <c r="AI165" s="321"/>
      <c r="AJ165" s="321"/>
      <c r="AK165" s="321"/>
      <c r="AL165" s="321"/>
      <c r="AM165" s="321"/>
      <c r="AN165" s="321"/>
      <c r="AO165" s="321"/>
      <c r="AP165" s="321"/>
    </row>
    <row r="166" spans="1:42" ht="18.75" customHeight="1">
      <c r="A166" s="427" t="s">
        <v>144</v>
      </c>
      <c r="B166" s="309" t="s">
        <v>309</v>
      </c>
      <c r="C166" s="18">
        <v>460710</v>
      </c>
      <c r="D166" s="18">
        <v>207095</v>
      </c>
      <c r="E166" s="19">
        <v>45</v>
      </c>
      <c r="F166" s="18">
        <v>115103</v>
      </c>
      <c r="G166" s="20">
        <v>25</v>
      </c>
      <c r="H166" s="18">
        <v>79012</v>
      </c>
      <c r="I166" s="21">
        <v>17.2</v>
      </c>
      <c r="J166" s="18">
        <v>113073</v>
      </c>
      <c r="K166" s="21">
        <v>24.5</v>
      </c>
      <c r="L166" s="18">
        <v>109110</v>
      </c>
      <c r="M166" s="21">
        <v>23.7</v>
      </c>
      <c r="N166" s="18">
        <v>140542</v>
      </c>
      <c r="O166" s="21">
        <v>30.5</v>
      </c>
      <c r="P166" s="18">
        <v>95914</v>
      </c>
      <c r="Q166" s="21">
        <v>20.8</v>
      </c>
      <c r="R166" s="3">
        <v>13787</v>
      </c>
      <c r="S166" s="21">
        <v>3</v>
      </c>
      <c r="T166" s="318" t="str">
        <f t="shared" si="15"/>
        <v>〇</v>
      </c>
      <c r="U166" s="328">
        <f t="shared" si="14"/>
        <v>100</v>
      </c>
      <c r="V166" s="321"/>
      <c r="W166" s="321"/>
      <c r="X166" s="321"/>
      <c r="Y166" s="321"/>
      <c r="Z166" s="321"/>
      <c r="AA166" s="321"/>
      <c r="AB166" s="321"/>
      <c r="AC166" s="321"/>
      <c r="AD166" s="321"/>
      <c r="AE166" s="321"/>
      <c r="AF166" s="321"/>
      <c r="AG166" s="321"/>
      <c r="AH166" s="321"/>
      <c r="AI166" s="321"/>
      <c r="AJ166" s="321"/>
      <c r="AK166" s="321"/>
      <c r="AL166" s="321"/>
      <c r="AM166" s="321"/>
      <c r="AN166" s="321"/>
      <c r="AO166" s="321"/>
      <c r="AP166" s="321"/>
    </row>
    <row r="167" spans="1:42" ht="18.75" customHeight="1">
      <c r="A167" s="441"/>
      <c r="B167" s="310" t="s">
        <v>310</v>
      </c>
      <c r="C167" s="3">
        <v>435224</v>
      </c>
      <c r="D167" s="18">
        <v>199479</v>
      </c>
      <c r="E167" s="19">
        <v>45.8</v>
      </c>
      <c r="F167" s="18">
        <v>114530</v>
      </c>
      <c r="G167" s="20">
        <v>26.3</v>
      </c>
      <c r="H167" s="18">
        <v>71886</v>
      </c>
      <c r="I167" s="21">
        <v>16.5</v>
      </c>
      <c r="J167" s="18">
        <v>103681</v>
      </c>
      <c r="K167" s="21">
        <v>23.8</v>
      </c>
      <c r="L167" s="18">
        <v>93339</v>
      </c>
      <c r="M167" s="21">
        <v>21.4</v>
      </c>
      <c r="N167" s="18">
        <v>132064</v>
      </c>
      <c r="O167" s="21">
        <v>30.3</v>
      </c>
      <c r="P167" s="18">
        <v>91820</v>
      </c>
      <c r="Q167" s="21">
        <v>21.1</v>
      </c>
      <c r="R167" s="3">
        <v>2057</v>
      </c>
      <c r="S167" s="21">
        <v>0.5</v>
      </c>
      <c r="T167" s="318" t="str">
        <f t="shared" si="15"/>
        <v>〇</v>
      </c>
      <c r="U167" s="328">
        <f t="shared" si="14"/>
        <v>99.899999999999991</v>
      </c>
      <c r="V167" s="321"/>
      <c r="W167" s="321"/>
      <c r="X167" s="321"/>
      <c r="Y167" s="321"/>
      <c r="Z167" s="321"/>
      <c r="AA167" s="321"/>
      <c r="AB167" s="321"/>
      <c r="AC167" s="321"/>
      <c r="AD167" s="321"/>
      <c r="AE167" s="321"/>
      <c r="AF167" s="321"/>
      <c r="AG167" s="321"/>
      <c r="AH167" s="321"/>
      <c r="AI167" s="321"/>
      <c r="AJ167" s="321"/>
      <c r="AK167" s="321"/>
      <c r="AL167" s="321"/>
      <c r="AM167" s="321"/>
      <c r="AN167" s="321"/>
      <c r="AO167" s="321"/>
      <c r="AP167" s="321"/>
    </row>
    <row r="168" spans="1:42" ht="18.75" customHeight="1">
      <c r="A168" s="441"/>
      <c r="B168" s="310" t="s">
        <v>306</v>
      </c>
      <c r="C168" s="18">
        <v>449351</v>
      </c>
      <c r="D168" s="18">
        <v>195589</v>
      </c>
      <c r="E168" s="19">
        <v>43.5</v>
      </c>
      <c r="F168" s="18">
        <v>113560</v>
      </c>
      <c r="G168" s="20">
        <v>25.3</v>
      </c>
      <c r="H168" s="18">
        <v>68618</v>
      </c>
      <c r="I168" s="21">
        <v>15.3</v>
      </c>
      <c r="J168" s="18">
        <v>120747</v>
      </c>
      <c r="K168" s="21">
        <v>26.9</v>
      </c>
      <c r="L168" s="18">
        <v>105788</v>
      </c>
      <c r="M168" s="21">
        <v>23.5</v>
      </c>
      <c r="N168" s="18">
        <v>133015</v>
      </c>
      <c r="O168" s="21">
        <v>29.6</v>
      </c>
      <c r="P168" s="18">
        <v>94270</v>
      </c>
      <c r="Q168" s="21">
        <v>21</v>
      </c>
      <c r="R168" s="3">
        <v>2206</v>
      </c>
      <c r="S168" s="21">
        <v>0.5</v>
      </c>
      <c r="T168" s="318" t="str">
        <f t="shared" si="15"/>
        <v>〇</v>
      </c>
      <c r="U168" s="328">
        <f t="shared" si="14"/>
        <v>100</v>
      </c>
      <c r="V168" s="321"/>
      <c r="W168" s="321"/>
      <c r="X168" s="321"/>
      <c r="Y168" s="321"/>
      <c r="Z168" s="321"/>
      <c r="AA168" s="321"/>
      <c r="AB168" s="321"/>
      <c r="AC168" s="321"/>
      <c r="AD168" s="321"/>
      <c r="AE168" s="321"/>
      <c r="AF168" s="321"/>
      <c r="AG168" s="321"/>
      <c r="AH168" s="321"/>
      <c r="AI168" s="321"/>
      <c r="AJ168" s="321"/>
      <c r="AK168" s="321"/>
      <c r="AL168" s="321"/>
      <c r="AM168" s="321"/>
      <c r="AN168" s="321"/>
      <c r="AO168" s="321"/>
      <c r="AP168" s="321"/>
    </row>
    <row r="169" spans="1:42" ht="18.75" customHeight="1">
      <c r="A169" s="441"/>
      <c r="B169" s="310" t="s">
        <v>307</v>
      </c>
      <c r="C169" s="3">
        <v>492330</v>
      </c>
      <c r="D169" s="18">
        <v>193818</v>
      </c>
      <c r="E169" s="19">
        <v>39.4</v>
      </c>
      <c r="F169" s="18">
        <v>112962</v>
      </c>
      <c r="G169" s="20">
        <v>22.9</v>
      </c>
      <c r="H169" s="18">
        <v>67766</v>
      </c>
      <c r="I169" s="21">
        <v>13.8</v>
      </c>
      <c r="J169" s="18">
        <v>122584</v>
      </c>
      <c r="K169" s="21">
        <v>24.9</v>
      </c>
      <c r="L169" s="18">
        <v>110490</v>
      </c>
      <c r="M169" s="21">
        <v>22.4</v>
      </c>
      <c r="N169" s="18">
        <v>175928</v>
      </c>
      <c r="O169" s="21">
        <v>35.700000000000003</v>
      </c>
      <c r="P169" s="18">
        <v>130350</v>
      </c>
      <c r="Q169" s="21">
        <v>26.5</v>
      </c>
      <c r="R169" s="3">
        <v>1864</v>
      </c>
      <c r="S169" s="21">
        <v>0.4</v>
      </c>
      <c r="T169" s="318" t="str">
        <f t="shared" si="15"/>
        <v>〇</v>
      </c>
      <c r="U169" s="328">
        <f t="shared" si="14"/>
        <v>100</v>
      </c>
      <c r="V169" s="321"/>
      <c r="W169" s="321"/>
      <c r="X169" s="321"/>
      <c r="Y169" s="321"/>
      <c r="Z169" s="321"/>
      <c r="AA169" s="321"/>
      <c r="AB169" s="321"/>
      <c r="AC169" s="321"/>
      <c r="AD169" s="321"/>
      <c r="AE169" s="321"/>
      <c r="AF169" s="321"/>
      <c r="AG169" s="321"/>
      <c r="AH169" s="321"/>
      <c r="AI169" s="321"/>
      <c r="AJ169" s="321"/>
      <c r="AK169" s="321"/>
      <c r="AL169" s="321"/>
      <c r="AM169" s="321"/>
      <c r="AN169" s="321"/>
      <c r="AO169" s="321"/>
      <c r="AP169" s="321"/>
    </row>
    <row r="170" spans="1:42" ht="18.75" customHeight="1">
      <c r="A170" s="442"/>
      <c r="B170" s="311" t="s">
        <v>308</v>
      </c>
      <c r="C170" s="18">
        <v>530079</v>
      </c>
      <c r="D170" s="18">
        <v>200956</v>
      </c>
      <c r="E170" s="19">
        <v>37.9</v>
      </c>
      <c r="F170" s="18">
        <v>114013</v>
      </c>
      <c r="G170" s="20">
        <v>21.5</v>
      </c>
      <c r="H170" s="18">
        <v>73575</v>
      </c>
      <c r="I170" s="21">
        <v>13.9</v>
      </c>
      <c r="J170" s="18">
        <v>130314</v>
      </c>
      <c r="K170" s="21">
        <v>24.6</v>
      </c>
      <c r="L170" s="18">
        <v>124815</v>
      </c>
      <c r="M170" s="21">
        <v>23.5</v>
      </c>
      <c r="N170" s="18">
        <v>198809</v>
      </c>
      <c r="O170" s="21">
        <v>37.5</v>
      </c>
      <c r="P170" s="18">
        <v>140739</v>
      </c>
      <c r="Q170" s="21">
        <v>26.6</v>
      </c>
      <c r="R170" s="3">
        <v>1899</v>
      </c>
      <c r="S170" s="21">
        <v>0.4</v>
      </c>
      <c r="T170" s="318" t="str">
        <f t="shared" si="15"/>
        <v>〇</v>
      </c>
      <c r="U170" s="328">
        <f t="shared" si="14"/>
        <v>100</v>
      </c>
      <c r="V170" s="321"/>
      <c r="W170" s="321"/>
      <c r="X170" s="321"/>
      <c r="Y170" s="321"/>
      <c r="Z170" s="321"/>
      <c r="AA170" s="321"/>
      <c r="AB170" s="321"/>
      <c r="AC170" s="321"/>
      <c r="AD170" s="321"/>
      <c r="AE170" s="321"/>
      <c r="AF170" s="321"/>
      <c r="AG170" s="321"/>
      <c r="AH170" s="321"/>
      <c r="AI170" s="321"/>
      <c r="AJ170" s="321"/>
      <c r="AK170" s="321"/>
      <c r="AL170" s="321"/>
      <c r="AM170" s="321"/>
      <c r="AN170" s="321"/>
      <c r="AO170" s="321"/>
      <c r="AP170" s="321"/>
    </row>
    <row r="171" spans="1:42" ht="18.75" customHeight="1">
      <c r="A171" s="430" t="s">
        <v>41</v>
      </c>
      <c r="B171" s="309" t="s">
        <v>309</v>
      </c>
      <c r="C171" s="14">
        <v>1613717</v>
      </c>
      <c r="D171" s="14">
        <v>670016</v>
      </c>
      <c r="E171" s="15">
        <v>41.5</v>
      </c>
      <c r="F171" s="14">
        <v>383556</v>
      </c>
      <c r="G171" s="16">
        <v>23.8</v>
      </c>
      <c r="H171" s="14">
        <v>222180</v>
      </c>
      <c r="I171" s="17">
        <v>13.8</v>
      </c>
      <c r="J171" s="14">
        <v>235143</v>
      </c>
      <c r="K171" s="17">
        <v>14.6</v>
      </c>
      <c r="L171" s="14">
        <v>221234</v>
      </c>
      <c r="M171" s="17">
        <v>13.7</v>
      </c>
      <c r="N171" s="14">
        <v>708558</v>
      </c>
      <c r="O171" s="17">
        <v>43.9</v>
      </c>
      <c r="P171" s="14">
        <v>532268</v>
      </c>
      <c r="Q171" s="17">
        <v>33</v>
      </c>
      <c r="R171" s="2">
        <v>109943</v>
      </c>
      <c r="S171" s="17">
        <v>6.8</v>
      </c>
      <c r="T171" s="318" t="str">
        <f t="shared" si="15"/>
        <v>〇</v>
      </c>
      <c r="U171" s="328">
        <f t="shared" si="14"/>
        <v>100</v>
      </c>
      <c r="V171" s="321"/>
      <c r="W171" s="321"/>
      <c r="X171" s="321"/>
      <c r="Y171" s="321"/>
      <c r="Z171" s="321"/>
      <c r="AA171" s="321"/>
      <c r="AB171" s="321"/>
      <c r="AC171" s="321"/>
      <c r="AD171" s="321"/>
      <c r="AE171" s="321"/>
      <c r="AF171" s="321"/>
      <c r="AG171" s="321"/>
      <c r="AH171" s="321"/>
      <c r="AI171" s="321"/>
      <c r="AJ171" s="321"/>
      <c r="AK171" s="321"/>
      <c r="AL171" s="321"/>
      <c r="AM171" s="321"/>
      <c r="AN171" s="321"/>
      <c r="AO171" s="321"/>
      <c r="AP171" s="321"/>
    </row>
    <row r="172" spans="1:42" ht="18.75" customHeight="1">
      <c r="A172" s="441"/>
      <c r="B172" s="310" t="s">
        <v>310</v>
      </c>
      <c r="C172" s="18">
        <v>1583844</v>
      </c>
      <c r="D172" s="18">
        <v>669492</v>
      </c>
      <c r="E172" s="19">
        <v>42.3</v>
      </c>
      <c r="F172" s="18">
        <v>386921</v>
      </c>
      <c r="G172" s="20">
        <v>24.4</v>
      </c>
      <c r="H172" s="18">
        <v>222653</v>
      </c>
      <c r="I172" s="21">
        <v>14.1</v>
      </c>
      <c r="J172" s="18">
        <v>245158</v>
      </c>
      <c r="K172" s="21">
        <v>15.5</v>
      </c>
      <c r="L172" s="18">
        <v>222400</v>
      </c>
      <c r="M172" s="21">
        <v>14</v>
      </c>
      <c r="N172" s="18">
        <v>669194</v>
      </c>
      <c r="O172" s="21">
        <v>42.3</v>
      </c>
      <c r="P172" s="18">
        <v>465247</v>
      </c>
      <c r="Q172" s="21">
        <v>29.4</v>
      </c>
      <c r="R172" s="3">
        <v>113278</v>
      </c>
      <c r="S172" s="21">
        <v>7.2</v>
      </c>
      <c r="T172" s="318" t="str">
        <f t="shared" si="15"/>
        <v>〇</v>
      </c>
      <c r="U172" s="328">
        <f t="shared" si="14"/>
        <v>100.1</v>
      </c>
      <c r="V172" s="321"/>
      <c r="W172" s="321"/>
      <c r="X172" s="321"/>
      <c r="Y172" s="321"/>
      <c r="Z172" s="321"/>
      <c r="AA172" s="321"/>
      <c r="AB172" s="321"/>
      <c r="AC172" s="321"/>
      <c r="AD172" s="321"/>
      <c r="AE172" s="321"/>
      <c r="AF172" s="321"/>
      <c r="AG172" s="321"/>
      <c r="AH172" s="321"/>
      <c r="AI172" s="321"/>
      <c r="AJ172" s="321"/>
      <c r="AK172" s="321"/>
      <c r="AL172" s="321"/>
      <c r="AM172" s="321"/>
      <c r="AN172" s="321"/>
      <c r="AO172" s="321"/>
      <c r="AP172" s="321"/>
    </row>
    <row r="173" spans="1:42" ht="18.75" customHeight="1">
      <c r="A173" s="441"/>
      <c r="B173" s="310" t="s">
        <v>306</v>
      </c>
      <c r="C173" s="18">
        <v>1616681</v>
      </c>
      <c r="D173" s="18">
        <v>671726</v>
      </c>
      <c r="E173" s="19">
        <v>41.5</v>
      </c>
      <c r="F173" s="18">
        <v>385828</v>
      </c>
      <c r="G173" s="20">
        <v>23.9</v>
      </c>
      <c r="H173" s="18">
        <v>226146</v>
      </c>
      <c r="I173" s="21">
        <v>14</v>
      </c>
      <c r="J173" s="18">
        <v>270879</v>
      </c>
      <c r="K173" s="21">
        <v>16.8</v>
      </c>
      <c r="L173" s="18">
        <v>242523</v>
      </c>
      <c r="M173" s="21">
        <v>15</v>
      </c>
      <c r="N173" s="18">
        <v>674076</v>
      </c>
      <c r="O173" s="21">
        <v>41.7</v>
      </c>
      <c r="P173" s="18">
        <v>470955</v>
      </c>
      <c r="Q173" s="21">
        <v>29.1</v>
      </c>
      <c r="R173" s="3">
        <v>111108</v>
      </c>
      <c r="S173" s="21">
        <v>6.9</v>
      </c>
      <c r="T173" s="318" t="str">
        <f t="shared" si="15"/>
        <v>〇</v>
      </c>
      <c r="U173" s="328">
        <f t="shared" si="14"/>
        <v>100</v>
      </c>
      <c r="V173" s="321"/>
      <c r="W173" s="321"/>
      <c r="X173" s="321"/>
      <c r="Y173" s="321"/>
      <c r="Z173" s="321"/>
      <c r="AA173" s="321"/>
      <c r="AB173" s="321"/>
      <c r="AC173" s="321"/>
      <c r="AD173" s="321"/>
      <c r="AE173" s="321"/>
      <c r="AF173" s="321"/>
      <c r="AG173" s="321"/>
      <c r="AH173" s="321"/>
      <c r="AI173" s="321"/>
      <c r="AJ173" s="321"/>
      <c r="AK173" s="321"/>
      <c r="AL173" s="321"/>
      <c r="AM173" s="321"/>
      <c r="AN173" s="321"/>
      <c r="AO173" s="321"/>
      <c r="AP173" s="321"/>
    </row>
    <row r="174" spans="1:42" ht="18.75" customHeight="1">
      <c r="A174" s="441"/>
      <c r="B174" s="310" t="s">
        <v>307</v>
      </c>
      <c r="C174" s="18">
        <v>2018161</v>
      </c>
      <c r="D174" s="18">
        <v>967668</v>
      </c>
      <c r="E174" s="19">
        <v>47.9</v>
      </c>
      <c r="F174" s="18">
        <v>386427</v>
      </c>
      <c r="G174" s="20">
        <v>19.100000000000001</v>
      </c>
      <c r="H174" s="18">
        <v>228497</v>
      </c>
      <c r="I174" s="21">
        <v>11.3</v>
      </c>
      <c r="J174" s="18">
        <v>261817</v>
      </c>
      <c r="K174" s="21">
        <v>13</v>
      </c>
      <c r="L174" s="18">
        <v>236820</v>
      </c>
      <c r="M174" s="21">
        <v>11.7</v>
      </c>
      <c r="N174" s="18">
        <v>788676</v>
      </c>
      <c r="O174" s="21">
        <v>39.1</v>
      </c>
      <c r="P174" s="18">
        <v>505509</v>
      </c>
      <c r="Q174" s="21">
        <v>25</v>
      </c>
      <c r="R174" s="3">
        <v>202038</v>
      </c>
      <c r="S174" s="21">
        <v>10</v>
      </c>
      <c r="T174" s="318" t="str">
        <f t="shared" si="15"/>
        <v>〇</v>
      </c>
      <c r="U174" s="328">
        <f t="shared" si="14"/>
        <v>100</v>
      </c>
      <c r="V174" s="321"/>
      <c r="W174" s="321"/>
      <c r="X174" s="321"/>
      <c r="Y174" s="321"/>
      <c r="Z174" s="321"/>
      <c r="AA174" s="321"/>
      <c r="AB174" s="321"/>
      <c r="AC174" s="321"/>
      <c r="AD174" s="321"/>
      <c r="AE174" s="321"/>
      <c r="AF174" s="321"/>
      <c r="AG174" s="321"/>
      <c r="AH174" s="321"/>
      <c r="AI174" s="321"/>
      <c r="AJ174" s="321"/>
      <c r="AK174" s="321"/>
      <c r="AL174" s="321"/>
      <c r="AM174" s="321"/>
      <c r="AN174" s="321"/>
      <c r="AO174" s="321"/>
      <c r="AP174" s="321"/>
    </row>
    <row r="175" spans="1:42" ht="18.75" customHeight="1">
      <c r="A175" s="442"/>
      <c r="B175" s="311" t="s">
        <v>308</v>
      </c>
      <c r="C175" s="23">
        <v>2461286</v>
      </c>
      <c r="D175" s="23">
        <v>677541</v>
      </c>
      <c r="E175" s="24">
        <v>27.527926457957346</v>
      </c>
      <c r="F175" s="23">
        <v>383739</v>
      </c>
      <c r="G175" s="25">
        <v>15.590995926519714</v>
      </c>
      <c r="H175" s="23">
        <v>232741</v>
      </c>
      <c r="I175" s="26">
        <v>9.4560729634833169</v>
      </c>
      <c r="J175" s="23">
        <v>269657</v>
      </c>
      <c r="K175" s="26">
        <v>10.955939293523793</v>
      </c>
      <c r="L175" s="23">
        <v>250658</v>
      </c>
      <c r="M175" s="26">
        <v>10.184025749140895</v>
      </c>
      <c r="N175" s="18">
        <v>1514088</v>
      </c>
      <c r="O175" s="26">
        <v>61.51613424851886</v>
      </c>
      <c r="P175" s="23">
        <v>978197</v>
      </c>
      <c r="Q175" s="26">
        <v>39.743329300211357</v>
      </c>
      <c r="R175" s="22">
        <v>345728</v>
      </c>
      <c r="S175" s="26">
        <v>14.046640658582547</v>
      </c>
      <c r="T175" s="318" t="str">
        <f t="shared" si="15"/>
        <v>〇</v>
      </c>
      <c r="U175" s="328">
        <f t="shared" si="14"/>
        <v>100</v>
      </c>
      <c r="V175" s="321"/>
      <c r="W175" s="321"/>
      <c r="X175" s="321"/>
      <c r="Y175" s="321"/>
      <c r="Z175" s="321"/>
      <c r="AA175" s="321"/>
      <c r="AB175" s="321"/>
      <c r="AC175" s="321"/>
      <c r="AD175" s="321"/>
      <c r="AE175" s="321"/>
      <c r="AF175" s="321"/>
      <c r="AG175" s="321"/>
      <c r="AH175" s="321"/>
      <c r="AI175" s="321"/>
      <c r="AJ175" s="321"/>
      <c r="AK175" s="321"/>
      <c r="AL175" s="321"/>
      <c r="AM175" s="321"/>
      <c r="AN175" s="321"/>
      <c r="AO175" s="321"/>
      <c r="AP175" s="321"/>
    </row>
    <row r="176" spans="1:42" ht="18.75" customHeight="1">
      <c r="A176" s="430" t="s">
        <v>143</v>
      </c>
      <c r="B176" s="309" t="s">
        <v>309</v>
      </c>
      <c r="C176" s="3">
        <v>433790</v>
      </c>
      <c r="D176" s="18">
        <v>199720</v>
      </c>
      <c r="E176" s="19">
        <v>46</v>
      </c>
      <c r="F176" s="18">
        <v>123081</v>
      </c>
      <c r="G176" s="20">
        <v>28.4</v>
      </c>
      <c r="H176" s="18">
        <v>65887</v>
      </c>
      <c r="I176" s="21">
        <v>15.2</v>
      </c>
      <c r="J176" s="18">
        <v>90363</v>
      </c>
      <c r="K176" s="21">
        <v>20.8</v>
      </c>
      <c r="L176" s="18">
        <v>89439</v>
      </c>
      <c r="M176" s="21">
        <v>20.6</v>
      </c>
      <c r="N176" s="189">
        <v>143707</v>
      </c>
      <c r="O176" s="21">
        <v>33.200000000000003</v>
      </c>
      <c r="P176" s="18">
        <v>89147</v>
      </c>
      <c r="Q176" s="21">
        <v>20.6</v>
      </c>
      <c r="R176" s="3">
        <v>26602</v>
      </c>
      <c r="S176" s="21">
        <v>6.1</v>
      </c>
      <c r="T176" s="318" t="str">
        <f t="shared" si="15"/>
        <v>〇</v>
      </c>
      <c r="U176" s="328">
        <f t="shared" si="14"/>
        <v>100</v>
      </c>
      <c r="V176" s="321"/>
      <c r="W176" s="321"/>
      <c r="X176" s="321"/>
      <c r="Y176" s="321"/>
      <c r="Z176" s="321"/>
      <c r="AA176" s="321"/>
      <c r="AB176" s="321"/>
      <c r="AC176" s="321"/>
      <c r="AD176" s="321"/>
      <c r="AE176" s="321"/>
      <c r="AF176" s="321"/>
      <c r="AG176" s="321"/>
      <c r="AH176" s="321"/>
      <c r="AI176" s="321"/>
      <c r="AJ176" s="321"/>
      <c r="AK176" s="321"/>
      <c r="AL176" s="321"/>
      <c r="AM176" s="321"/>
      <c r="AN176" s="321"/>
      <c r="AO176" s="321"/>
      <c r="AP176" s="321"/>
    </row>
    <row r="177" spans="1:42" ht="18.75" customHeight="1">
      <c r="A177" s="441"/>
      <c r="B177" s="310" t="s">
        <v>310</v>
      </c>
      <c r="C177" s="18">
        <v>427870</v>
      </c>
      <c r="D177" s="18">
        <v>199884</v>
      </c>
      <c r="E177" s="19">
        <v>46.7</v>
      </c>
      <c r="F177" s="18">
        <v>124440</v>
      </c>
      <c r="G177" s="20">
        <v>29.1</v>
      </c>
      <c r="H177" s="18">
        <v>64411</v>
      </c>
      <c r="I177" s="21">
        <v>15.1</v>
      </c>
      <c r="J177" s="18">
        <v>86953</v>
      </c>
      <c r="K177" s="21">
        <v>20.3</v>
      </c>
      <c r="L177" s="18">
        <v>85218</v>
      </c>
      <c r="M177" s="21">
        <v>19.899999999999999</v>
      </c>
      <c r="N177" s="185">
        <v>141033</v>
      </c>
      <c r="O177" s="21">
        <v>33</v>
      </c>
      <c r="P177" s="18">
        <v>85565</v>
      </c>
      <c r="Q177" s="21">
        <v>20</v>
      </c>
      <c r="R177" s="3">
        <v>23236</v>
      </c>
      <c r="S177" s="21">
        <v>5.4</v>
      </c>
      <c r="T177" s="318" t="str">
        <f t="shared" si="15"/>
        <v>〇</v>
      </c>
      <c r="U177" s="328">
        <f t="shared" si="14"/>
        <v>100</v>
      </c>
      <c r="V177" s="321"/>
      <c r="W177" s="321"/>
      <c r="X177" s="321"/>
      <c r="Y177" s="321"/>
      <c r="Z177" s="321"/>
      <c r="AA177" s="321"/>
      <c r="AB177" s="321"/>
      <c r="AC177" s="321"/>
      <c r="AD177" s="321"/>
      <c r="AE177" s="321"/>
      <c r="AF177" s="321"/>
      <c r="AG177" s="321"/>
      <c r="AH177" s="321"/>
      <c r="AI177" s="321"/>
      <c r="AJ177" s="321"/>
      <c r="AK177" s="321"/>
      <c r="AL177" s="321"/>
      <c r="AM177" s="321"/>
      <c r="AN177" s="321"/>
      <c r="AO177" s="321"/>
      <c r="AP177" s="321"/>
    </row>
    <row r="178" spans="1:42" ht="18.75" customHeight="1">
      <c r="A178" s="441"/>
      <c r="B178" s="310" t="s">
        <v>306</v>
      </c>
      <c r="C178" s="18">
        <v>439922</v>
      </c>
      <c r="D178" s="18">
        <v>197449</v>
      </c>
      <c r="E178" s="19">
        <v>44.9</v>
      </c>
      <c r="F178" s="18">
        <v>122732</v>
      </c>
      <c r="G178" s="20">
        <v>27.9</v>
      </c>
      <c r="H178" s="18">
        <v>62905</v>
      </c>
      <c r="I178" s="21">
        <v>14.3</v>
      </c>
      <c r="J178" s="18">
        <v>98614</v>
      </c>
      <c r="K178" s="21">
        <v>22.4</v>
      </c>
      <c r="L178" s="18">
        <v>93797</v>
      </c>
      <c r="M178" s="21">
        <v>21.3</v>
      </c>
      <c r="N178" s="185">
        <v>143859</v>
      </c>
      <c r="O178" s="21">
        <v>32.700000000000003</v>
      </c>
      <c r="P178" s="18">
        <v>86970</v>
      </c>
      <c r="Q178" s="21">
        <v>19.8</v>
      </c>
      <c r="R178" s="3">
        <v>24200</v>
      </c>
      <c r="S178" s="21">
        <v>5.5</v>
      </c>
      <c r="T178" s="318" t="str">
        <f t="shared" si="15"/>
        <v>〇</v>
      </c>
      <c r="U178" s="328">
        <f t="shared" si="14"/>
        <v>100</v>
      </c>
      <c r="V178" s="321"/>
      <c r="W178" s="321"/>
      <c r="X178" s="321"/>
      <c r="Y178" s="321"/>
      <c r="Z178" s="321"/>
      <c r="AA178" s="321"/>
      <c r="AB178" s="321"/>
      <c r="AC178" s="321"/>
      <c r="AD178" s="321"/>
      <c r="AE178" s="321"/>
      <c r="AF178" s="321"/>
      <c r="AG178" s="321"/>
      <c r="AH178" s="321"/>
      <c r="AI178" s="321"/>
      <c r="AJ178" s="321"/>
      <c r="AK178" s="321"/>
      <c r="AL178" s="321"/>
      <c r="AM178" s="321"/>
      <c r="AN178" s="321"/>
      <c r="AO178" s="321"/>
      <c r="AP178" s="321"/>
    </row>
    <row r="179" spans="1:42" ht="18.75" customHeight="1">
      <c r="A179" s="441"/>
      <c r="B179" s="310" t="s">
        <v>307</v>
      </c>
      <c r="C179" s="18">
        <v>575734</v>
      </c>
      <c r="D179" s="18">
        <v>196404</v>
      </c>
      <c r="E179" s="19">
        <v>34.1</v>
      </c>
      <c r="F179" s="18">
        <v>123941</v>
      </c>
      <c r="G179" s="20">
        <v>21.5</v>
      </c>
      <c r="H179" s="18">
        <v>60578</v>
      </c>
      <c r="I179" s="21">
        <v>10.5</v>
      </c>
      <c r="J179" s="18">
        <v>126832</v>
      </c>
      <c r="K179" s="21">
        <v>22</v>
      </c>
      <c r="L179" s="18">
        <v>119600</v>
      </c>
      <c r="M179" s="21">
        <v>20.8</v>
      </c>
      <c r="N179" s="185">
        <v>252498</v>
      </c>
      <c r="O179" s="21">
        <v>43.9</v>
      </c>
      <c r="P179" s="18">
        <v>117037</v>
      </c>
      <c r="Q179" s="21">
        <v>20.3</v>
      </c>
      <c r="R179" s="3">
        <v>87588</v>
      </c>
      <c r="S179" s="21">
        <v>15.2</v>
      </c>
      <c r="T179" s="318" t="str">
        <f t="shared" si="15"/>
        <v>〇</v>
      </c>
      <c r="U179" s="328">
        <f t="shared" si="14"/>
        <v>100</v>
      </c>
      <c r="V179" s="321"/>
      <c r="W179" s="321"/>
      <c r="X179" s="321"/>
      <c r="Y179" s="321"/>
      <c r="Z179" s="321"/>
      <c r="AA179" s="321"/>
      <c r="AB179" s="321"/>
      <c r="AC179" s="321"/>
      <c r="AD179" s="321"/>
      <c r="AE179" s="321"/>
      <c r="AF179" s="321"/>
      <c r="AG179" s="321"/>
      <c r="AH179" s="321"/>
      <c r="AI179" s="321"/>
      <c r="AJ179" s="321"/>
      <c r="AK179" s="321"/>
      <c r="AL179" s="321"/>
      <c r="AM179" s="321"/>
      <c r="AN179" s="321"/>
      <c r="AO179" s="321"/>
      <c r="AP179" s="321"/>
    </row>
    <row r="180" spans="1:42" ht="18.75" customHeight="1">
      <c r="A180" s="442"/>
      <c r="B180" s="311" t="s">
        <v>308</v>
      </c>
      <c r="C180" s="18">
        <v>599885</v>
      </c>
      <c r="D180" s="18">
        <v>197716</v>
      </c>
      <c r="E180" s="19">
        <v>33</v>
      </c>
      <c r="F180" s="18">
        <v>123105</v>
      </c>
      <c r="G180" s="20">
        <v>20.5</v>
      </c>
      <c r="H180" s="18">
        <v>61399</v>
      </c>
      <c r="I180" s="21">
        <v>10.199999999999999</v>
      </c>
      <c r="J180" s="18">
        <v>135787</v>
      </c>
      <c r="K180" s="21">
        <v>22.6</v>
      </c>
      <c r="L180" s="18">
        <v>127903</v>
      </c>
      <c r="M180" s="21">
        <v>21.3</v>
      </c>
      <c r="N180" s="185">
        <v>266382</v>
      </c>
      <c r="O180" s="21">
        <v>44.4</v>
      </c>
      <c r="P180" s="18">
        <v>138165</v>
      </c>
      <c r="Q180" s="21">
        <v>23</v>
      </c>
      <c r="R180" s="3">
        <v>74923</v>
      </c>
      <c r="S180" s="21">
        <v>12.5</v>
      </c>
      <c r="T180" s="318" t="str">
        <f t="shared" si="15"/>
        <v>〇</v>
      </c>
      <c r="U180" s="328">
        <f t="shared" si="14"/>
        <v>100</v>
      </c>
      <c r="V180" s="321"/>
      <c r="W180" s="321"/>
      <c r="X180" s="321"/>
      <c r="Y180" s="321"/>
      <c r="Z180" s="321"/>
      <c r="AA180" s="321"/>
      <c r="AB180" s="321"/>
      <c r="AC180" s="321"/>
      <c r="AD180" s="321"/>
      <c r="AE180" s="321"/>
      <c r="AF180" s="321"/>
      <c r="AG180" s="321"/>
      <c r="AH180" s="321"/>
      <c r="AI180" s="321"/>
      <c r="AJ180" s="321"/>
      <c r="AK180" s="321"/>
      <c r="AL180" s="321"/>
      <c r="AM180" s="321"/>
      <c r="AN180" s="321"/>
      <c r="AO180" s="321"/>
      <c r="AP180" s="321"/>
    </row>
    <row r="181" spans="1:42" ht="18.75" customHeight="1">
      <c r="A181" s="427" t="s">
        <v>140</v>
      </c>
      <c r="B181" s="309" t="s">
        <v>309</v>
      </c>
      <c r="C181" s="14">
        <v>690746</v>
      </c>
      <c r="D181" s="14">
        <v>316513</v>
      </c>
      <c r="E181" s="15">
        <v>45.8</v>
      </c>
      <c r="F181" s="14">
        <v>188688</v>
      </c>
      <c r="G181" s="16">
        <v>27.3</v>
      </c>
      <c r="H181" s="14">
        <v>104772</v>
      </c>
      <c r="I181" s="17">
        <v>15.2</v>
      </c>
      <c r="J181" s="14">
        <v>162048</v>
      </c>
      <c r="K181" s="17">
        <v>23.5</v>
      </c>
      <c r="L181" s="14">
        <v>160408</v>
      </c>
      <c r="M181" s="17">
        <v>23.2</v>
      </c>
      <c r="N181" s="189">
        <v>212185</v>
      </c>
      <c r="O181" s="16">
        <v>30.7</v>
      </c>
      <c r="P181" s="14">
        <v>154058</v>
      </c>
      <c r="Q181" s="17">
        <v>22.3</v>
      </c>
      <c r="R181" s="2">
        <v>26451</v>
      </c>
      <c r="S181" s="17">
        <v>3.8</v>
      </c>
      <c r="T181" s="318" t="str">
        <f t="shared" si="15"/>
        <v>〇</v>
      </c>
      <c r="U181" s="328">
        <f t="shared" si="14"/>
        <v>100</v>
      </c>
      <c r="V181" s="321"/>
      <c r="W181" s="321"/>
      <c r="X181" s="321"/>
      <c r="Y181" s="321"/>
      <c r="Z181" s="321"/>
      <c r="AA181" s="321"/>
      <c r="AB181" s="321"/>
      <c r="AC181" s="321"/>
      <c r="AD181" s="321"/>
      <c r="AE181" s="321"/>
      <c r="AF181" s="321"/>
      <c r="AG181" s="321"/>
      <c r="AH181" s="321"/>
      <c r="AI181" s="321"/>
      <c r="AJ181" s="321"/>
      <c r="AK181" s="321"/>
      <c r="AL181" s="321"/>
      <c r="AM181" s="321"/>
      <c r="AN181" s="321"/>
      <c r="AO181" s="321"/>
      <c r="AP181" s="321"/>
    </row>
    <row r="182" spans="1:42" ht="18.75" customHeight="1">
      <c r="A182" s="441"/>
      <c r="B182" s="310" t="s">
        <v>310</v>
      </c>
      <c r="C182" s="18">
        <v>662722</v>
      </c>
      <c r="D182" s="18">
        <v>314524</v>
      </c>
      <c r="E182" s="29">
        <v>47.5</v>
      </c>
      <c r="F182" s="18">
        <v>186176</v>
      </c>
      <c r="G182" s="20">
        <v>28.1</v>
      </c>
      <c r="H182" s="18">
        <v>105257</v>
      </c>
      <c r="I182" s="21">
        <v>15.9</v>
      </c>
      <c r="J182" s="18">
        <v>144821</v>
      </c>
      <c r="K182" s="21">
        <v>21.9</v>
      </c>
      <c r="L182" s="18">
        <v>143262</v>
      </c>
      <c r="M182" s="21">
        <v>21.6</v>
      </c>
      <c r="N182" s="185">
        <v>203377</v>
      </c>
      <c r="O182" s="21">
        <v>30.7</v>
      </c>
      <c r="P182" s="18">
        <v>144734</v>
      </c>
      <c r="Q182" s="21">
        <v>21.8</v>
      </c>
      <c r="R182" s="3">
        <v>22219</v>
      </c>
      <c r="S182" s="21">
        <v>3.4</v>
      </c>
      <c r="T182" s="318" t="str">
        <f t="shared" si="15"/>
        <v>〇</v>
      </c>
      <c r="U182" s="328">
        <f t="shared" si="14"/>
        <v>100.10000000000001</v>
      </c>
      <c r="V182" s="321"/>
      <c r="W182" s="321"/>
      <c r="X182" s="321"/>
      <c r="Y182" s="321"/>
      <c r="Z182" s="321"/>
      <c r="AA182" s="321"/>
      <c r="AB182" s="321"/>
      <c r="AC182" s="321"/>
      <c r="AD182" s="321"/>
      <c r="AE182" s="321"/>
      <c r="AF182" s="321"/>
      <c r="AG182" s="321"/>
      <c r="AH182" s="321"/>
      <c r="AI182" s="321"/>
      <c r="AJ182" s="321"/>
      <c r="AK182" s="321"/>
      <c r="AL182" s="321"/>
      <c r="AM182" s="321"/>
      <c r="AN182" s="321"/>
      <c r="AO182" s="321"/>
      <c r="AP182" s="321"/>
    </row>
    <row r="183" spans="1:42" ht="18.75" customHeight="1">
      <c r="A183" s="441"/>
      <c r="B183" s="310" t="s">
        <v>306</v>
      </c>
      <c r="C183" s="18">
        <v>674612</v>
      </c>
      <c r="D183" s="18">
        <v>306774</v>
      </c>
      <c r="E183" s="19">
        <v>59.8</v>
      </c>
      <c r="F183" s="18">
        <v>185136</v>
      </c>
      <c r="G183" s="20">
        <v>36.1</v>
      </c>
      <c r="H183" s="18">
        <v>98057</v>
      </c>
      <c r="I183" s="21">
        <v>19.100000000000001</v>
      </c>
      <c r="J183" s="18">
        <v>161450</v>
      </c>
      <c r="K183" s="21">
        <v>23.9</v>
      </c>
      <c r="L183" s="18">
        <v>158791</v>
      </c>
      <c r="M183" s="21">
        <v>30.9</v>
      </c>
      <c r="N183" s="185">
        <v>206388</v>
      </c>
      <c r="O183" s="21">
        <v>40.200000000000003</v>
      </c>
      <c r="P183" s="18">
        <v>146777</v>
      </c>
      <c r="Q183" s="21">
        <v>28.6</v>
      </c>
      <c r="R183" s="3">
        <v>20747</v>
      </c>
      <c r="S183" s="21">
        <v>4</v>
      </c>
      <c r="T183" s="318" t="str">
        <f>IF(D183+J183+N183=C183,"〇","✖")</f>
        <v>〇</v>
      </c>
      <c r="U183" s="328">
        <f>E183+K183+O183</f>
        <v>123.89999999999999</v>
      </c>
      <c r="V183" s="321"/>
      <c r="W183" s="321"/>
      <c r="X183" s="321"/>
      <c r="Y183" s="321"/>
      <c r="Z183" s="321"/>
      <c r="AA183" s="321"/>
      <c r="AB183" s="321"/>
      <c r="AC183" s="321"/>
      <c r="AD183" s="321"/>
      <c r="AE183" s="321"/>
      <c r="AF183" s="321"/>
      <c r="AG183" s="321"/>
      <c r="AH183" s="321"/>
      <c r="AI183" s="321"/>
      <c r="AJ183" s="321"/>
      <c r="AK183" s="321"/>
      <c r="AL183" s="321"/>
      <c r="AM183" s="321"/>
      <c r="AN183" s="321"/>
      <c r="AO183" s="321"/>
      <c r="AP183" s="321"/>
    </row>
    <row r="184" spans="1:42" ht="18.75" customHeight="1">
      <c r="A184" s="441"/>
      <c r="B184" s="310" t="s">
        <v>307</v>
      </c>
      <c r="C184" s="3">
        <v>785191</v>
      </c>
      <c r="D184" s="18">
        <v>307524</v>
      </c>
      <c r="E184" s="29">
        <v>39.200000000000003</v>
      </c>
      <c r="F184" s="18">
        <v>184873</v>
      </c>
      <c r="G184" s="20">
        <v>23.5</v>
      </c>
      <c r="H184" s="18">
        <v>99089</v>
      </c>
      <c r="I184" s="21">
        <v>12.6</v>
      </c>
      <c r="J184" s="18">
        <v>159726</v>
      </c>
      <c r="K184" s="21">
        <v>20.3</v>
      </c>
      <c r="L184" s="18">
        <v>154519</v>
      </c>
      <c r="M184" s="21">
        <v>19.7</v>
      </c>
      <c r="N184" s="185">
        <v>317941</v>
      </c>
      <c r="O184" s="21">
        <v>40.5</v>
      </c>
      <c r="P184" s="18">
        <v>213771</v>
      </c>
      <c r="Q184" s="21">
        <v>27.2</v>
      </c>
      <c r="R184" s="3">
        <v>58415</v>
      </c>
      <c r="S184" s="21">
        <v>7.4</v>
      </c>
      <c r="T184" s="318" t="str">
        <f t="shared" si="15"/>
        <v>〇</v>
      </c>
      <c r="U184" s="328">
        <f>E184+K184+O184</f>
        <v>100</v>
      </c>
      <c r="V184" s="321"/>
      <c r="W184" s="321"/>
      <c r="X184" s="321"/>
      <c r="Y184" s="321"/>
      <c r="Z184" s="321"/>
      <c r="AA184" s="321"/>
      <c r="AB184" s="321"/>
      <c r="AC184" s="321"/>
      <c r="AD184" s="321"/>
      <c r="AE184" s="321"/>
      <c r="AF184" s="321"/>
      <c r="AG184" s="321"/>
      <c r="AH184" s="321"/>
      <c r="AI184" s="321"/>
      <c r="AJ184" s="321"/>
      <c r="AK184" s="321"/>
      <c r="AL184" s="321"/>
      <c r="AM184" s="321"/>
      <c r="AN184" s="321"/>
      <c r="AO184" s="321"/>
      <c r="AP184" s="321"/>
    </row>
    <row r="185" spans="1:42" ht="18.75" customHeight="1">
      <c r="A185" s="442"/>
      <c r="B185" s="311" t="s">
        <v>308</v>
      </c>
      <c r="C185" s="23">
        <v>809753</v>
      </c>
      <c r="D185" s="23">
        <v>299804</v>
      </c>
      <c r="E185" s="24">
        <v>37.024129580254723</v>
      </c>
      <c r="F185" s="23">
        <v>181029</v>
      </c>
      <c r="G185" s="25">
        <v>22.356076482581724</v>
      </c>
      <c r="H185" s="23">
        <v>94994</v>
      </c>
      <c r="I185" s="26">
        <v>11.731231622482412</v>
      </c>
      <c r="J185" s="23">
        <v>172360</v>
      </c>
      <c r="K185" s="26">
        <v>21.285503110207681</v>
      </c>
      <c r="L185" s="23">
        <v>165489</v>
      </c>
      <c r="M185" s="26">
        <v>20.436972755889759</v>
      </c>
      <c r="N185" s="185">
        <v>337589</v>
      </c>
      <c r="O185" s="26">
        <v>41.690367309537599</v>
      </c>
      <c r="P185" s="23">
        <v>233503</v>
      </c>
      <c r="Q185" s="26">
        <v>28.836324163047252</v>
      </c>
      <c r="R185" s="22">
        <v>34737</v>
      </c>
      <c r="S185" s="26">
        <v>4.2898266508429117</v>
      </c>
      <c r="T185" s="318" t="str">
        <f t="shared" si="15"/>
        <v>〇</v>
      </c>
      <c r="U185" s="328">
        <f t="shared" si="14"/>
        <v>100</v>
      </c>
      <c r="V185" s="321"/>
      <c r="W185" s="321"/>
      <c r="X185" s="321"/>
      <c r="Y185" s="321"/>
      <c r="Z185" s="321"/>
      <c r="AA185" s="321"/>
      <c r="AB185" s="321"/>
      <c r="AC185" s="321"/>
      <c r="AD185" s="321"/>
      <c r="AE185" s="321"/>
      <c r="AF185" s="321"/>
      <c r="AG185" s="321"/>
      <c r="AH185" s="321"/>
      <c r="AI185" s="321"/>
      <c r="AJ185" s="321"/>
      <c r="AK185" s="321"/>
      <c r="AL185" s="321"/>
      <c r="AM185" s="321"/>
      <c r="AN185" s="321"/>
      <c r="AO185" s="321"/>
      <c r="AP185" s="321"/>
    </row>
    <row r="186" spans="1:42" ht="18.75" customHeight="1">
      <c r="A186" s="427" t="s">
        <v>42</v>
      </c>
      <c r="B186" s="309" t="s">
        <v>309</v>
      </c>
      <c r="C186" s="14">
        <v>942851</v>
      </c>
      <c r="D186" s="14">
        <v>311662</v>
      </c>
      <c r="E186" s="15">
        <v>33.1</v>
      </c>
      <c r="F186" s="14">
        <v>172432</v>
      </c>
      <c r="G186" s="16">
        <v>18.3</v>
      </c>
      <c r="H186" s="14">
        <v>113480</v>
      </c>
      <c r="I186" s="17">
        <v>12</v>
      </c>
      <c r="J186" s="14">
        <v>246665</v>
      </c>
      <c r="K186" s="17">
        <v>26.2</v>
      </c>
      <c r="L186" s="14">
        <v>143727</v>
      </c>
      <c r="M186" s="17">
        <v>15.2</v>
      </c>
      <c r="N186" s="189">
        <v>384524</v>
      </c>
      <c r="O186" s="17">
        <v>40.799999999999997</v>
      </c>
      <c r="P186" s="14">
        <v>246725</v>
      </c>
      <c r="Q186" s="17">
        <v>26.2</v>
      </c>
      <c r="R186" s="2">
        <v>79408</v>
      </c>
      <c r="S186" s="17">
        <v>8.4</v>
      </c>
      <c r="T186" s="318" t="str">
        <f t="shared" si="15"/>
        <v>〇</v>
      </c>
      <c r="U186" s="328">
        <f t="shared" ref="U186:U205" si="16">E186+K186+O186</f>
        <v>100.1</v>
      </c>
      <c r="V186" s="321"/>
      <c r="W186" s="321"/>
      <c r="X186" s="321"/>
      <c r="Y186" s="321"/>
      <c r="Z186" s="321"/>
      <c r="AA186" s="321"/>
      <c r="AB186" s="321"/>
      <c r="AC186" s="321"/>
      <c r="AD186" s="321"/>
      <c r="AE186" s="321"/>
      <c r="AF186" s="321"/>
      <c r="AG186" s="321"/>
      <c r="AH186" s="321"/>
      <c r="AI186" s="321"/>
      <c r="AJ186" s="321"/>
      <c r="AK186" s="321"/>
      <c r="AL186" s="321"/>
      <c r="AM186" s="321"/>
      <c r="AN186" s="321"/>
      <c r="AO186" s="321"/>
      <c r="AP186" s="321"/>
    </row>
    <row r="187" spans="1:42" ht="18.75" customHeight="1">
      <c r="A187" s="441"/>
      <c r="B187" s="310" t="s">
        <v>310</v>
      </c>
      <c r="C187" s="18">
        <v>891259</v>
      </c>
      <c r="D187" s="18">
        <v>308291</v>
      </c>
      <c r="E187" s="19">
        <v>34.6</v>
      </c>
      <c r="F187" s="18">
        <v>172856</v>
      </c>
      <c r="G187" s="20">
        <v>19.399999999999999</v>
      </c>
      <c r="H187" s="18">
        <v>110338</v>
      </c>
      <c r="I187" s="21">
        <v>12.4</v>
      </c>
      <c r="J187" s="18">
        <v>284904</v>
      </c>
      <c r="K187" s="21">
        <v>32</v>
      </c>
      <c r="L187" s="18">
        <v>172687</v>
      </c>
      <c r="M187" s="21">
        <v>19.399999999999999</v>
      </c>
      <c r="N187" s="185">
        <v>298064</v>
      </c>
      <c r="O187" s="21">
        <v>33.4</v>
      </c>
      <c r="P187" s="18">
        <v>193770</v>
      </c>
      <c r="Q187" s="21">
        <v>21.7</v>
      </c>
      <c r="R187" s="3">
        <v>47016</v>
      </c>
      <c r="S187" s="21">
        <v>5.3</v>
      </c>
      <c r="T187" s="318" t="str">
        <f t="shared" si="15"/>
        <v>〇</v>
      </c>
      <c r="U187" s="328">
        <f t="shared" si="16"/>
        <v>100</v>
      </c>
      <c r="V187" s="321"/>
      <c r="W187" s="321"/>
      <c r="X187" s="321"/>
      <c r="Y187" s="321"/>
      <c r="Z187" s="321"/>
      <c r="AA187" s="321"/>
      <c r="AB187" s="321"/>
      <c r="AC187" s="321"/>
      <c r="AD187" s="321"/>
      <c r="AE187" s="321"/>
      <c r="AF187" s="321"/>
      <c r="AG187" s="321"/>
      <c r="AH187" s="321"/>
      <c r="AI187" s="321"/>
      <c r="AJ187" s="321"/>
      <c r="AK187" s="321"/>
      <c r="AL187" s="321"/>
      <c r="AM187" s="321"/>
      <c r="AN187" s="321"/>
      <c r="AO187" s="321"/>
      <c r="AP187" s="321"/>
    </row>
    <row r="188" spans="1:42" ht="18.75" customHeight="1">
      <c r="A188" s="441"/>
      <c r="B188" s="310" t="s">
        <v>306</v>
      </c>
      <c r="C188" s="18">
        <v>797595</v>
      </c>
      <c r="D188" s="18">
        <v>300178</v>
      </c>
      <c r="E188" s="19">
        <v>37.6</v>
      </c>
      <c r="F188" s="18">
        <v>173288</v>
      </c>
      <c r="G188" s="20">
        <v>21.7</v>
      </c>
      <c r="H188" s="18">
        <v>101159</v>
      </c>
      <c r="I188" s="21">
        <v>12.7</v>
      </c>
      <c r="J188" s="18">
        <v>196388</v>
      </c>
      <c r="K188" s="21">
        <v>24.6</v>
      </c>
      <c r="L188" s="18">
        <v>158496</v>
      </c>
      <c r="M188" s="21">
        <v>19.899999999999999</v>
      </c>
      <c r="N188" s="185">
        <v>301028</v>
      </c>
      <c r="O188" s="21">
        <v>37.700000000000003</v>
      </c>
      <c r="P188" s="18">
        <v>190912</v>
      </c>
      <c r="Q188" s="21">
        <v>23.9</v>
      </c>
      <c r="R188" s="3">
        <v>52758</v>
      </c>
      <c r="S188" s="21">
        <v>6.6</v>
      </c>
      <c r="T188" s="318" t="str">
        <f t="shared" si="15"/>
        <v>✖</v>
      </c>
      <c r="U188" s="328">
        <f t="shared" si="16"/>
        <v>99.9</v>
      </c>
      <c r="V188" s="321"/>
      <c r="W188" s="321"/>
      <c r="X188" s="321"/>
      <c r="Y188" s="321"/>
      <c r="Z188" s="321"/>
      <c r="AA188" s="321"/>
      <c r="AB188" s="321"/>
      <c r="AC188" s="321"/>
      <c r="AD188" s="321"/>
      <c r="AE188" s="321"/>
      <c r="AF188" s="321"/>
      <c r="AG188" s="321"/>
      <c r="AH188" s="321"/>
      <c r="AI188" s="321"/>
      <c r="AJ188" s="321"/>
      <c r="AK188" s="321"/>
      <c r="AL188" s="321"/>
      <c r="AM188" s="321"/>
      <c r="AN188" s="321"/>
      <c r="AO188" s="321"/>
      <c r="AP188" s="321"/>
    </row>
    <row r="189" spans="1:42" ht="18.75" customHeight="1">
      <c r="A189" s="441"/>
      <c r="B189" s="310" t="s">
        <v>307</v>
      </c>
      <c r="C189" s="18">
        <v>901784</v>
      </c>
      <c r="D189" s="18">
        <v>296461</v>
      </c>
      <c r="E189" s="19">
        <v>32.9</v>
      </c>
      <c r="F189" s="18">
        <v>172416</v>
      </c>
      <c r="G189" s="20">
        <v>19.100000000000001</v>
      </c>
      <c r="H189" s="18">
        <v>98029</v>
      </c>
      <c r="I189" s="21">
        <v>10.9</v>
      </c>
      <c r="J189" s="18">
        <v>199229</v>
      </c>
      <c r="K189" s="21">
        <v>22.1</v>
      </c>
      <c r="L189" s="18">
        <v>158814</v>
      </c>
      <c r="M189" s="21">
        <v>17.600000000000001</v>
      </c>
      <c r="N189" s="185">
        <v>406094</v>
      </c>
      <c r="O189" s="21">
        <v>45</v>
      </c>
      <c r="P189" s="18">
        <v>267948</v>
      </c>
      <c r="Q189" s="21">
        <v>29.7</v>
      </c>
      <c r="R189" s="3">
        <v>70472</v>
      </c>
      <c r="S189" s="21">
        <v>7.8</v>
      </c>
      <c r="T189" s="318" t="str">
        <f t="shared" si="15"/>
        <v>〇</v>
      </c>
      <c r="U189" s="328">
        <f t="shared" si="16"/>
        <v>100</v>
      </c>
      <c r="V189" s="321"/>
      <c r="W189" s="321"/>
      <c r="X189" s="321"/>
      <c r="Y189" s="321"/>
      <c r="Z189" s="321"/>
      <c r="AA189" s="321"/>
      <c r="AB189" s="321"/>
      <c r="AC189" s="321"/>
      <c r="AD189" s="321"/>
      <c r="AE189" s="321"/>
      <c r="AF189" s="321"/>
      <c r="AG189" s="321"/>
      <c r="AH189" s="321"/>
      <c r="AI189" s="321"/>
      <c r="AJ189" s="321"/>
      <c r="AK189" s="321"/>
      <c r="AL189" s="321"/>
      <c r="AM189" s="321"/>
      <c r="AN189" s="321"/>
      <c r="AO189" s="321"/>
      <c r="AP189" s="321"/>
    </row>
    <row r="190" spans="1:42" ht="18.75" customHeight="1">
      <c r="A190" s="442"/>
      <c r="B190" s="311" t="s">
        <v>308</v>
      </c>
      <c r="C190" s="23">
        <v>1002835.476</v>
      </c>
      <c r="D190" s="23">
        <v>297563.00699999998</v>
      </c>
      <c r="E190" s="24">
        <v>29.672165985480152</v>
      </c>
      <c r="F190" s="23">
        <v>173466.182</v>
      </c>
      <c r="G190" s="25">
        <v>17.297571351574323</v>
      </c>
      <c r="H190" s="23">
        <v>97768.475999999995</v>
      </c>
      <c r="I190" s="26">
        <v>9.7492039661349192</v>
      </c>
      <c r="J190" s="23">
        <v>215908.524</v>
      </c>
      <c r="K190" s="26">
        <v>21.529805154200588</v>
      </c>
      <c r="L190" s="23">
        <v>173374.087</v>
      </c>
      <c r="M190" s="26">
        <v>17.288387891056221</v>
      </c>
      <c r="N190" s="78">
        <v>489363.94500000001</v>
      </c>
      <c r="O190" s="26">
        <v>48.798028860319256</v>
      </c>
      <c r="P190" s="23">
        <v>412008.08100000001</v>
      </c>
      <c r="Q190" s="26">
        <v>41.084314512224132</v>
      </c>
      <c r="R190" s="22">
        <v>77355.864000000001</v>
      </c>
      <c r="S190" s="26">
        <v>7.7137143480951202</v>
      </c>
      <c r="T190" s="318" t="str">
        <f t="shared" si="15"/>
        <v>〇</v>
      </c>
      <c r="U190" s="328">
        <f t="shared" si="16"/>
        <v>100</v>
      </c>
      <c r="V190" s="321"/>
      <c r="W190" s="321"/>
      <c r="X190" s="321"/>
      <c r="Y190" s="321"/>
      <c r="Z190" s="321"/>
      <c r="AA190" s="321"/>
      <c r="AB190" s="321"/>
      <c r="AC190" s="321"/>
      <c r="AD190" s="321"/>
      <c r="AE190" s="321"/>
      <c r="AF190" s="321"/>
      <c r="AG190" s="321"/>
      <c r="AH190" s="321"/>
      <c r="AI190" s="321"/>
      <c r="AJ190" s="321"/>
      <c r="AK190" s="321"/>
      <c r="AL190" s="321"/>
      <c r="AM190" s="321"/>
      <c r="AN190" s="321"/>
      <c r="AO190" s="321"/>
      <c r="AP190" s="321"/>
    </row>
    <row r="191" spans="1:42" ht="18.75" customHeight="1">
      <c r="A191" s="427" t="s">
        <v>84</v>
      </c>
      <c r="B191" s="309" t="s">
        <v>309</v>
      </c>
      <c r="C191" s="3">
        <v>561388</v>
      </c>
      <c r="D191" s="18">
        <v>254726</v>
      </c>
      <c r="E191" s="19">
        <v>45.4</v>
      </c>
      <c r="F191" s="18">
        <v>152465</v>
      </c>
      <c r="G191" s="20">
        <v>27.2</v>
      </c>
      <c r="H191" s="18">
        <v>89870</v>
      </c>
      <c r="I191" s="21">
        <v>16</v>
      </c>
      <c r="J191" s="18">
        <v>123816</v>
      </c>
      <c r="K191" s="21">
        <v>22</v>
      </c>
      <c r="L191" s="18">
        <v>116343</v>
      </c>
      <c r="M191" s="21">
        <v>20.7</v>
      </c>
      <c r="N191" s="18">
        <v>182846</v>
      </c>
      <c r="O191" s="21">
        <v>32.6</v>
      </c>
      <c r="P191" s="18">
        <v>121522</v>
      </c>
      <c r="Q191" s="21">
        <v>21.7</v>
      </c>
      <c r="R191" s="3">
        <v>32639</v>
      </c>
      <c r="S191" s="21">
        <v>5.8</v>
      </c>
      <c r="T191" s="318" t="str">
        <f t="shared" si="15"/>
        <v>〇</v>
      </c>
      <c r="U191" s="328">
        <f t="shared" si="16"/>
        <v>100</v>
      </c>
      <c r="V191" s="321"/>
      <c r="W191" s="321"/>
      <c r="X191" s="321"/>
      <c r="Y191" s="321"/>
      <c r="Z191" s="321"/>
      <c r="AA191" s="321"/>
      <c r="AB191" s="321"/>
      <c r="AC191" s="321"/>
      <c r="AD191" s="321"/>
      <c r="AE191" s="321"/>
      <c r="AF191" s="321"/>
      <c r="AG191" s="321"/>
      <c r="AH191" s="321"/>
      <c r="AI191" s="321"/>
      <c r="AJ191" s="321"/>
      <c r="AK191" s="321"/>
      <c r="AL191" s="321"/>
      <c r="AM191" s="321"/>
      <c r="AN191" s="321"/>
      <c r="AO191" s="321"/>
      <c r="AP191" s="321"/>
    </row>
    <row r="192" spans="1:42" ht="18.75" customHeight="1">
      <c r="A192" s="441"/>
      <c r="B192" s="310" t="s">
        <v>310</v>
      </c>
      <c r="C192" s="18">
        <v>573938</v>
      </c>
      <c r="D192" s="18">
        <v>247643</v>
      </c>
      <c r="E192" s="19">
        <v>43.1</v>
      </c>
      <c r="F192" s="18">
        <v>154007</v>
      </c>
      <c r="G192" s="20">
        <v>26.8</v>
      </c>
      <c r="H192" s="18">
        <v>81165</v>
      </c>
      <c r="I192" s="21">
        <v>14.1</v>
      </c>
      <c r="J192" s="18">
        <v>141998</v>
      </c>
      <c r="K192" s="21">
        <v>24.8</v>
      </c>
      <c r="L192" s="18">
        <v>127717</v>
      </c>
      <c r="M192" s="21">
        <v>22.3</v>
      </c>
      <c r="N192" s="18">
        <v>184297</v>
      </c>
      <c r="O192" s="21">
        <v>32.1</v>
      </c>
      <c r="P192" s="18">
        <v>114736</v>
      </c>
      <c r="Q192" s="21">
        <v>20</v>
      </c>
      <c r="R192" s="3">
        <v>31344</v>
      </c>
      <c r="S192" s="21">
        <v>5.4</v>
      </c>
      <c r="T192" s="318" t="str">
        <f t="shared" si="15"/>
        <v>〇</v>
      </c>
      <c r="U192" s="328">
        <f t="shared" si="16"/>
        <v>100</v>
      </c>
      <c r="V192" s="321"/>
      <c r="W192" s="321"/>
      <c r="X192" s="321"/>
      <c r="Y192" s="321"/>
      <c r="Z192" s="321"/>
      <c r="AA192" s="321"/>
      <c r="AB192" s="321"/>
      <c r="AC192" s="321"/>
      <c r="AD192" s="321"/>
      <c r="AE192" s="321"/>
      <c r="AF192" s="321"/>
      <c r="AG192" s="321"/>
      <c r="AH192" s="321"/>
      <c r="AI192" s="321"/>
      <c r="AJ192" s="321"/>
      <c r="AK192" s="321"/>
      <c r="AL192" s="321"/>
      <c r="AM192" s="321"/>
      <c r="AN192" s="321"/>
      <c r="AO192" s="321"/>
      <c r="AP192" s="321"/>
    </row>
    <row r="193" spans="1:42" ht="18.75" customHeight="1">
      <c r="A193" s="441"/>
      <c r="B193" s="310" t="s">
        <v>306</v>
      </c>
      <c r="C193" s="18">
        <v>570849</v>
      </c>
      <c r="D193" s="18">
        <v>243808</v>
      </c>
      <c r="E193" s="19">
        <v>42.7</v>
      </c>
      <c r="F193" s="18">
        <v>151940</v>
      </c>
      <c r="G193" s="20">
        <v>26.6</v>
      </c>
      <c r="H193" s="18">
        <v>79113</v>
      </c>
      <c r="I193" s="21">
        <v>13.9</v>
      </c>
      <c r="J193" s="18">
        <v>140538</v>
      </c>
      <c r="K193" s="21">
        <v>24.6</v>
      </c>
      <c r="L193" s="18">
        <v>132141</v>
      </c>
      <c r="M193" s="21">
        <v>23.1</v>
      </c>
      <c r="N193" s="18">
        <v>186503</v>
      </c>
      <c r="O193" s="21">
        <v>32.700000000000003</v>
      </c>
      <c r="P193" s="18">
        <v>116971</v>
      </c>
      <c r="Q193" s="21">
        <v>20.5</v>
      </c>
      <c r="R193" s="3">
        <v>30074</v>
      </c>
      <c r="S193" s="21">
        <v>5.3</v>
      </c>
      <c r="T193" s="318" t="str">
        <f t="shared" si="15"/>
        <v>〇</v>
      </c>
      <c r="U193" s="328">
        <f t="shared" si="16"/>
        <v>100.00000000000001</v>
      </c>
      <c r="V193" s="321"/>
      <c r="W193" s="321"/>
      <c r="X193" s="321"/>
      <c r="Y193" s="321"/>
      <c r="Z193" s="321"/>
      <c r="AA193" s="321"/>
      <c r="AB193" s="321"/>
      <c r="AC193" s="321"/>
      <c r="AD193" s="321"/>
      <c r="AE193" s="321"/>
      <c r="AF193" s="321"/>
      <c r="AG193" s="321"/>
      <c r="AH193" s="321"/>
      <c r="AI193" s="321"/>
      <c r="AJ193" s="321"/>
      <c r="AK193" s="321"/>
      <c r="AL193" s="321"/>
      <c r="AM193" s="321"/>
      <c r="AN193" s="321"/>
      <c r="AO193" s="321"/>
      <c r="AP193" s="321"/>
    </row>
    <row r="194" spans="1:42" ht="18.75" customHeight="1">
      <c r="A194" s="441"/>
      <c r="B194" s="310" t="s">
        <v>307</v>
      </c>
      <c r="C194" s="18">
        <v>684402</v>
      </c>
      <c r="D194" s="18">
        <v>241298</v>
      </c>
      <c r="E194" s="19">
        <v>35.299999999999997</v>
      </c>
      <c r="F194" s="18">
        <v>150945</v>
      </c>
      <c r="G194" s="20">
        <v>22.1</v>
      </c>
      <c r="H194" s="18">
        <v>77556</v>
      </c>
      <c r="I194" s="21">
        <v>11.3</v>
      </c>
      <c r="J194" s="18">
        <v>155452</v>
      </c>
      <c r="K194" s="21">
        <v>22.7</v>
      </c>
      <c r="L194" s="18">
        <v>145892</v>
      </c>
      <c r="M194" s="21">
        <v>21.3</v>
      </c>
      <c r="N194" s="18">
        <v>287652</v>
      </c>
      <c r="O194" s="21">
        <v>42</v>
      </c>
      <c r="P194" s="18">
        <v>142811</v>
      </c>
      <c r="Q194" s="21">
        <v>20.9</v>
      </c>
      <c r="R194" s="3">
        <v>66239</v>
      </c>
      <c r="S194" s="21">
        <v>9.6999999999999993</v>
      </c>
      <c r="T194" s="318" t="str">
        <f t="shared" si="15"/>
        <v>〇</v>
      </c>
      <c r="U194" s="328">
        <f t="shared" si="16"/>
        <v>100</v>
      </c>
      <c r="V194" s="321"/>
      <c r="W194" s="321"/>
      <c r="X194" s="321"/>
      <c r="Y194" s="321"/>
      <c r="Z194" s="321"/>
      <c r="AA194" s="321"/>
      <c r="AB194" s="321"/>
      <c r="AC194" s="321"/>
      <c r="AD194" s="321"/>
      <c r="AE194" s="321"/>
      <c r="AF194" s="321"/>
      <c r="AG194" s="321"/>
      <c r="AH194" s="321"/>
      <c r="AI194" s="321"/>
      <c r="AJ194" s="321"/>
      <c r="AK194" s="321"/>
      <c r="AL194" s="321"/>
      <c r="AM194" s="321"/>
      <c r="AN194" s="321"/>
      <c r="AO194" s="321"/>
      <c r="AP194" s="321"/>
    </row>
    <row r="195" spans="1:42" ht="18.75" customHeight="1">
      <c r="A195" s="442"/>
      <c r="B195" s="311" t="s">
        <v>308</v>
      </c>
      <c r="C195" s="18">
        <v>731378</v>
      </c>
      <c r="D195" s="18">
        <v>242820</v>
      </c>
      <c r="E195" s="19">
        <v>33.200000000000003</v>
      </c>
      <c r="F195" s="18">
        <v>152048</v>
      </c>
      <c r="G195" s="20">
        <v>20.8</v>
      </c>
      <c r="H195" s="18">
        <v>77245</v>
      </c>
      <c r="I195" s="21">
        <v>10.6</v>
      </c>
      <c r="J195" s="18">
        <v>163621</v>
      </c>
      <c r="K195" s="21">
        <v>22.4</v>
      </c>
      <c r="L195" s="18">
        <v>148789</v>
      </c>
      <c r="M195" s="21">
        <v>20.3</v>
      </c>
      <c r="N195" s="18">
        <v>324937</v>
      </c>
      <c r="O195" s="21">
        <v>44.4</v>
      </c>
      <c r="P195" s="18">
        <v>154904</v>
      </c>
      <c r="Q195" s="21">
        <v>21.2</v>
      </c>
      <c r="R195" s="3">
        <v>73365</v>
      </c>
      <c r="S195" s="21">
        <v>10.031064647829165</v>
      </c>
      <c r="T195" s="318" t="str">
        <f t="shared" si="15"/>
        <v>〇</v>
      </c>
      <c r="U195" s="328">
        <f t="shared" si="16"/>
        <v>100</v>
      </c>
      <c r="V195" s="321"/>
      <c r="W195" s="321"/>
      <c r="X195" s="321"/>
      <c r="Y195" s="321"/>
      <c r="Z195" s="321"/>
      <c r="AA195" s="321"/>
      <c r="AB195" s="321"/>
      <c r="AC195" s="321"/>
      <c r="AD195" s="321"/>
      <c r="AE195" s="321"/>
      <c r="AF195" s="321"/>
      <c r="AG195" s="321"/>
      <c r="AH195" s="321"/>
      <c r="AI195" s="321"/>
      <c r="AJ195" s="321"/>
      <c r="AK195" s="321"/>
      <c r="AL195" s="321"/>
      <c r="AM195" s="321"/>
      <c r="AN195" s="321"/>
      <c r="AO195" s="321"/>
      <c r="AP195" s="321"/>
    </row>
    <row r="196" spans="1:42" ht="18.75" customHeight="1">
      <c r="A196" s="427" t="s">
        <v>196</v>
      </c>
      <c r="B196" s="309" t="s">
        <v>309</v>
      </c>
      <c r="C196" s="14">
        <v>559444</v>
      </c>
      <c r="D196" s="14">
        <v>246266</v>
      </c>
      <c r="E196" s="15">
        <v>44</v>
      </c>
      <c r="F196" s="14">
        <v>147775</v>
      </c>
      <c r="G196" s="16">
        <v>26.4</v>
      </c>
      <c r="H196" s="14">
        <v>84139</v>
      </c>
      <c r="I196" s="17">
        <v>15</v>
      </c>
      <c r="J196" s="14">
        <v>110342</v>
      </c>
      <c r="K196" s="17">
        <v>19.7</v>
      </c>
      <c r="L196" s="14">
        <v>102900</v>
      </c>
      <c r="M196" s="17">
        <v>18.399999999999999</v>
      </c>
      <c r="N196" s="14">
        <v>202836</v>
      </c>
      <c r="O196" s="17">
        <v>36.299999999999997</v>
      </c>
      <c r="P196" s="14">
        <v>126654</v>
      </c>
      <c r="Q196" s="17">
        <v>22.6</v>
      </c>
      <c r="R196" s="2">
        <v>30709</v>
      </c>
      <c r="S196" s="17">
        <v>5.5</v>
      </c>
      <c r="T196" s="318" t="str">
        <f t="shared" ref="T196:T200" si="17">IF(D196+J196+N196=C196,"〇","✖")</f>
        <v>〇</v>
      </c>
      <c r="U196" s="328">
        <f t="shared" ref="U196:U200" si="18">E196+K196+O196</f>
        <v>100</v>
      </c>
      <c r="V196" s="321"/>
      <c r="W196" s="321"/>
      <c r="X196" s="321"/>
      <c r="Y196" s="321"/>
      <c r="Z196" s="321"/>
      <c r="AA196" s="321"/>
      <c r="AB196" s="321"/>
      <c r="AC196" s="321"/>
      <c r="AD196" s="321"/>
      <c r="AE196" s="321"/>
      <c r="AF196" s="321"/>
      <c r="AG196" s="321"/>
      <c r="AH196" s="321"/>
      <c r="AI196" s="321"/>
      <c r="AJ196" s="321"/>
      <c r="AK196" s="321"/>
      <c r="AL196" s="321"/>
      <c r="AM196" s="321"/>
      <c r="AN196" s="321"/>
      <c r="AO196" s="321"/>
      <c r="AP196" s="321"/>
    </row>
    <row r="197" spans="1:42" ht="18.75" customHeight="1">
      <c r="A197" s="441"/>
      <c r="B197" s="310" t="s">
        <v>310</v>
      </c>
      <c r="C197" s="18">
        <v>551920</v>
      </c>
      <c r="D197" s="18">
        <v>242573</v>
      </c>
      <c r="E197" s="19">
        <v>44</v>
      </c>
      <c r="F197" s="18">
        <v>145715</v>
      </c>
      <c r="G197" s="20">
        <v>26.4</v>
      </c>
      <c r="H197" s="18">
        <v>82613</v>
      </c>
      <c r="I197" s="21">
        <v>15</v>
      </c>
      <c r="J197" s="18">
        <v>104119</v>
      </c>
      <c r="K197" s="21">
        <v>18.899999999999999</v>
      </c>
      <c r="L197" s="18">
        <v>98342</v>
      </c>
      <c r="M197" s="21">
        <v>17.8</v>
      </c>
      <c r="N197" s="18">
        <v>205228</v>
      </c>
      <c r="O197" s="21">
        <v>37.200000000000003</v>
      </c>
      <c r="P197" s="18">
        <v>118698</v>
      </c>
      <c r="Q197" s="21">
        <v>21.5</v>
      </c>
      <c r="R197" s="3">
        <v>31479</v>
      </c>
      <c r="S197" s="21">
        <v>5.7</v>
      </c>
      <c r="T197" s="318" t="str">
        <f t="shared" si="17"/>
        <v>〇</v>
      </c>
      <c r="U197" s="328">
        <f t="shared" si="18"/>
        <v>100.1</v>
      </c>
      <c r="V197" s="321"/>
      <c r="W197" s="321"/>
      <c r="X197" s="321"/>
      <c r="Y197" s="321"/>
      <c r="Z197" s="321"/>
      <c r="AA197" s="321"/>
      <c r="AB197" s="321"/>
      <c r="AC197" s="321"/>
      <c r="AD197" s="321"/>
      <c r="AE197" s="321"/>
      <c r="AF197" s="321"/>
      <c r="AG197" s="321"/>
      <c r="AH197" s="321"/>
      <c r="AI197" s="321"/>
      <c r="AJ197" s="321"/>
      <c r="AK197" s="321"/>
      <c r="AL197" s="321"/>
      <c r="AM197" s="321"/>
      <c r="AN197" s="321"/>
      <c r="AO197" s="321"/>
      <c r="AP197" s="321"/>
    </row>
    <row r="198" spans="1:42" ht="18.75" customHeight="1">
      <c r="A198" s="441"/>
      <c r="B198" s="310" t="s">
        <v>306</v>
      </c>
      <c r="C198" s="18">
        <v>554090</v>
      </c>
      <c r="D198" s="18">
        <v>241876</v>
      </c>
      <c r="E198" s="19">
        <v>43.7</v>
      </c>
      <c r="F198" s="18">
        <v>146579</v>
      </c>
      <c r="G198" s="20">
        <v>26.5</v>
      </c>
      <c r="H198" s="18">
        <v>80484</v>
      </c>
      <c r="I198" s="21">
        <v>14.5</v>
      </c>
      <c r="J198" s="18">
        <v>115870</v>
      </c>
      <c r="K198" s="21">
        <v>20.9</v>
      </c>
      <c r="L198" s="18">
        <v>107388</v>
      </c>
      <c r="M198" s="21">
        <v>19.399999999999999</v>
      </c>
      <c r="N198" s="18">
        <v>196344</v>
      </c>
      <c r="O198" s="21">
        <v>35.4</v>
      </c>
      <c r="P198" s="18">
        <v>118994</v>
      </c>
      <c r="Q198" s="21">
        <v>21.5</v>
      </c>
      <c r="R198" s="3">
        <v>26686</v>
      </c>
      <c r="S198" s="21">
        <v>4.8</v>
      </c>
      <c r="T198" s="318" t="str">
        <f t="shared" si="17"/>
        <v>〇</v>
      </c>
      <c r="U198" s="328">
        <f t="shared" si="18"/>
        <v>100</v>
      </c>
      <c r="V198" s="321"/>
      <c r="W198" s="321"/>
      <c r="X198" s="321"/>
      <c r="Y198" s="321"/>
      <c r="Z198" s="321"/>
      <c r="AA198" s="321"/>
      <c r="AB198" s="321"/>
      <c r="AC198" s="321"/>
      <c r="AD198" s="321"/>
      <c r="AE198" s="321"/>
      <c r="AF198" s="321"/>
      <c r="AG198" s="321"/>
      <c r="AH198" s="321"/>
      <c r="AI198" s="321"/>
      <c r="AJ198" s="321"/>
      <c r="AK198" s="321"/>
      <c r="AL198" s="321"/>
      <c r="AM198" s="321"/>
      <c r="AN198" s="321"/>
      <c r="AO198" s="321"/>
      <c r="AP198" s="321"/>
    </row>
    <row r="199" spans="1:42" ht="18.75" customHeight="1">
      <c r="A199" s="441"/>
      <c r="B199" s="310" t="s">
        <v>307</v>
      </c>
      <c r="C199" s="18">
        <v>667632</v>
      </c>
      <c r="D199" s="18">
        <v>241721</v>
      </c>
      <c r="E199" s="19">
        <v>36.200000000000003</v>
      </c>
      <c r="F199" s="18">
        <v>146902</v>
      </c>
      <c r="G199" s="20">
        <v>22</v>
      </c>
      <c r="H199" s="18">
        <v>79893</v>
      </c>
      <c r="I199" s="21">
        <v>12</v>
      </c>
      <c r="J199" s="18">
        <v>129254</v>
      </c>
      <c r="K199" s="21">
        <v>19.399999999999999</v>
      </c>
      <c r="L199" s="18">
        <v>122875</v>
      </c>
      <c r="M199" s="21">
        <v>18.399999999999999</v>
      </c>
      <c r="N199" s="18">
        <v>296657</v>
      </c>
      <c r="O199" s="21">
        <v>44.4</v>
      </c>
      <c r="P199" s="18">
        <v>178607</v>
      </c>
      <c r="Q199" s="21">
        <v>26.8</v>
      </c>
      <c r="R199" s="3">
        <v>49228</v>
      </c>
      <c r="S199" s="21">
        <v>7.4</v>
      </c>
      <c r="T199" s="318" t="str">
        <f t="shared" si="17"/>
        <v>〇</v>
      </c>
      <c r="U199" s="328">
        <f t="shared" si="18"/>
        <v>100</v>
      </c>
      <c r="V199" s="321"/>
      <c r="W199" s="321"/>
      <c r="X199" s="321"/>
      <c r="Y199" s="321"/>
      <c r="Z199" s="321"/>
      <c r="AA199" s="321"/>
      <c r="AB199" s="321"/>
      <c r="AC199" s="321"/>
      <c r="AD199" s="321"/>
      <c r="AE199" s="321"/>
      <c r="AF199" s="321"/>
      <c r="AG199" s="321"/>
      <c r="AH199" s="321"/>
      <c r="AI199" s="321"/>
      <c r="AJ199" s="321"/>
      <c r="AK199" s="321"/>
      <c r="AL199" s="321"/>
      <c r="AM199" s="321"/>
      <c r="AN199" s="321"/>
      <c r="AO199" s="321"/>
      <c r="AP199" s="321"/>
    </row>
    <row r="200" spans="1:42" ht="18.75" customHeight="1">
      <c r="A200" s="442"/>
      <c r="B200" s="311" t="s">
        <v>308</v>
      </c>
      <c r="C200" s="23">
        <v>697283.02899999998</v>
      </c>
      <c r="D200" s="23">
        <v>239108.54199999999</v>
      </c>
      <c r="E200" s="24">
        <v>34.291461580947207</v>
      </c>
      <c r="F200" s="23">
        <v>145640.44500000001</v>
      </c>
      <c r="G200" s="25">
        <v>20.886847799647224</v>
      </c>
      <c r="H200" s="23">
        <v>78199.157999999996</v>
      </c>
      <c r="I200" s="26">
        <v>11.214837411452331</v>
      </c>
      <c r="J200" s="23">
        <v>136229.144</v>
      </c>
      <c r="K200" s="26">
        <v>19.537137479937147</v>
      </c>
      <c r="L200" s="23">
        <v>129066.94500000001</v>
      </c>
      <c r="M200" s="26">
        <v>18.50997939604235</v>
      </c>
      <c r="N200" s="18">
        <v>321945.34299999999</v>
      </c>
      <c r="O200" s="26">
        <v>46.171400939115642</v>
      </c>
      <c r="P200" s="23">
        <v>190288.03099999999</v>
      </c>
      <c r="Q200" s="26">
        <v>27.289927201139434</v>
      </c>
      <c r="R200" s="22">
        <v>40069.841999999997</v>
      </c>
      <c r="S200" s="26">
        <v>5.7465677972208331</v>
      </c>
      <c r="T200" s="318" t="str">
        <f t="shared" si="17"/>
        <v>〇</v>
      </c>
      <c r="U200" s="328">
        <f t="shared" si="18"/>
        <v>100</v>
      </c>
      <c r="V200" s="321"/>
      <c r="W200" s="321"/>
      <c r="X200" s="321"/>
      <c r="Y200" s="321"/>
      <c r="Z200" s="321"/>
      <c r="AA200" s="321"/>
      <c r="AB200" s="321"/>
      <c r="AC200" s="321"/>
      <c r="AD200" s="321"/>
      <c r="AE200" s="321"/>
      <c r="AF200" s="321"/>
      <c r="AG200" s="321"/>
      <c r="AH200" s="321"/>
      <c r="AI200" s="321"/>
      <c r="AJ200" s="321"/>
      <c r="AK200" s="321"/>
      <c r="AL200" s="321"/>
      <c r="AM200" s="321"/>
      <c r="AN200" s="321"/>
      <c r="AO200" s="321"/>
      <c r="AP200" s="321"/>
    </row>
    <row r="201" spans="1:42" ht="18.75" customHeight="1">
      <c r="A201" s="427" t="s">
        <v>85</v>
      </c>
      <c r="B201" s="309" t="s">
        <v>309</v>
      </c>
      <c r="C201" s="3">
        <v>786055</v>
      </c>
      <c r="D201" s="18">
        <v>379527</v>
      </c>
      <c r="E201" s="19">
        <v>48.3</v>
      </c>
      <c r="F201" s="18">
        <v>225045</v>
      </c>
      <c r="G201" s="20">
        <v>28.6</v>
      </c>
      <c r="H201" s="18">
        <v>127472</v>
      </c>
      <c r="I201" s="21">
        <v>16.2</v>
      </c>
      <c r="J201" s="18">
        <v>166915</v>
      </c>
      <c r="K201" s="21">
        <v>21.2</v>
      </c>
      <c r="L201" s="18">
        <v>156672</v>
      </c>
      <c r="M201" s="21">
        <v>19.899999999999999</v>
      </c>
      <c r="N201" s="189">
        <v>239613</v>
      </c>
      <c r="O201" s="21">
        <v>30.5</v>
      </c>
      <c r="P201" s="18">
        <v>188664</v>
      </c>
      <c r="Q201" s="21">
        <v>24</v>
      </c>
      <c r="R201" s="3">
        <v>3261</v>
      </c>
      <c r="S201" s="21">
        <v>0.4</v>
      </c>
      <c r="T201" s="318" t="str">
        <f t="shared" si="15"/>
        <v>〇</v>
      </c>
      <c r="U201" s="328">
        <f t="shared" si="16"/>
        <v>100</v>
      </c>
      <c r="V201" s="321"/>
      <c r="W201" s="321"/>
      <c r="X201" s="321"/>
      <c r="Y201" s="321"/>
      <c r="Z201" s="321"/>
      <c r="AA201" s="321"/>
      <c r="AB201" s="321"/>
      <c r="AC201" s="321"/>
      <c r="AD201" s="321"/>
      <c r="AE201" s="321"/>
      <c r="AF201" s="321"/>
      <c r="AG201" s="321"/>
      <c r="AH201" s="321"/>
      <c r="AI201" s="321"/>
      <c r="AJ201" s="321"/>
      <c r="AK201" s="321"/>
      <c r="AL201" s="321"/>
      <c r="AM201" s="321"/>
      <c r="AN201" s="321"/>
      <c r="AO201" s="321"/>
      <c r="AP201" s="321"/>
    </row>
    <row r="202" spans="1:42" ht="18.75" customHeight="1">
      <c r="A202" s="441"/>
      <c r="B202" s="310" t="s">
        <v>310</v>
      </c>
      <c r="C202" s="18">
        <v>759063</v>
      </c>
      <c r="D202" s="18">
        <v>380481</v>
      </c>
      <c r="E202" s="19">
        <v>50.1</v>
      </c>
      <c r="F202" s="18">
        <v>223719</v>
      </c>
      <c r="G202" s="20">
        <v>29.5</v>
      </c>
      <c r="H202" s="18">
        <v>130212</v>
      </c>
      <c r="I202" s="21">
        <v>17.2</v>
      </c>
      <c r="J202" s="18">
        <v>146866</v>
      </c>
      <c r="K202" s="21">
        <v>19.399999999999999</v>
      </c>
      <c r="L202" s="18">
        <v>142553</v>
      </c>
      <c r="M202" s="21">
        <v>18.8</v>
      </c>
      <c r="N202" s="185">
        <v>231716</v>
      </c>
      <c r="O202" s="21">
        <v>30.5</v>
      </c>
      <c r="P202" s="18">
        <v>177523</v>
      </c>
      <c r="Q202" s="21">
        <v>23.4</v>
      </c>
      <c r="R202" s="3">
        <v>3398</v>
      </c>
      <c r="S202" s="21">
        <v>0.4</v>
      </c>
      <c r="T202" s="318" t="str">
        <f t="shared" si="15"/>
        <v>〇</v>
      </c>
      <c r="U202" s="328">
        <f t="shared" si="16"/>
        <v>100</v>
      </c>
      <c r="V202" s="321"/>
      <c r="W202" s="321"/>
      <c r="X202" s="321"/>
      <c r="Y202" s="321"/>
      <c r="Z202" s="321"/>
      <c r="AA202" s="321"/>
      <c r="AB202" s="321"/>
      <c r="AC202" s="321"/>
      <c r="AD202" s="321"/>
      <c r="AE202" s="321"/>
      <c r="AF202" s="321"/>
      <c r="AG202" s="321"/>
      <c r="AH202" s="321"/>
      <c r="AI202" s="321"/>
      <c r="AJ202" s="321"/>
      <c r="AK202" s="321"/>
      <c r="AL202" s="321"/>
      <c r="AM202" s="321"/>
      <c r="AN202" s="321"/>
      <c r="AO202" s="321"/>
      <c r="AP202" s="321"/>
    </row>
    <row r="203" spans="1:42" ht="18.75" customHeight="1">
      <c r="A203" s="441"/>
      <c r="B203" s="310" t="s">
        <v>306</v>
      </c>
      <c r="C203" s="18">
        <v>769706</v>
      </c>
      <c r="D203" s="18">
        <v>375633</v>
      </c>
      <c r="E203" s="19">
        <v>48.8</v>
      </c>
      <c r="F203" s="18">
        <v>223136</v>
      </c>
      <c r="G203" s="20">
        <v>29</v>
      </c>
      <c r="H203" s="18">
        <v>125540</v>
      </c>
      <c r="I203" s="21">
        <v>16.3</v>
      </c>
      <c r="J203" s="18">
        <v>161309</v>
      </c>
      <c r="K203" s="21">
        <v>21</v>
      </c>
      <c r="L203" s="18">
        <v>153331</v>
      </c>
      <c r="M203" s="21">
        <v>19.899999999999999</v>
      </c>
      <c r="N203" s="185">
        <v>232764</v>
      </c>
      <c r="O203" s="21">
        <v>30.2</v>
      </c>
      <c r="P203" s="18">
        <v>179702</v>
      </c>
      <c r="Q203" s="21">
        <v>23.3</v>
      </c>
      <c r="R203" s="3">
        <v>2997</v>
      </c>
      <c r="S203" s="21">
        <v>0.4</v>
      </c>
      <c r="T203" s="318" t="str">
        <f t="shared" si="15"/>
        <v>〇</v>
      </c>
      <c r="U203" s="328">
        <f t="shared" si="16"/>
        <v>100</v>
      </c>
      <c r="V203" s="321"/>
      <c r="W203" s="321"/>
      <c r="X203" s="321"/>
      <c r="Y203" s="321"/>
      <c r="Z203" s="321"/>
      <c r="AA203" s="321"/>
      <c r="AB203" s="321"/>
      <c r="AC203" s="321"/>
      <c r="AD203" s="321"/>
      <c r="AE203" s="321"/>
      <c r="AF203" s="321"/>
      <c r="AG203" s="321"/>
      <c r="AH203" s="321"/>
      <c r="AI203" s="321"/>
      <c r="AJ203" s="321"/>
      <c r="AK203" s="321"/>
      <c r="AL203" s="321"/>
      <c r="AM203" s="321"/>
      <c r="AN203" s="321"/>
      <c r="AO203" s="321"/>
      <c r="AP203" s="321"/>
    </row>
    <row r="204" spans="1:42" ht="18.75" customHeight="1">
      <c r="A204" s="441"/>
      <c r="B204" s="310" t="s">
        <v>307</v>
      </c>
      <c r="C204" s="18">
        <v>853606</v>
      </c>
      <c r="D204" s="18">
        <v>371514</v>
      </c>
      <c r="E204" s="19">
        <v>43.5</v>
      </c>
      <c r="F204" s="18">
        <v>222261</v>
      </c>
      <c r="G204" s="20">
        <v>26</v>
      </c>
      <c r="H204" s="18">
        <v>122210</v>
      </c>
      <c r="I204" s="21">
        <v>14.3</v>
      </c>
      <c r="J204" s="18">
        <v>179279</v>
      </c>
      <c r="K204" s="21">
        <v>21</v>
      </c>
      <c r="L204" s="18">
        <v>165986</v>
      </c>
      <c r="M204" s="21">
        <v>19.399999999999999</v>
      </c>
      <c r="N204" s="185">
        <v>302813</v>
      </c>
      <c r="O204" s="21">
        <v>35.5</v>
      </c>
      <c r="P204" s="18">
        <v>242009</v>
      </c>
      <c r="Q204" s="21">
        <v>28.4</v>
      </c>
      <c r="R204" s="3">
        <v>2425</v>
      </c>
      <c r="S204" s="21">
        <v>0.3</v>
      </c>
      <c r="T204" s="318" t="str">
        <f t="shared" si="15"/>
        <v>〇</v>
      </c>
      <c r="U204" s="328">
        <f t="shared" si="16"/>
        <v>100</v>
      </c>
      <c r="V204" s="321"/>
      <c r="W204" s="321"/>
      <c r="X204" s="321"/>
      <c r="Y204" s="321"/>
      <c r="Z204" s="321"/>
      <c r="AA204" s="321"/>
      <c r="AB204" s="321"/>
      <c r="AC204" s="321"/>
      <c r="AD204" s="321"/>
      <c r="AE204" s="321"/>
      <c r="AF204" s="321"/>
      <c r="AG204" s="321"/>
      <c r="AH204" s="321"/>
      <c r="AI204" s="321"/>
      <c r="AJ204" s="321"/>
      <c r="AK204" s="321"/>
      <c r="AL204" s="321"/>
      <c r="AM204" s="321"/>
      <c r="AN204" s="321"/>
      <c r="AO204" s="321"/>
      <c r="AP204" s="321"/>
    </row>
    <row r="205" spans="1:42" ht="18.75" customHeight="1">
      <c r="A205" s="442"/>
      <c r="B205" s="311" t="s">
        <v>308</v>
      </c>
      <c r="C205" s="23">
        <v>938639</v>
      </c>
      <c r="D205" s="23">
        <v>373199</v>
      </c>
      <c r="E205" s="24">
        <v>39.799999999999997</v>
      </c>
      <c r="F205" s="23">
        <v>224779</v>
      </c>
      <c r="G205" s="25">
        <v>24</v>
      </c>
      <c r="H205" s="23">
        <v>120824</v>
      </c>
      <c r="I205" s="26">
        <v>12.9</v>
      </c>
      <c r="J205" s="23">
        <v>185003</v>
      </c>
      <c r="K205" s="26">
        <v>19.7</v>
      </c>
      <c r="L205" s="23">
        <v>169911</v>
      </c>
      <c r="M205" s="26">
        <v>18.100000000000001</v>
      </c>
      <c r="N205" s="78">
        <v>380437</v>
      </c>
      <c r="O205" s="26">
        <v>40.5</v>
      </c>
      <c r="P205" s="23">
        <v>282903</v>
      </c>
      <c r="Q205" s="26">
        <v>30.1</v>
      </c>
      <c r="R205" s="22">
        <v>2446</v>
      </c>
      <c r="S205" s="26">
        <v>0.3</v>
      </c>
      <c r="T205" s="318" t="str">
        <f t="shared" si="15"/>
        <v>〇</v>
      </c>
      <c r="U205" s="328">
        <f t="shared" si="16"/>
        <v>100</v>
      </c>
      <c r="V205" s="321"/>
      <c r="W205" s="321"/>
      <c r="X205" s="321"/>
      <c r="Y205" s="321"/>
      <c r="Z205" s="321"/>
      <c r="AA205" s="321"/>
      <c r="AB205" s="321"/>
      <c r="AC205" s="321"/>
      <c r="AD205" s="321"/>
      <c r="AE205" s="321"/>
      <c r="AF205" s="321"/>
      <c r="AG205" s="321"/>
      <c r="AH205" s="321"/>
      <c r="AI205" s="321"/>
      <c r="AJ205" s="321"/>
      <c r="AK205" s="321"/>
      <c r="AL205" s="321"/>
      <c r="AM205" s="321"/>
      <c r="AN205" s="321"/>
      <c r="AO205" s="321"/>
      <c r="AP205" s="321"/>
    </row>
    <row r="206" spans="1:42" ht="18" customHeight="1">
      <c r="A206" t="s">
        <v>62</v>
      </c>
      <c r="V206" s="321"/>
      <c r="W206" s="321"/>
      <c r="X206" s="321"/>
      <c r="Y206" s="321"/>
      <c r="Z206" s="321"/>
      <c r="AA206" s="321"/>
      <c r="AB206" s="321"/>
      <c r="AC206" s="321"/>
      <c r="AD206" s="321"/>
      <c r="AE206" s="321"/>
      <c r="AF206" s="321"/>
      <c r="AG206" s="321"/>
      <c r="AH206" s="321"/>
      <c r="AI206" s="321"/>
      <c r="AJ206" s="321"/>
      <c r="AK206" s="321"/>
      <c r="AL206" s="321"/>
    </row>
    <row r="245" spans="1:1">
      <c r="A245" s="313" t="s">
        <v>45</v>
      </c>
    </row>
    <row r="246" spans="1:1">
      <c r="A246" s="314" t="s">
        <v>46</v>
      </c>
    </row>
    <row r="247" spans="1:1">
      <c r="A247" s="315" t="s">
        <v>47</v>
      </c>
    </row>
    <row r="248" spans="1:1">
      <c r="A248" s="314" t="s">
        <v>48</v>
      </c>
    </row>
    <row r="249" spans="1:1">
      <c r="A249" s="314" t="s">
        <v>49</v>
      </c>
    </row>
    <row r="250" spans="1:1">
      <c r="A250" s="314" t="s">
        <v>50</v>
      </c>
    </row>
    <row r="251" spans="1:1">
      <c r="A251" s="314" t="s">
        <v>54</v>
      </c>
    </row>
    <row r="252" spans="1:1">
      <c r="A252" s="314" t="s">
        <v>55</v>
      </c>
    </row>
    <row r="253" spans="1:1">
      <c r="A253" s="314" t="s">
        <v>56</v>
      </c>
    </row>
    <row r="254" spans="1:1">
      <c r="A254" s="314" t="s">
        <v>58</v>
      </c>
    </row>
    <row r="255" spans="1:1">
      <c r="A255" s="314" t="s">
        <v>59</v>
      </c>
    </row>
    <row r="256" spans="1:1">
      <c r="A256" s="314" t="s">
        <v>60</v>
      </c>
    </row>
    <row r="257" spans="1:1">
      <c r="A257" s="316" t="s">
        <v>61</v>
      </c>
    </row>
    <row r="258" spans="1:1">
      <c r="A258" s="317" t="s">
        <v>62</v>
      </c>
    </row>
  </sheetData>
  <autoFilter ref="A5:AQ206" xr:uid="{00000000-0009-0000-0000-000005000000}"/>
  <customSheetViews>
    <customSheetView guid="{B07D689D-A88D-4FD6-A5A1-1BAAB5F2B100}" scale="85" showPageBreaks="1" showGridLines="0" printArea="1" view="pageBreakPreview">
      <pane xSplit="3" ySplit="5" topLeftCell="G123" activePane="bottomRight" state="frozen"/>
      <selection pane="bottomRight" activeCell="C142" sqref="C142"/>
      <rowBreaks count="2" manualBreakCount="2">
        <brk id="65" max="18" man="1"/>
        <brk id="125" max="18" man="1"/>
      </rowBreaks>
      <pageMargins left="0.59055118110236227" right="0.59055118110236227" top="0.6692913385826772" bottom="0.31496062992125984" header="0.51181102362204722" footer="0.51181102362204722"/>
      <pageSetup paperSize="9" scale="43" orientation="landscape" r:id="rId1"/>
      <headerFooter alignWithMargins="0"/>
    </customSheetView>
    <customSheetView guid="{47FE580C-1B40-484B-A27C-9C582BD9B048}" scale="85" showPageBreaks="1" showGridLines="0" printArea="1" view="pageBreakPreview">
      <pane xSplit="3" ySplit="5" topLeftCell="D123" activePane="bottomRight" state="frozen"/>
      <selection pane="bottomRight" activeCell="B151" sqref="A151:IV155"/>
      <rowBreaks count="2" manualBreakCount="2">
        <brk id="70" max="18" man="1"/>
        <brk id="130" max="18" man="1"/>
      </rowBreaks>
      <pageMargins left="0.59055118110236227" right="0.59055118110236227" top="0.6692913385826772" bottom="0.31496062992125984" header="0.51181102362204722" footer="0.51181102362204722"/>
      <pageSetup paperSize="9" scale="43" orientation="landscape" r:id="rId2"/>
      <headerFooter alignWithMargins="0"/>
    </customSheetView>
    <customSheetView guid="{9CD6CDFB-0526-4987-BB9B-F12261C08409}" showPageBreaks="1" showGridLines="0" view="pageBreakPreview">
      <pane xSplit="3" ySplit="5" topLeftCell="D6" activePane="bottomRight" state="frozen"/>
      <selection pane="bottomRight" activeCell="C183" sqref="C183"/>
      <rowBreaks count="3" manualBreakCount="3">
        <brk id="70" max="18" man="1"/>
        <brk id="130" max="18" man="1"/>
        <brk id="209" max="37" man="1"/>
      </rowBreaks>
      <pageMargins left="0.59055118110236227" right="0.59055118110236227" top="0.6692913385826772" bottom="0.31496062992125984" header="0.51181102362204722" footer="0.51181102362204722"/>
      <pageSetup paperSize="9" scale="43" orientation="landscape" r:id="rId3"/>
      <headerFooter alignWithMargins="0"/>
    </customSheetView>
  </customSheetViews>
  <mergeCells count="44">
    <mergeCell ref="R4:S4"/>
    <mergeCell ref="B2:B5"/>
    <mergeCell ref="A2:A5"/>
    <mergeCell ref="A66:A70"/>
    <mergeCell ref="A6:A10"/>
    <mergeCell ref="A16:A20"/>
    <mergeCell ref="L4:M4"/>
    <mergeCell ref="A21:A25"/>
    <mergeCell ref="A31:A35"/>
    <mergeCell ref="A46:A50"/>
    <mergeCell ref="A51:A55"/>
    <mergeCell ref="A56:A60"/>
    <mergeCell ref="A36:A40"/>
    <mergeCell ref="A11:A15"/>
    <mergeCell ref="A201:A205"/>
    <mergeCell ref="A121:A125"/>
    <mergeCell ref="A86:A90"/>
    <mergeCell ref="A96:A100"/>
    <mergeCell ref="A101:A105"/>
    <mergeCell ref="A116:A120"/>
    <mergeCell ref="A126:A130"/>
    <mergeCell ref="A156:A160"/>
    <mergeCell ref="A151:A155"/>
    <mergeCell ref="A191:A195"/>
    <mergeCell ref="A111:A115"/>
    <mergeCell ref="A166:A170"/>
    <mergeCell ref="A176:A180"/>
    <mergeCell ref="A146:A150"/>
    <mergeCell ref="A131:A135"/>
    <mergeCell ref="A106:A110"/>
    <mergeCell ref="A196:A200"/>
    <mergeCell ref="A186:A190"/>
    <mergeCell ref="A61:A65"/>
    <mergeCell ref="A26:A30"/>
    <mergeCell ref="A41:A45"/>
    <mergeCell ref="A81:A85"/>
    <mergeCell ref="A91:A95"/>
    <mergeCell ref="A161:A165"/>
    <mergeCell ref="A76:A80"/>
    <mergeCell ref="A181:A185"/>
    <mergeCell ref="A171:A175"/>
    <mergeCell ref="A71:A75"/>
    <mergeCell ref="A141:A145"/>
    <mergeCell ref="A136:A140"/>
  </mergeCells>
  <phoneticPr fontId="3"/>
  <printOptions horizontalCentered="1"/>
  <pageMargins left="0.19685039370078741" right="0.19685039370078741" top="0.39370078740157483" bottom="0.39370078740157483" header="0.11811023622047245" footer="0.11811023622047245"/>
  <pageSetup paperSize="9" scale="68" fitToHeight="5" orientation="landscape" r:id="rId4"/>
  <headerFooter alignWithMargins="0"/>
  <rowBreaks count="4" manualBreakCount="4">
    <brk id="45" max="18" man="1"/>
    <brk id="85" max="18" man="1"/>
    <brk id="125" max="18" man="1"/>
    <brk id="16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T1050"/>
  <sheetViews>
    <sheetView showGridLines="0" view="pageBreakPreview" zoomScale="55" zoomScaleNormal="100" zoomScaleSheetLayoutView="55" workbookViewId="0">
      <pane xSplit="3" ySplit="5" topLeftCell="D6" activePane="bottomRight" state="frozen"/>
      <selection activeCell="E59" sqref="E59"/>
      <selection pane="topRight" activeCell="E59" sqref="E59"/>
      <selection pane="bottomLeft" activeCell="E59" sqref="E59"/>
      <selection pane="bottomRight"/>
    </sheetView>
  </sheetViews>
  <sheetFormatPr defaultRowHeight="13"/>
  <cols>
    <col min="1" max="1" width="15.6328125" customWidth="1"/>
    <col min="2" max="2" width="8.6328125" customWidth="1"/>
    <col min="3" max="4" width="12.6328125" customWidth="1"/>
    <col min="5" max="5" width="9" bestFit="1" customWidth="1"/>
    <col min="6" max="6" width="12.6328125" customWidth="1"/>
    <col min="7" max="7" width="9" bestFit="1" customWidth="1"/>
    <col min="8" max="8" width="12.6328125" customWidth="1"/>
    <col min="9" max="9" width="9" bestFit="1" customWidth="1"/>
    <col min="10" max="10" width="12.6328125" customWidth="1"/>
    <col min="11" max="11" width="9.08984375" bestFit="1" customWidth="1"/>
    <col min="12" max="12" width="12.6328125" customWidth="1"/>
    <col min="13" max="13" width="9" bestFit="1" customWidth="1"/>
    <col min="14" max="14" width="12.6328125" customWidth="1"/>
    <col min="15" max="15" width="9.08984375" bestFit="1" customWidth="1"/>
    <col min="16" max="16" width="12.6328125" customWidth="1"/>
    <col min="17" max="17" width="9" bestFit="1" customWidth="1"/>
    <col min="18" max="18" width="12.6328125" customWidth="1"/>
    <col min="19" max="19" width="8.7265625" bestFit="1" customWidth="1"/>
    <col min="20" max="20" width="12.6328125" customWidth="1"/>
    <col min="21" max="21" width="9" bestFit="1" customWidth="1"/>
    <col min="23" max="23" width="9.08984375" bestFit="1" customWidth="1"/>
    <col min="24" max="24" width="9.26953125" bestFit="1" customWidth="1"/>
    <col min="25" max="42" width="9.08984375" bestFit="1" customWidth="1"/>
  </cols>
  <sheetData>
    <row r="1" spans="1:46">
      <c r="B1" s="290"/>
    </row>
    <row r="2" spans="1:46" ht="17.25" customHeight="1">
      <c r="A2" s="291" t="s">
        <v>86</v>
      </c>
      <c r="I2" s="292"/>
      <c r="M2" s="292"/>
      <c r="N2" s="292"/>
      <c r="O2" s="292"/>
      <c r="T2" s="292" t="s">
        <v>6</v>
      </c>
    </row>
    <row r="3" spans="1:46" ht="23.25" customHeight="1">
      <c r="A3" s="437" t="s">
        <v>7</v>
      </c>
      <c r="B3" s="432" t="s">
        <v>75</v>
      </c>
      <c r="C3" s="293" t="s">
        <v>8</v>
      </c>
      <c r="D3" s="294"/>
      <c r="E3" s="294"/>
      <c r="F3" s="294"/>
      <c r="G3" s="294"/>
      <c r="H3" s="294"/>
      <c r="I3" s="294"/>
      <c r="J3" s="294"/>
      <c r="K3" s="294"/>
      <c r="L3" s="294"/>
      <c r="M3" s="294"/>
      <c r="N3" s="294"/>
      <c r="O3" s="294"/>
      <c r="P3" s="295"/>
      <c r="Q3" s="295"/>
      <c r="R3" s="295"/>
      <c r="S3" s="295"/>
      <c r="T3" s="295"/>
      <c r="U3" s="296"/>
    </row>
    <row r="4" spans="1:46" ht="23.25" customHeight="1">
      <c r="A4" s="438"/>
      <c r="B4" s="433"/>
      <c r="C4" s="292"/>
      <c r="D4" s="297" t="s">
        <v>9</v>
      </c>
      <c r="E4" s="298"/>
      <c r="F4" s="297" t="s">
        <v>10</v>
      </c>
      <c r="G4" s="298"/>
      <c r="H4" s="297" t="s">
        <v>11</v>
      </c>
      <c r="I4" s="299"/>
      <c r="J4" s="297" t="s">
        <v>12</v>
      </c>
      <c r="K4" s="298"/>
      <c r="L4" s="297" t="s">
        <v>13</v>
      </c>
      <c r="M4" s="299"/>
      <c r="N4" s="445" t="s">
        <v>87</v>
      </c>
      <c r="O4" s="446"/>
      <c r="P4" s="300" t="s">
        <v>15</v>
      </c>
      <c r="Q4" s="301"/>
      <c r="R4" s="297" t="s">
        <v>16</v>
      </c>
      <c r="S4" s="299"/>
      <c r="T4" s="297" t="s">
        <v>17</v>
      </c>
      <c r="U4" s="302"/>
    </row>
    <row r="5" spans="1:46" ht="19.5" customHeight="1">
      <c r="A5" s="439"/>
      <c r="B5" s="434"/>
      <c r="C5" s="303"/>
      <c r="D5" s="304"/>
      <c r="E5" s="305" t="s">
        <v>18</v>
      </c>
      <c r="F5" s="306"/>
      <c r="G5" s="307" t="s">
        <v>18</v>
      </c>
      <c r="H5" s="306"/>
      <c r="I5" s="308" t="s">
        <v>18</v>
      </c>
      <c r="J5" s="306"/>
      <c r="K5" s="307" t="s">
        <v>18</v>
      </c>
      <c r="L5" s="306"/>
      <c r="M5" s="308" t="s">
        <v>18</v>
      </c>
      <c r="N5" s="329"/>
      <c r="O5" s="308" t="s">
        <v>18</v>
      </c>
      <c r="P5" s="303"/>
      <c r="Q5" s="307" t="s">
        <v>18</v>
      </c>
      <c r="R5" s="304"/>
      <c r="S5" s="308" t="s">
        <v>18</v>
      </c>
      <c r="T5" s="306"/>
      <c r="U5" s="308" t="s">
        <v>18</v>
      </c>
    </row>
    <row r="6" spans="1:46" ht="18.75" customHeight="1">
      <c r="A6" s="435" t="s">
        <v>45</v>
      </c>
      <c r="B6" s="309" t="s">
        <v>309</v>
      </c>
      <c r="C6" s="2">
        <v>980748</v>
      </c>
      <c r="D6" s="14">
        <v>292400</v>
      </c>
      <c r="E6" s="15">
        <v>29.8</v>
      </c>
      <c r="F6" s="14">
        <v>5378</v>
      </c>
      <c r="G6" s="16">
        <v>0.5</v>
      </c>
      <c r="H6" s="14">
        <v>105995</v>
      </c>
      <c r="I6" s="17">
        <v>10.8</v>
      </c>
      <c r="J6" s="14">
        <v>20527</v>
      </c>
      <c r="K6" s="16">
        <v>2.1</v>
      </c>
      <c r="L6" s="14">
        <v>219428</v>
      </c>
      <c r="M6" s="17">
        <v>22.4</v>
      </c>
      <c r="N6" s="14">
        <v>46507</v>
      </c>
      <c r="O6" s="17">
        <v>4.7</v>
      </c>
      <c r="P6" s="2">
        <v>6787</v>
      </c>
      <c r="Q6" s="16">
        <v>0.7</v>
      </c>
      <c r="R6" s="14">
        <v>104097</v>
      </c>
      <c r="S6" s="17">
        <v>10.6</v>
      </c>
      <c r="T6" s="14">
        <v>179630</v>
      </c>
      <c r="U6" s="17">
        <v>18.399999999999999</v>
      </c>
      <c r="V6" s="318" t="str">
        <f>IF(D6+F6+H6+J6+L6+N6+P6+R6+T6=C6,"〇","✖")</f>
        <v>✖</v>
      </c>
      <c r="W6" s="328">
        <f t="shared" ref="W6:W54" si="0">E6+G6+I6+K6+M6+O6+Q6+S6+U6</f>
        <v>100</v>
      </c>
      <c r="X6" s="321"/>
      <c r="Y6" s="321"/>
      <c r="Z6" s="321"/>
      <c r="AA6" s="321"/>
      <c r="AB6" s="321"/>
      <c r="AC6" s="321"/>
      <c r="AD6" s="321"/>
      <c r="AE6" s="321"/>
      <c r="AF6" s="321"/>
      <c r="AG6" s="321"/>
      <c r="AH6" s="321"/>
      <c r="AI6" s="321"/>
      <c r="AJ6" s="321"/>
      <c r="AK6" s="321"/>
      <c r="AL6" s="321"/>
      <c r="AM6" s="321"/>
      <c r="AN6" s="321"/>
      <c r="AO6" s="321"/>
      <c r="AP6" s="321"/>
      <c r="AQ6" s="321"/>
      <c r="AR6" s="321"/>
      <c r="AS6" s="321"/>
      <c r="AT6" s="321"/>
    </row>
    <row r="7" spans="1:46" ht="18.75" customHeight="1">
      <c r="A7" s="448"/>
      <c r="B7" s="310" t="s">
        <v>310</v>
      </c>
      <c r="C7" s="3">
        <v>986962</v>
      </c>
      <c r="D7" s="18">
        <v>325865</v>
      </c>
      <c r="E7" s="19">
        <v>33</v>
      </c>
      <c r="F7" s="18">
        <v>5422</v>
      </c>
      <c r="G7" s="20">
        <v>0.5</v>
      </c>
      <c r="H7" s="18">
        <v>104611</v>
      </c>
      <c r="I7" s="21">
        <v>10.6</v>
      </c>
      <c r="J7" s="18">
        <v>21149</v>
      </c>
      <c r="K7" s="20">
        <v>2.1</v>
      </c>
      <c r="L7" s="18">
        <v>219793</v>
      </c>
      <c r="M7" s="21">
        <v>22.3</v>
      </c>
      <c r="N7" s="18">
        <v>49106</v>
      </c>
      <c r="O7" s="21">
        <v>5</v>
      </c>
      <c r="P7" s="3">
        <v>11963</v>
      </c>
      <c r="Q7" s="20">
        <v>1.2</v>
      </c>
      <c r="R7" s="18">
        <v>94854</v>
      </c>
      <c r="S7" s="21">
        <v>9.6</v>
      </c>
      <c r="T7" s="18">
        <v>154200</v>
      </c>
      <c r="U7" s="21">
        <v>15.6</v>
      </c>
      <c r="V7" s="318" t="str">
        <f t="shared" ref="V7:V70" si="1">IF(D7+F7+H7+J7+L7+N7+P7+R7+T7=C7,"〇","✖")</f>
        <v>✖</v>
      </c>
      <c r="W7" s="328">
        <f t="shared" si="0"/>
        <v>99.899999999999991</v>
      </c>
      <c r="X7" s="321"/>
      <c r="Y7" s="321"/>
      <c r="Z7" s="321"/>
      <c r="AA7" s="321"/>
      <c r="AB7" s="321"/>
      <c r="AC7" s="321"/>
      <c r="AD7" s="321"/>
      <c r="AE7" s="321"/>
      <c r="AF7" s="321"/>
      <c r="AG7" s="321"/>
      <c r="AH7" s="321"/>
      <c r="AI7" s="321"/>
      <c r="AJ7" s="321"/>
      <c r="AK7" s="321"/>
      <c r="AL7" s="321"/>
      <c r="AM7" s="321"/>
      <c r="AN7" s="321"/>
      <c r="AO7" s="321"/>
      <c r="AP7" s="321"/>
      <c r="AQ7" s="321"/>
      <c r="AR7" s="321"/>
      <c r="AS7" s="321"/>
      <c r="AT7" s="321"/>
    </row>
    <row r="8" spans="1:46" ht="18.75" customHeight="1">
      <c r="A8" s="448"/>
      <c r="B8" s="310" t="s">
        <v>306</v>
      </c>
      <c r="C8" s="3">
        <v>1002444</v>
      </c>
      <c r="D8" s="18">
        <v>338947</v>
      </c>
      <c r="E8" s="19">
        <v>33.799999999999997</v>
      </c>
      <c r="F8" s="18">
        <v>5361</v>
      </c>
      <c r="G8" s="20">
        <v>0.5</v>
      </c>
      <c r="H8" s="18">
        <v>110869</v>
      </c>
      <c r="I8" s="21">
        <v>11.1</v>
      </c>
      <c r="J8" s="18">
        <v>20910</v>
      </c>
      <c r="K8" s="20">
        <v>2.1</v>
      </c>
      <c r="L8" s="18">
        <v>236221</v>
      </c>
      <c r="M8" s="21">
        <v>23.6</v>
      </c>
      <c r="N8" s="18">
        <v>52977</v>
      </c>
      <c r="O8" s="21">
        <v>5.3</v>
      </c>
      <c r="P8" s="3">
        <v>7822</v>
      </c>
      <c r="Q8" s="20">
        <v>0.8</v>
      </c>
      <c r="R8" s="18">
        <v>88543</v>
      </c>
      <c r="S8" s="21">
        <v>8.8000000000000007</v>
      </c>
      <c r="T8" s="18">
        <v>140793</v>
      </c>
      <c r="U8" s="21">
        <v>14</v>
      </c>
      <c r="V8" s="318" t="str">
        <f t="shared" si="1"/>
        <v>✖</v>
      </c>
      <c r="W8" s="328">
        <f t="shared" si="0"/>
        <v>99.999999999999986</v>
      </c>
      <c r="X8" s="321"/>
      <c r="Y8" s="321"/>
      <c r="Z8" s="321"/>
      <c r="AA8" s="321"/>
      <c r="AB8" s="321"/>
      <c r="AC8" s="321"/>
      <c r="AD8" s="321"/>
      <c r="AE8" s="321"/>
      <c r="AF8" s="321"/>
      <c r="AG8" s="321"/>
      <c r="AH8" s="321"/>
      <c r="AI8" s="321"/>
      <c r="AJ8" s="321"/>
      <c r="AK8" s="321"/>
      <c r="AL8" s="321"/>
      <c r="AM8" s="321"/>
      <c r="AN8" s="321"/>
      <c r="AO8" s="321"/>
      <c r="AP8" s="321"/>
      <c r="AQ8" s="321"/>
      <c r="AR8" s="321"/>
      <c r="AS8" s="321"/>
      <c r="AT8" s="321"/>
    </row>
    <row r="9" spans="1:46" ht="18.75" customHeight="1">
      <c r="A9" s="448"/>
      <c r="B9" s="310" t="s">
        <v>307</v>
      </c>
      <c r="C9" s="3">
        <v>1288834</v>
      </c>
      <c r="D9" s="18">
        <v>335437</v>
      </c>
      <c r="E9" s="19">
        <v>26</v>
      </c>
      <c r="F9" s="18">
        <v>5365</v>
      </c>
      <c r="G9" s="20">
        <v>0.4</v>
      </c>
      <c r="H9" s="18">
        <v>106689</v>
      </c>
      <c r="I9" s="21">
        <v>8.3000000000000007</v>
      </c>
      <c r="J9" s="18">
        <v>20067</v>
      </c>
      <c r="K9" s="20">
        <v>1.6</v>
      </c>
      <c r="L9" s="18">
        <v>477457</v>
      </c>
      <c r="M9" s="21">
        <v>37</v>
      </c>
      <c r="N9" s="18">
        <v>61158</v>
      </c>
      <c r="O9" s="21">
        <v>4.7</v>
      </c>
      <c r="P9" s="3">
        <v>9158</v>
      </c>
      <c r="Q9" s="20">
        <v>0.7</v>
      </c>
      <c r="R9" s="18">
        <v>94959</v>
      </c>
      <c r="S9" s="21">
        <v>7.4</v>
      </c>
      <c r="T9" s="18">
        <v>178542</v>
      </c>
      <c r="U9" s="21">
        <v>13.9</v>
      </c>
      <c r="V9" s="318" t="str">
        <f t="shared" si="1"/>
        <v>✖</v>
      </c>
      <c r="W9" s="328">
        <f t="shared" si="0"/>
        <v>100.00000000000003</v>
      </c>
      <c r="X9" s="321"/>
      <c r="Y9" s="321"/>
      <c r="Z9" s="321"/>
      <c r="AA9" s="321"/>
      <c r="AB9" s="321"/>
      <c r="AC9" s="321"/>
      <c r="AD9" s="321"/>
      <c r="AE9" s="321"/>
      <c r="AF9" s="321"/>
      <c r="AG9" s="321"/>
      <c r="AH9" s="321"/>
      <c r="AI9" s="321"/>
      <c r="AJ9" s="321"/>
      <c r="AK9" s="321"/>
      <c r="AL9" s="321"/>
      <c r="AM9" s="321"/>
      <c r="AN9" s="321"/>
      <c r="AO9" s="321"/>
      <c r="AP9" s="321"/>
      <c r="AQ9" s="321"/>
      <c r="AR9" s="321"/>
      <c r="AS9" s="321"/>
      <c r="AT9" s="321"/>
    </row>
    <row r="10" spans="1:46" ht="18.75" customHeight="1">
      <c r="A10" s="442"/>
      <c r="B10" s="310" t="s">
        <v>308</v>
      </c>
      <c r="C10" s="3">
        <v>1295698.111</v>
      </c>
      <c r="D10" s="18">
        <v>334595.89500000002</v>
      </c>
      <c r="E10" s="19">
        <v>25.823599815373971</v>
      </c>
      <c r="F10" s="18">
        <v>5463.1469999999999</v>
      </c>
      <c r="G10" s="20">
        <v>0.42163733616803883</v>
      </c>
      <c r="H10" s="18">
        <v>131607.39300000001</v>
      </c>
      <c r="I10" s="21">
        <v>10.15725745701886</v>
      </c>
      <c r="J10" s="18">
        <v>19510.708999999999</v>
      </c>
      <c r="K10" s="20">
        <v>1.505806702530571</v>
      </c>
      <c r="L10" s="18">
        <v>420192.26500000001</v>
      </c>
      <c r="M10" s="21">
        <v>32.429796835599461</v>
      </c>
      <c r="N10" s="18">
        <v>63518.275999999998</v>
      </c>
      <c r="O10" s="21">
        <v>4.9022434671126875</v>
      </c>
      <c r="P10" s="3">
        <v>6636.84</v>
      </c>
      <c r="Q10" s="20">
        <v>0.51222116816067509</v>
      </c>
      <c r="R10" s="18">
        <v>99774</v>
      </c>
      <c r="S10" s="21">
        <v>7.7004048360459487</v>
      </c>
      <c r="T10" s="18">
        <v>214399.58600000013</v>
      </c>
      <c r="U10" s="21">
        <v>16.547032381989798</v>
      </c>
      <c r="V10" s="318" t="str">
        <f t="shared" si="1"/>
        <v>〇</v>
      </c>
      <c r="W10" s="328">
        <f t="shared" si="0"/>
        <v>100</v>
      </c>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row>
    <row r="11" spans="1:46" ht="18.75" customHeight="1">
      <c r="A11" s="427" t="s">
        <v>88</v>
      </c>
      <c r="B11" s="309" t="s">
        <v>309</v>
      </c>
      <c r="C11" s="14">
        <v>520511</v>
      </c>
      <c r="D11" s="14">
        <v>191159</v>
      </c>
      <c r="E11" s="15">
        <v>36.700000000000003</v>
      </c>
      <c r="F11" s="14">
        <v>2978</v>
      </c>
      <c r="G11" s="16">
        <v>0.6</v>
      </c>
      <c r="H11" s="14">
        <v>27068</v>
      </c>
      <c r="I11" s="17">
        <v>5.2</v>
      </c>
      <c r="J11" s="14">
        <v>12725</v>
      </c>
      <c r="K11" s="16">
        <v>2.4</v>
      </c>
      <c r="L11" s="14">
        <v>83263</v>
      </c>
      <c r="M11" s="17">
        <v>16</v>
      </c>
      <c r="N11" s="14">
        <v>23787</v>
      </c>
      <c r="O11" s="17">
        <v>4.5999999999999996</v>
      </c>
      <c r="P11" s="2">
        <v>5538</v>
      </c>
      <c r="Q11" s="16">
        <v>1.1000000000000001</v>
      </c>
      <c r="R11" s="14">
        <v>48855</v>
      </c>
      <c r="S11" s="17">
        <v>9.4</v>
      </c>
      <c r="T11" s="14">
        <v>125138</v>
      </c>
      <c r="U11" s="17">
        <v>24</v>
      </c>
      <c r="V11" s="318" t="str">
        <f t="shared" si="1"/>
        <v>〇</v>
      </c>
      <c r="W11" s="328">
        <f t="shared" si="0"/>
        <v>100</v>
      </c>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1"/>
    </row>
    <row r="12" spans="1:46" ht="18.75" customHeight="1">
      <c r="A12" s="441"/>
      <c r="B12" s="310" t="s">
        <v>310</v>
      </c>
      <c r="C12" s="18">
        <v>513231</v>
      </c>
      <c r="D12" s="18">
        <v>214066</v>
      </c>
      <c r="E12" s="19">
        <v>41.7</v>
      </c>
      <c r="F12" s="18">
        <v>3056</v>
      </c>
      <c r="G12" s="20">
        <v>0.6</v>
      </c>
      <c r="H12" s="18">
        <v>26371</v>
      </c>
      <c r="I12" s="21">
        <v>5.0999999999999996</v>
      </c>
      <c r="J12" s="18">
        <v>13131</v>
      </c>
      <c r="K12" s="20">
        <v>2.6</v>
      </c>
      <c r="L12" s="18">
        <v>79599</v>
      </c>
      <c r="M12" s="21">
        <v>15.5</v>
      </c>
      <c r="N12" s="18">
        <v>21812</v>
      </c>
      <c r="O12" s="21">
        <v>4.2</v>
      </c>
      <c r="P12" s="3">
        <v>4506</v>
      </c>
      <c r="Q12" s="20">
        <v>0.9</v>
      </c>
      <c r="R12" s="18">
        <v>48498</v>
      </c>
      <c r="S12" s="21">
        <v>9.4</v>
      </c>
      <c r="T12" s="18">
        <v>102192</v>
      </c>
      <c r="U12" s="21">
        <v>20</v>
      </c>
      <c r="V12" s="318" t="str">
        <f t="shared" si="1"/>
        <v>〇</v>
      </c>
      <c r="W12" s="328">
        <f t="shared" si="0"/>
        <v>100.00000000000001</v>
      </c>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row>
    <row r="13" spans="1:46" ht="18.75" customHeight="1">
      <c r="A13" s="441"/>
      <c r="B13" s="310" t="s">
        <v>306</v>
      </c>
      <c r="C13" s="18">
        <v>529996</v>
      </c>
      <c r="D13" s="18">
        <v>221797</v>
      </c>
      <c r="E13" s="19">
        <v>41.9</v>
      </c>
      <c r="F13" s="18">
        <v>3057</v>
      </c>
      <c r="G13" s="20">
        <v>0.6</v>
      </c>
      <c r="H13" s="18">
        <v>24905</v>
      </c>
      <c r="I13" s="21">
        <v>4.7</v>
      </c>
      <c r="J13" s="18">
        <v>12701</v>
      </c>
      <c r="K13" s="20">
        <v>2.4</v>
      </c>
      <c r="L13" s="18">
        <v>85489</v>
      </c>
      <c r="M13" s="21">
        <v>16.100000000000001</v>
      </c>
      <c r="N13" s="18">
        <v>23981</v>
      </c>
      <c r="O13" s="21">
        <v>4.5</v>
      </c>
      <c r="P13" s="3">
        <v>6058</v>
      </c>
      <c r="Q13" s="20">
        <v>1.1000000000000001</v>
      </c>
      <c r="R13" s="18">
        <v>50603</v>
      </c>
      <c r="S13" s="21">
        <v>9.6</v>
      </c>
      <c r="T13" s="18">
        <v>101405</v>
      </c>
      <c r="U13" s="21">
        <v>19.100000000000001</v>
      </c>
      <c r="V13" s="318" t="str">
        <f t="shared" si="1"/>
        <v>〇</v>
      </c>
      <c r="W13" s="328">
        <f t="shared" si="0"/>
        <v>100</v>
      </c>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row>
    <row r="14" spans="1:46" ht="18.75" customHeight="1">
      <c r="A14" s="441"/>
      <c r="B14" s="310" t="s">
        <v>307</v>
      </c>
      <c r="C14" s="18">
        <v>662372</v>
      </c>
      <c r="D14" s="18">
        <v>218822</v>
      </c>
      <c r="E14" s="19">
        <v>33</v>
      </c>
      <c r="F14" s="18">
        <v>3039</v>
      </c>
      <c r="G14" s="20">
        <v>0.5</v>
      </c>
      <c r="H14" s="18">
        <v>23376</v>
      </c>
      <c r="I14" s="21">
        <v>3.5</v>
      </c>
      <c r="J14" s="18">
        <v>11523</v>
      </c>
      <c r="K14" s="20">
        <v>1.7</v>
      </c>
      <c r="L14" s="18">
        <v>215720</v>
      </c>
      <c r="M14" s="21">
        <v>32.6</v>
      </c>
      <c r="N14" s="18">
        <v>32557</v>
      </c>
      <c r="O14" s="21">
        <v>4.9000000000000004</v>
      </c>
      <c r="P14" s="3">
        <v>5071</v>
      </c>
      <c r="Q14" s="20">
        <v>0.8</v>
      </c>
      <c r="R14" s="18">
        <v>54968</v>
      </c>
      <c r="S14" s="21">
        <v>8.3000000000000007</v>
      </c>
      <c r="T14" s="18">
        <v>97296</v>
      </c>
      <c r="U14" s="21">
        <v>14.7</v>
      </c>
      <c r="V14" s="318" t="str">
        <f t="shared" si="1"/>
        <v>〇</v>
      </c>
      <c r="W14" s="328">
        <f t="shared" si="0"/>
        <v>100.00000000000001</v>
      </c>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row>
    <row r="15" spans="1:46" ht="18.75" customHeight="1">
      <c r="A15" s="442"/>
      <c r="B15" s="310" t="s">
        <v>308</v>
      </c>
      <c r="C15" s="23">
        <v>636972</v>
      </c>
      <c r="D15" s="23">
        <v>218125</v>
      </c>
      <c r="E15" s="24">
        <v>34.200000000000003</v>
      </c>
      <c r="F15" s="23">
        <v>3056</v>
      </c>
      <c r="G15" s="25">
        <v>0.5</v>
      </c>
      <c r="H15" s="23">
        <v>33114</v>
      </c>
      <c r="I15" s="26">
        <v>5.2</v>
      </c>
      <c r="J15" s="23">
        <v>11632</v>
      </c>
      <c r="K15" s="25">
        <v>1.8</v>
      </c>
      <c r="L15" s="23">
        <v>150881</v>
      </c>
      <c r="M15" s="26">
        <v>23.7</v>
      </c>
      <c r="N15" s="23">
        <v>64777</v>
      </c>
      <c r="O15" s="26">
        <v>10.199999999999999</v>
      </c>
      <c r="P15" s="22">
        <v>5851</v>
      </c>
      <c r="Q15" s="25">
        <v>0.9</v>
      </c>
      <c r="R15" s="23">
        <v>55771</v>
      </c>
      <c r="S15" s="26">
        <v>8.8000000000000007</v>
      </c>
      <c r="T15" s="23">
        <v>93765</v>
      </c>
      <c r="U15" s="26">
        <v>14.7</v>
      </c>
      <c r="V15" s="318" t="str">
        <f t="shared" si="1"/>
        <v>〇</v>
      </c>
      <c r="W15" s="328">
        <f t="shared" si="0"/>
        <v>100.00000000000001</v>
      </c>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row>
    <row r="16" spans="1:46" ht="18.75" customHeight="1">
      <c r="A16" s="435" t="s">
        <v>47</v>
      </c>
      <c r="B16" s="309" t="s">
        <v>309</v>
      </c>
      <c r="C16" s="14">
        <v>533213</v>
      </c>
      <c r="D16" s="14">
        <v>233981</v>
      </c>
      <c r="E16" s="15">
        <v>43.9</v>
      </c>
      <c r="F16" s="14">
        <v>2926</v>
      </c>
      <c r="G16" s="16">
        <v>0.6</v>
      </c>
      <c r="H16" s="14">
        <v>7560</v>
      </c>
      <c r="I16" s="17">
        <v>1.5</v>
      </c>
      <c r="J16" s="14">
        <v>8372</v>
      </c>
      <c r="K16" s="16">
        <v>1.6</v>
      </c>
      <c r="L16" s="14">
        <v>88012</v>
      </c>
      <c r="M16" s="17">
        <v>16.5</v>
      </c>
      <c r="N16" s="14">
        <v>20560</v>
      </c>
      <c r="O16" s="17">
        <v>3.9</v>
      </c>
      <c r="P16" s="2">
        <v>1180</v>
      </c>
      <c r="Q16" s="16">
        <v>0.2</v>
      </c>
      <c r="R16" s="14">
        <v>62734</v>
      </c>
      <c r="S16" s="17">
        <v>11.8</v>
      </c>
      <c r="T16" s="14">
        <v>107888</v>
      </c>
      <c r="U16" s="17">
        <v>20</v>
      </c>
      <c r="V16" s="318" t="str">
        <f t="shared" si="1"/>
        <v>〇</v>
      </c>
      <c r="W16" s="328">
        <f t="shared" si="0"/>
        <v>100</v>
      </c>
      <c r="X16" s="321"/>
      <c r="Y16" s="321"/>
      <c r="Z16" s="321"/>
      <c r="AA16" s="321"/>
      <c r="AB16" s="321"/>
      <c r="AC16" s="321"/>
      <c r="AD16" s="321"/>
      <c r="AE16" s="321"/>
      <c r="AF16" s="321"/>
      <c r="AG16" s="321"/>
      <c r="AH16" s="321"/>
      <c r="AI16" s="321"/>
      <c r="AJ16" s="321"/>
      <c r="AK16" s="321"/>
      <c r="AL16" s="321"/>
      <c r="AM16" s="321"/>
      <c r="AN16" s="321"/>
      <c r="AO16" s="321"/>
      <c r="AP16" s="321"/>
      <c r="AQ16" s="321"/>
      <c r="AR16" s="321"/>
      <c r="AS16" s="321"/>
      <c r="AT16" s="321"/>
    </row>
    <row r="17" spans="1:46" ht="18.75" customHeight="1">
      <c r="A17" s="450"/>
      <c r="B17" s="310" t="s">
        <v>310</v>
      </c>
      <c r="C17" s="18">
        <v>544753</v>
      </c>
      <c r="D17" s="18">
        <v>265178</v>
      </c>
      <c r="E17" s="19">
        <v>48.7</v>
      </c>
      <c r="F17" s="18">
        <v>2939</v>
      </c>
      <c r="G17" s="20">
        <v>0.5</v>
      </c>
      <c r="H17" s="18">
        <v>6412</v>
      </c>
      <c r="I17" s="21">
        <v>1.2</v>
      </c>
      <c r="J17" s="18">
        <v>8293</v>
      </c>
      <c r="K17" s="20">
        <v>1.5</v>
      </c>
      <c r="L17" s="18">
        <v>91800</v>
      </c>
      <c r="M17" s="21">
        <v>16.8</v>
      </c>
      <c r="N17" s="18">
        <v>21346</v>
      </c>
      <c r="O17" s="21">
        <v>3.9</v>
      </c>
      <c r="P17" s="3">
        <v>1242</v>
      </c>
      <c r="Q17" s="20">
        <v>0.2</v>
      </c>
      <c r="R17" s="18">
        <v>60359</v>
      </c>
      <c r="S17" s="21">
        <v>11.1</v>
      </c>
      <c r="T17" s="18">
        <v>87184</v>
      </c>
      <c r="U17" s="21">
        <v>16.100000000000001</v>
      </c>
      <c r="V17" s="318" t="str">
        <f t="shared" si="1"/>
        <v>〇</v>
      </c>
      <c r="W17" s="328">
        <f t="shared" si="0"/>
        <v>100</v>
      </c>
      <c r="X17" s="321"/>
      <c r="Y17" s="321"/>
      <c r="Z17" s="321"/>
      <c r="AA17" s="321"/>
      <c r="AB17" s="321"/>
      <c r="AC17" s="321"/>
      <c r="AD17" s="321"/>
      <c r="AE17" s="321"/>
      <c r="AF17" s="321"/>
      <c r="AG17" s="321"/>
      <c r="AH17" s="321"/>
      <c r="AI17" s="321"/>
      <c r="AJ17" s="321"/>
      <c r="AK17" s="321"/>
      <c r="AL17" s="321"/>
      <c r="AM17" s="321"/>
      <c r="AN17" s="321"/>
      <c r="AO17" s="321"/>
      <c r="AP17" s="321"/>
      <c r="AQ17" s="321"/>
      <c r="AR17" s="321"/>
      <c r="AS17" s="321"/>
      <c r="AT17" s="321"/>
    </row>
    <row r="18" spans="1:46" ht="18.75" customHeight="1">
      <c r="A18" s="450"/>
      <c r="B18" s="310" t="s">
        <v>306</v>
      </c>
      <c r="C18" s="18">
        <v>553678</v>
      </c>
      <c r="D18" s="18">
        <v>274012</v>
      </c>
      <c r="E18" s="19">
        <v>49.5</v>
      </c>
      <c r="F18" s="18">
        <v>2897</v>
      </c>
      <c r="G18" s="20">
        <v>0.5</v>
      </c>
      <c r="H18" s="18">
        <v>6771</v>
      </c>
      <c r="I18" s="21">
        <v>1.2</v>
      </c>
      <c r="J18" s="18">
        <v>7915</v>
      </c>
      <c r="K18" s="20">
        <v>1.4</v>
      </c>
      <c r="L18" s="18">
        <f>96885</f>
        <v>96885</v>
      </c>
      <c r="M18" s="21">
        <v>17.5</v>
      </c>
      <c r="N18" s="18">
        <v>24726</v>
      </c>
      <c r="O18" s="21">
        <v>4.5</v>
      </c>
      <c r="P18" s="3">
        <v>1360</v>
      </c>
      <c r="Q18" s="20">
        <v>0.2</v>
      </c>
      <c r="R18" s="18">
        <f>51261</f>
        <v>51261</v>
      </c>
      <c r="S18" s="21">
        <v>9.3000000000000007</v>
      </c>
      <c r="T18" s="18">
        <v>87851</v>
      </c>
      <c r="U18" s="21">
        <v>15.9</v>
      </c>
      <c r="V18" s="318" t="str">
        <f t="shared" si="1"/>
        <v>〇</v>
      </c>
      <c r="W18" s="328">
        <f t="shared" si="0"/>
        <v>100</v>
      </c>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row>
    <row r="19" spans="1:46" ht="18.75" customHeight="1">
      <c r="A19" s="450"/>
      <c r="B19" s="310" t="s">
        <v>307</v>
      </c>
      <c r="C19" s="18">
        <v>717948</v>
      </c>
      <c r="D19" s="18">
        <v>274686</v>
      </c>
      <c r="E19" s="19">
        <v>38.299999999999997</v>
      </c>
      <c r="F19" s="18">
        <v>2901</v>
      </c>
      <c r="G19" s="20">
        <v>0.4</v>
      </c>
      <c r="H19" s="18">
        <v>6605</v>
      </c>
      <c r="I19" s="21">
        <v>0.9</v>
      </c>
      <c r="J19" s="18">
        <v>6895</v>
      </c>
      <c r="K19" s="20">
        <v>1</v>
      </c>
      <c r="L19" s="18">
        <v>250846</v>
      </c>
      <c r="M19" s="21">
        <v>34.9</v>
      </c>
      <c r="N19" s="18">
        <v>28160</v>
      </c>
      <c r="O19" s="21">
        <v>3.9</v>
      </c>
      <c r="P19" s="3">
        <v>1268</v>
      </c>
      <c r="Q19" s="20">
        <v>0.2</v>
      </c>
      <c r="R19" s="18">
        <v>49655</v>
      </c>
      <c r="S19" s="21">
        <v>6.9</v>
      </c>
      <c r="T19" s="18">
        <v>96932</v>
      </c>
      <c r="U19" s="21">
        <v>13.5</v>
      </c>
      <c r="V19" s="318" t="str">
        <f t="shared" si="1"/>
        <v>〇</v>
      </c>
      <c r="W19" s="328">
        <f t="shared" si="0"/>
        <v>100.00000000000001</v>
      </c>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row>
    <row r="20" spans="1:46" ht="18.75" customHeight="1">
      <c r="A20" s="431"/>
      <c r="B20" s="310" t="s">
        <v>308</v>
      </c>
      <c r="C20" s="23">
        <v>654914</v>
      </c>
      <c r="D20" s="23">
        <v>273787</v>
      </c>
      <c r="E20" s="24">
        <v>41.8</v>
      </c>
      <c r="F20" s="23">
        <v>2980</v>
      </c>
      <c r="G20" s="25">
        <v>0.5</v>
      </c>
      <c r="H20" s="23">
        <v>15557</v>
      </c>
      <c r="I20" s="26">
        <v>2.4</v>
      </c>
      <c r="J20" s="23">
        <v>7038</v>
      </c>
      <c r="K20" s="25">
        <v>1.1000000000000001</v>
      </c>
      <c r="L20" s="23">
        <v>160965</v>
      </c>
      <c r="M20" s="26">
        <v>24.6</v>
      </c>
      <c r="N20" s="23">
        <v>28858</v>
      </c>
      <c r="O20" s="26">
        <v>4.4000000000000004</v>
      </c>
      <c r="P20" s="22">
        <v>1226</v>
      </c>
      <c r="Q20" s="25">
        <v>0.2</v>
      </c>
      <c r="R20" s="23">
        <v>56145</v>
      </c>
      <c r="S20" s="26">
        <v>8.6</v>
      </c>
      <c r="T20" s="23">
        <v>108358</v>
      </c>
      <c r="U20" s="26">
        <v>16.400000000000006</v>
      </c>
      <c r="V20" s="318" t="str">
        <f t="shared" si="1"/>
        <v>〇</v>
      </c>
      <c r="W20" s="328">
        <f t="shared" si="0"/>
        <v>100.00000000000001</v>
      </c>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row>
    <row r="21" spans="1:46" ht="18.75" customHeight="1">
      <c r="A21" s="427" t="s">
        <v>48</v>
      </c>
      <c r="B21" s="309" t="s">
        <v>309</v>
      </c>
      <c r="C21" s="3">
        <v>442271</v>
      </c>
      <c r="D21" s="18">
        <v>177690</v>
      </c>
      <c r="E21" s="19">
        <v>40.200000000000003</v>
      </c>
      <c r="F21" s="18">
        <v>2623</v>
      </c>
      <c r="G21" s="20">
        <v>0.6</v>
      </c>
      <c r="H21" s="18">
        <v>13400</v>
      </c>
      <c r="I21" s="21">
        <v>3</v>
      </c>
      <c r="J21" s="18">
        <v>10949</v>
      </c>
      <c r="K21" s="20">
        <v>2.5</v>
      </c>
      <c r="L21" s="18">
        <v>73452</v>
      </c>
      <c r="M21" s="21">
        <v>16.600000000000001</v>
      </c>
      <c r="N21" s="18">
        <v>16770</v>
      </c>
      <c r="O21" s="21">
        <v>3.8</v>
      </c>
      <c r="P21" s="3">
        <v>3711</v>
      </c>
      <c r="Q21" s="20">
        <v>0.8</v>
      </c>
      <c r="R21" s="18">
        <v>40200</v>
      </c>
      <c r="S21" s="21">
        <v>9.1</v>
      </c>
      <c r="T21" s="18">
        <v>103476</v>
      </c>
      <c r="U21" s="21">
        <v>23.4</v>
      </c>
      <c r="V21" s="318" t="str">
        <f t="shared" si="1"/>
        <v>〇</v>
      </c>
      <c r="W21" s="328">
        <f t="shared" si="0"/>
        <v>100</v>
      </c>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c r="AT21" s="321"/>
    </row>
    <row r="22" spans="1:46" ht="18.75" customHeight="1">
      <c r="A22" s="441"/>
      <c r="B22" s="310" t="s">
        <v>310</v>
      </c>
      <c r="C22" s="3">
        <v>438078</v>
      </c>
      <c r="D22" s="18">
        <v>197202</v>
      </c>
      <c r="E22" s="19">
        <v>45</v>
      </c>
      <c r="F22" s="18">
        <v>2657</v>
      </c>
      <c r="G22" s="20">
        <v>0.6</v>
      </c>
      <c r="H22" s="18">
        <v>12790</v>
      </c>
      <c r="I22" s="21">
        <v>2.9</v>
      </c>
      <c r="J22" s="18">
        <v>10883</v>
      </c>
      <c r="K22" s="20">
        <v>2.5</v>
      </c>
      <c r="L22" s="18">
        <v>73490</v>
      </c>
      <c r="M22" s="21">
        <v>16.8</v>
      </c>
      <c r="N22" s="18">
        <v>17094</v>
      </c>
      <c r="O22" s="21">
        <v>3.9</v>
      </c>
      <c r="P22" s="3">
        <v>2292</v>
      </c>
      <c r="Q22" s="20">
        <v>0.5</v>
      </c>
      <c r="R22" s="18">
        <v>40314</v>
      </c>
      <c r="S22" s="21">
        <v>9.1999999999999993</v>
      </c>
      <c r="T22" s="18">
        <v>81356</v>
      </c>
      <c r="U22" s="21">
        <v>18.600000000000001</v>
      </c>
      <c r="V22" s="318" t="str">
        <f t="shared" si="1"/>
        <v>〇</v>
      </c>
      <c r="W22" s="328">
        <f t="shared" si="0"/>
        <v>100</v>
      </c>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c r="AT22" s="321"/>
    </row>
    <row r="23" spans="1:46" ht="18.75" customHeight="1">
      <c r="A23" s="441"/>
      <c r="B23" s="310" t="s">
        <v>306</v>
      </c>
      <c r="C23" s="27">
        <v>463263</v>
      </c>
      <c r="D23" s="18">
        <v>202584</v>
      </c>
      <c r="E23" s="19">
        <v>43.7</v>
      </c>
      <c r="F23" s="18">
        <v>2618</v>
      </c>
      <c r="G23" s="20">
        <v>0.6</v>
      </c>
      <c r="H23" s="18">
        <v>13739</v>
      </c>
      <c r="I23" s="21">
        <v>3</v>
      </c>
      <c r="J23" s="18">
        <v>10408</v>
      </c>
      <c r="K23" s="20">
        <v>2.2000000000000002</v>
      </c>
      <c r="L23" s="18">
        <v>80175</v>
      </c>
      <c r="M23" s="21">
        <v>17.3</v>
      </c>
      <c r="N23" s="18">
        <v>19639</v>
      </c>
      <c r="O23" s="21">
        <v>4.2</v>
      </c>
      <c r="P23" s="3">
        <v>7024</v>
      </c>
      <c r="Q23" s="20">
        <v>1.5</v>
      </c>
      <c r="R23" s="18">
        <v>49938</v>
      </c>
      <c r="S23" s="21">
        <v>10.8</v>
      </c>
      <c r="T23" s="18">
        <v>77138</v>
      </c>
      <c r="U23" s="21">
        <v>16.7</v>
      </c>
      <c r="V23" s="318" t="str">
        <f t="shared" si="1"/>
        <v>〇</v>
      </c>
      <c r="W23" s="328">
        <f t="shared" si="0"/>
        <v>100.00000000000001</v>
      </c>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1"/>
      <c r="AT23" s="321"/>
    </row>
    <row r="24" spans="1:46" ht="18.75" customHeight="1">
      <c r="A24" s="441"/>
      <c r="B24" s="310" t="s">
        <v>307</v>
      </c>
      <c r="C24" s="18">
        <v>582080</v>
      </c>
      <c r="D24" s="18">
        <v>205620</v>
      </c>
      <c r="E24" s="19">
        <v>35.299999999999997</v>
      </c>
      <c r="F24" s="18">
        <v>2608</v>
      </c>
      <c r="G24" s="20">
        <v>0.4</v>
      </c>
      <c r="H24" s="18">
        <v>13204</v>
      </c>
      <c r="I24" s="21">
        <v>2.2999999999999998</v>
      </c>
      <c r="J24" s="18">
        <v>9266</v>
      </c>
      <c r="K24" s="20">
        <v>1.6</v>
      </c>
      <c r="L24" s="18">
        <v>194931</v>
      </c>
      <c r="M24" s="21">
        <v>33.5</v>
      </c>
      <c r="N24" s="18">
        <v>22929</v>
      </c>
      <c r="O24" s="21">
        <v>3.9</v>
      </c>
      <c r="P24" s="3">
        <v>2923</v>
      </c>
      <c r="Q24" s="20">
        <v>0.5</v>
      </c>
      <c r="R24" s="18">
        <v>50831</v>
      </c>
      <c r="S24" s="21">
        <v>8.6999999999999993</v>
      </c>
      <c r="T24" s="18">
        <v>79768</v>
      </c>
      <c r="U24" s="21">
        <v>13.7</v>
      </c>
      <c r="V24" s="318" t="str">
        <f t="shared" si="1"/>
        <v>〇</v>
      </c>
      <c r="W24" s="328">
        <f t="shared" si="0"/>
        <v>99.9</v>
      </c>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1"/>
      <c r="AT24" s="321"/>
    </row>
    <row r="25" spans="1:46" ht="18.75" customHeight="1">
      <c r="A25" s="442"/>
      <c r="B25" s="310" t="s">
        <v>308</v>
      </c>
      <c r="C25" s="28">
        <v>514381</v>
      </c>
      <c r="D25" s="23">
        <v>199877</v>
      </c>
      <c r="E25" s="24">
        <v>38.9</v>
      </c>
      <c r="F25" s="23">
        <v>2663</v>
      </c>
      <c r="G25" s="25">
        <v>0.5</v>
      </c>
      <c r="H25" s="23">
        <v>24104</v>
      </c>
      <c r="I25" s="26">
        <v>4.7</v>
      </c>
      <c r="J25" s="23">
        <v>9295</v>
      </c>
      <c r="K25" s="25">
        <v>1.8</v>
      </c>
      <c r="L25" s="23">
        <v>126598</v>
      </c>
      <c r="M25" s="26">
        <v>24.6</v>
      </c>
      <c r="N25" s="23">
        <v>24010</v>
      </c>
      <c r="O25" s="26">
        <v>4.7</v>
      </c>
      <c r="P25" s="22">
        <v>1008</v>
      </c>
      <c r="Q25" s="25">
        <v>0.2</v>
      </c>
      <c r="R25" s="23">
        <v>47541</v>
      </c>
      <c r="S25" s="26">
        <v>9.1999999999999993</v>
      </c>
      <c r="T25" s="23">
        <v>79285</v>
      </c>
      <c r="U25" s="26">
        <v>15.399999999999991</v>
      </c>
      <c r="V25" s="318" t="str">
        <f t="shared" si="1"/>
        <v>〇</v>
      </c>
      <c r="W25" s="328">
        <f t="shared" si="0"/>
        <v>100</v>
      </c>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row>
    <row r="26" spans="1:46" ht="18.75" customHeight="1">
      <c r="A26" s="427" t="s">
        <v>50</v>
      </c>
      <c r="B26" s="309" t="s">
        <v>309</v>
      </c>
      <c r="C26" s="3">
        <v>1705236</v>
      </c>
      <c r="D26" s="18">
        <v>727141</v>
      </c>
      <c r="E26" s="19">
        <v>42.6</v>
      </c>
      <c r="F26" s="18">
        <v>8519</v>
      </c>
      <c r="G26" s="20">
        <v>0.5</v>
      </c>
      <c r="H26" s="18">
        <v>24972</v>
      </c>
      <c r="I26" s="21">
        <v>1.5</v>
      </c>
      <c r="J26" s="18">
        <v>41577</v>
      </c>
      <c r="K26" s="20">
        <v>2.5</v>
      </c>
      <c r="L26" s="18">
        <v>305569</v>
      </c>
      <c r="M26" s="21">
        <v>17.899999999999999</v>
      </c>
      <c r="N26" s="18">
        <v>68548</v>
      </c>
      <c r="O26" s="21">
        <v>4</v>
      </c>
      <c r="P26" s="3">
        <v>25637</v>
      </c>
      <c r="Q26" s="20">
        <v>1.5</v>
      </c>
      <c r="R26" s="18">
        <v>159230</v>
      </c>
      <c r="S26" s="21">
        <v>9.3000000000000007</v>
      </c>
      <c r="T26" s="18">
        <v>344043</v>
      </c>
      <c r="U26" s="21">
        <v>20.2</v>
      </c>
      <c r="V26" s="318" t="str">
        <f t="shared" si="1"/>
        <v>〇</v>
      </c>
      <c r="W26" s="328">
        <f t="shared" si="0"/>
        <v>100</v>
      </c>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row>
    <row r="27" spans="1:46" ht="18.75" customHeight="1">
      <c r="A27" s="441"/>
      <c r="B27" s="310" t="s">
        <v>310</v>
      </c>
      <c r="C27" s="3">
        <v>1748495</v>
      </c>
      <c r="D27" s="18">
        <v>823720</v>
      </c>
      <c r="E27" s="19">
        <v>47.1</v>
      </c>
      <c r="F27" s="18">
        <v>8752</v>
      </c>
      <c r="G27" s="20">
        <v>0.5</v>
      </c>
      <c r="H27" s="18">
        <v>21399</v>
      </c>
      <c r="I27" s="21">
        <v>1.2</v>
      </c>
      <c r="J27" s="18">
        <v>43050</v>
      </c>
      <c r="K27" s="20">
        <v>2.5</v>
      </c>
      <c r="L27" s="18">
        <v>297968</v>
      </c>
      <c r="M27" s="21">
        <v>17</v>
      </c>
      <c r="N27" s="18">
        <v>70523</v>
      </c>
      <c r="O27" s="21">
        <v>4</v>
      </c>
      <c r="P27" s="3">
        <v>36367</v>
      </c>
      <c r="Q27" s="20">
        <v>2.1</v>
      </c>
      <c r="R27" s="18">
        <v>178161</v>
      </c>
      <c r="S27" s="21">
        <v>10.199999999999999</v>
      </c>
      <c r="T27" s="18">
        <v>268555</v>
      </c>
      <c r="U27" s="21">
        <v>15.4</v>
      </c>
      <c r="V27" s="318" t="str">
        <f t="shared" si="1"/>
        <v>〇</v>
      </c>
      <c r="W27" s="328">
        <f t="shared" si="0"/>
        <v>100.00000000000001</v>
      </c>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row>
    <row r="28" spans="1:46" ht="18.75" customHeight="1">
      <c r="A28" s="441"/>
      <c r="B28" s="310" t="s">
        <v>306</v>
      </c>
      <c r="C28" s="3">
        <v>1794130</v>
      </c>
      <c r="D28" s="18">
        <v>846456</v>
      </c>
      <c r="E28" s="19">
        <v>47.2</v>
      </c>
      <c r="F28" s="18">
        <v>8580</v>
      </c>
      <c r="G28" s="20">
        <v>0.5</v>
      </c>
      <c r="H28" s="18">
        <v>23732</v>
      </c>
      <c r="I28" s="21">
        <v>1.3</v>
      </c>
      <c r="J28" s="18">
        <v>41875</v>
      </c>
      <c r="K28" s="20">
        <v>2.2999999999999998</v>
      </c>
      <c r="L28" s="18">
        <v>319255</v>
      </c>
      <c r="M28" s="21">
        <v>17.8</v>
      </c>
      <c r="N28" s="18">
        <v>78155</v>
      </c>
      <c r="O28" s="21">
        <v>4.4000000000000004</v>
      </c>
      <c r="P28" s="3">
        <v>33336</v>
      </c>
      <c r="Q28" s="20">
        <v>1.9</v>
      </c>
      <c r="R28" s="18">
        <v>185781</v>
      </c>
      <c r="S28" s="21">
        <v>10.4</v>
      </c>
      <c r="T28" s="18">
        <v>256960</v>
      </c>
      <c r="U28" s="21">
        <v>14.3</v>
      </c>
      <c r="V28" s="318" t="str">
        <f t="shared" si="1"/>
        <v>〇</v>
      </c>
      <c r="W28" s="328">
        <f t="shared" si="0"/>
        <v>100.10000000000001</v>
      </c>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1"/>
      <c r="AT28" s="321"/>
    </row>
    <row r="29" spans="1:46" ht="18.75" customHeight="1">
      <c r="A29" s="441"/>
      <c r="B29" s="310" t="s">
        <v>307</v>
      </c>
      <c r="C29" s="3">
        <v>2392988</v>
      </c>
      <c r="D29" s="18">
        <v>843870</v>
      </c>
      <c r="E29" s="19">
        <v>35.299999999999997</v>
      </c>
      <c r="F29" s="18">
        <v>8563</v>
      </c>
      <c r="G29" s="20">
        <v>0.4</v>
      </c>
      <c r="H29" s="18">
        <v>23211</v>
      </c>
      <c r="I29" s="21">
        <v>1</v>
      </c>
      <c r="J29" s="18">
        <v>39460</v>
      </c>
      <c r="K29" s="20">
        <v>1.6</v>
      </c>
      <c r="L29" s="18">
        <v>772980</v>
      </c>
      <c r="M29" s="21">
        <v>32.299999999999997</v>
      </c>
      <c r="N29" s="18">
        <v>92447</v>
      </c>
      <c r="O29" s="21">
        <v>3.9</v>
      </c>
      <c r="P29" s="3">
        <v>8659</v>
      </c>
      <c r="Q29" s="20">
        <v>0.4</v>
      </c>
      <c r="R29" s="18">
        <v>167858</v>
      </c>
      <c r="S29" s="21">
        <v>7</v>
      </c>
      <c r="T29" s="18">
        <v>435940</v>
      </c>
      <c r="U29" s="21">
        <v>18.2</v>
      </c>
      <c r="V29" s="318" t="str">
        <f t="shared" si="1"/>
        <v>〇</v>
      </c>
      <c r="W29" s="328">
        <f t="shared" si="0"/>
        <v>100.10000000000001</v>
      </c>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row>
    <row r="30" spans="1:46" ht="18.75" customHeight="1">
      <c r="A30" s="442"/>
      <c r="B30" s="310" t="s">
        <v>308</v>
      </c>
      <c r="C30" s="3">
        <v>2232590</v>
      </c>
      <c r="D30" s="18">
        <v>838902</v>
      </c>
      <c r="E30" s="19">
        <v>37.575282519405711</v>
      </c>
      <c r="F30" s="18">
        <v>8330</v>
      </c>
      <c r="G30" s="20">
        <v>0.37310925875328654</v>
      </c>
      <c r="H30" s="18">
        <v>52093</v>
      </c>
      <c r="I30" s="21">
        <v>2.333298993545613</v>
      </c>
      <c r="J30" s="18">
        <v>40577</v>
      </c>
      <c r="K30" s="20">
        <v>1.8174855213003729</v>
      </c>
      <c r="L30" s="18">
        <v>484138</v>
      </c>
      <c r="M30" s="21">
        <v>21.685038453097075</v>
      </c>
      <c r="N30" s="18">
        <v>93548</v>
      </c>
      <c r="O30" s="21">
        <v>4.1901110369570764</v>
      </c>
      <c r="P30" s="3">
        <v>60609</v>
      </c>
      <c r="Q30" s="20">
        <v>2.7147393834067159</v>
      </c>
      <c r="R30" s="18">
        <v>168265</v>
      </c>
      <c r="S30" s="21">
        <v>7.5367622357889266</v>
      </c>
      <c r="T30" s="18">
        <v>486128</v>
      </c>
      <c r="U30" s="21">
        <v>21.774172597745221</v>
      </c>
      <c r="V30" s="318" t="str">
        <f t="shared" si="1"/>
        <v>〇</v>
      </c>
      <c r="W30" s="328">
        <f t="shared" si="0"/>
        <v>99.999999999999986</v>
      </c>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row>
    <row r="31" spans="1:46" ht="18.75" customHeight="1">
      <c r="A31" s="427" t="s">
        <v>49</v>
      </c>
      <c r="B31" s="309" t="s">
        <v>309</v>
      </c>
      <c r="C31" s="14">
        <v>700799</v>
      </c>
      <c r="D31" s="14">
        <v>311186</v>
      </c>
      <c r="E31" s="15">
        <v>44.4</v>
      </c>
      <c r="F31" s="14">
        <v>3042</v>
      </c>
      <c r="G31" s="16">
        <v>0.4</v>
      </c>
      <c r="H31" s="14">
        <v>470</v>
      </c>
      <c r="I31" s="17">
        <v>0.1</v>
      </c>
      <c r="J31" s="14">
        <v>16588</v>
      </c>
      <c r="K31" s="16">
        <v>2.4</v>
      </c>
      <c r="L31" s="14">
        <v>125725</v>
      </c>
      <c r="M31" s="17">
        <v>17.899999999999999</v>
      </c>
      <c r="N31" s="14">
        <v>25369</v>
      </c>
      <c r="O31" s="17">
        <v>3.6</v>
      </c>
      <c r="P31" s="2">
        <v>4041</v>
      </c>
      <c r="Q31" s="16">
        <v>0.6</v>
      </c>
      <c r="R31" s="14">
        <v>53770</v>
      </c>
      <c r="S31" s="17">
        <v>7.7</v>
      </c>
      <c r="T31" s="14">
        <v>160608</v>
      </c>
      <c r="U31" s="17">
        <v>22.9</v>
      </c>
      <c r="V31" s="318" t="str">
        <f t="shared" si="1"/>
        <v>〇</v>
      </c>
      <c r="W31" s="328">
        <f t="shared" si="0"/>
        <v>99.999999999999972</v>
      </c>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row>
    <row r="32" spans="1:46" ht="18.75" customHeight="1">
      <c r="A32" s="441"/>
      <c r="B32" s="310" t="s">
        <v>310</v>
      </c>
      <c r="C32" s="18">
        <v>715393</v>
      </c>
      <c r="D32" s="18">
        <v>353077</v>
      </c>
      <c r="E32" s="19">
        <v>49.4</v>
      </c>
      <c r="F32" s="18">
        <v>3334</v>
      </c>
      <c r="G32" s="20">
        <v>0.5</v>
      </c>
      <c r="H32" s="18">
        <v>269</v>
      </c>
      <c r="I32" s="21">
        <v>0</v>
      </c>
      <c r="J32" s="18">
        <v>16328</v>
      </c>
      <c r="K32" s="20">
        <v>2.2999999999999998</v>
      </c>
      <c r="L32" s="18">
        <v>125750</v>
      </c>
      <c r="M32" s="21">
        <v>17.600000000000001</v>
      </c>
      <c r="N32" s="18">
        <v>25862</v>
      </c>
      <c r="O32" s="21">
        <v>3.6</v>
      </c>
      <c r="P32" s="3">
        <v>4133</v>
      </c>
      <c r="Q32" s="20">
        <v>0.6</v>
      </c>
      <c r="R32" s="18">
        <v>46894</v>
      </c>
      <c r="S32" s="21">
        <v>6.6</v>
      </c>
      <c r="T32" s="18">
        <v>139746</v>
      </c>
      <c r="U32" s="21">
        <v>19.5</v>
      </c>
      <c r="V32" s="318" t="str">
        <f t="shared" si="1"/>
        <v>〇</v>
      </c>
      <c r="W32" s="328">
        <f t="shared" si="0"/>
        <v>100.09999999999998</v>
      </c>
      <c r="X32" s="321"/>
      <c r="Y32" s="321"/>
      <c r="Z32" s="321"/>
      <c r="AA32" s="321"/>
      <c r="AB32" s="321"/>
      <c r="AC32" s="321"/>
      <c r="AD32" s="321"/>
      <c r="AE32" s="321"/>
      <c r="AF32" s="321"/>
      <c r="AG32" s="321"/>
      <c r="AH32" s="321"/>
      <c r="AI32" s="321"/>
      <c r="AJ32" s="321"/>
      <c r="AK32" s="321"/>
      <c r="AL32" s="321"/>
      <c r="AM32" s="321"/>
      <c r="AN32" s="321"/>
      <c r="AO32" s="321"/>
      <c r="AP32" s="321"/>
      <c r="AQ32" s="321"/>
      <c r="AR32" s="321"/>
      <c r="AS32" s="321"/>
      <c r="AT32" s="321"/>
    </row>
    <row r="33" spans="1:46" ht="18.75" customHeight="1">
      <c r="A33" s="441"/>
      <c r="B33" s="310" t="s">
        <v>306</v>
      </c>
      <c r="C33" s="18">
        <v>739134</v>
      </c>
      <c r="D33" s="18">
        <v>361896</v>
      </c>
      <c r="E33" s="19">
        <v>49</v>
      </c>
      <c r="F33" s="18">
        <v>3050</v>
      </c>
      <c r="G33" s="20">
        <v>0.4</v>
      </c>
      <c r="H33" s="18">
        <v>1427</v>
      </c>
      <c r="I33" s="21">
        <v>0.2</v>
      </c>
      <c r="J33" s="18">
        <v>15873</v>
      </c>
      <c r="K33" s="20">
        <v>2.1</v>
      </c>
      <c r="L33" s="18">
        <v>133230</v>
      </c>
      <c r="M33" s="21">
        <v>18</v>
      </c>
      <c r="N33" s="18">
        <v>30316</v>
      </c>
      <c r="O33" s="21">
        <v>4.0999999999999996</v>
      </c>
      <c r="P33" s="3">
        <v>3525</v>
      </c>
      <c r="Q33" s="20">
        <v>0.5</v>
      </c>
      <c r="R33" s="18">
        <v>47541</v>
      </c>
      <c r="S33" s="21">
        <v>6.4</v>
      </c>
      <c r="T33" s="18">
        <v>142276</v>
      </c>
      <c r="U33" s="21">
        <v>19.2</v>
      </c>
      <c r="V33" s="318" t="str">
        <f t="shared" si="1"/>
        <v>〇</v>
      </c>
      <c r="W33" s="328">
        <f t="shared" si="0"/>
        <v>99.9</v>
      </c>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21"/>
      <c r="AT33" s="321"/>
    </row>
    <row r="34" spans="1:46" ht="18.75" customHeight="1">
      <c r="A34" s="441"/>
      <c r="B34" s="310" t="s">
        <v>307</v>
      </c>
      <c r="C34" s="18">
        <v>907177</v>
      </c>
      <c r="D34" s="18">
        <v>365388</v>
      </c>
      <c r="E34" s="19">
        <v>40.299999999999997</v>
      </c>
      <c r="F34" s="18">
        <v>2978</v>
      </c>
      <c r="G34" s="20">
        <v>0.3</v>
      </c>
      <c r="H34" s="18">
        <v>355</v>
      </c>
      <c r="I34" s="21">
        <v>0</v>
      </c>
      <c r="J34" s="18">
        <v>15457</v>
      </c>
      <c r="K34" s="20">
        <v>1.7</v>
      </c>
      <c r="L34" s="18">
        <v>311722</v>
      </c>
      <c r="M34" s="21">
        <v>34.4</v>
      </c>
      <c r="N34" s="18">
        <v>34505</v>
      </c>
      <c r="O34" s="21">
        <v>3.8</v>
      </c>
      <c r="P34" s="3">
        <v>3956</v>
      </c>
      <c r="Q34" s="20">
        <v>0.4</v>
      </c>
      <c r="R34" s="18">
        <v>65279</v>
      </c>
      <c r="S34" s="21">
        <v>7.2</v>
      </c>
      <c r="T34" s="18">
        <v>107537</v>
      </c>
      <c r="U34" s="21">
        <v>11.9</v>
      </c>
      <c r="V34" s="318" t="str">
        <f t="shared" si="1"/>
        <v>〇</v>
      </c>
      <c r="W34" s="328">
        <f t="shared" si="0"/>
        <v>100</v>
      </c>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row>
    <row r="35" spans="1:46" ht="18.75" customHeight="1">
      <c r="A35" s="442"/>
      <c r="B35" s="310" t="s">
        <v>308</v>
      </c>
      <c r="C35" s="23">
        <v>795374</v>
      </c>
      <c r="D35" s="23">
        <v>364606</v>
      </c>
      <c r="E35" s="24">
        <v>45.8</v>
      </c>
      <c r="F35" s="23">
        <v>3074</v>
      </c>
      <c r="G35" s="25">
        <v>0.4</v>
      </c>
      <c r="H35" s="23">
        <v>3732</v>
      </c>
      <c r="I35" s="26">
        <v>0.5</v>
      </c>
      <c r="J35" s="23">
        <v>15992</v>
      </c>
      <c r="K35" s="25">
        <v>2</v>
      </c>
      <c r="L35" s="23">
        <v>203067</v>
      </c>
      <c r="M35" s="26">
        <v>25.5</v>
      </c>
      <c r="N35" s="23">
        <v>37225</v>
      </c>
      <c r="O35" s="26">
        <v>4.7</v>
      </c>
      <c r="P35" s="22">
        <v>9203</v>
      </c>
      <c r="Q35" s="25">
        <v>1.2</v>
      </c>
      <c r="R35" s="23">
        <v>56858</v>
      </c>
      <c r="S35" s="26">
        <v>7.1</v>
      </c>
      <c r="T35" s="23">
        <v>101617</v>
      </c>
      <c r="U35" s="26">
        <v>12.8</v>
      </c>
      <c r="V35" s="318" t="str">
        <f t="shared" si="1"/>
        <v>〇</v>
      </c>
      <c r="W35" s="328">
        <f t="shared" si="0"/>
        <v>99.999999999999986</v>
      </c>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1"/>
    </row>
    <row r="36" spans="1:46" ht="18.75" customHeight="1">
      <c r="A36" s="427" t="s">
        <v>138</v>
      </c>
      <c r="B36" s="309" t="s">
        <v>309</v>
      </c>
      <c r="C36" s="3">
        <v>292559</v>
      </c>
      <c r="D36" s="18">
        <v>114350</v>
      </c>
      <c r="E36" s="19">
        <v>39.1</v>
      </c>
      <c r="F36" s="18">
        <v>1701</v>
      </c>
      <c r="G36" s="20">
        <v>0.6</v>
      </c>
      <c r="H36" s="18">
        <v>13580</v>
      </c>
      <c r="I36" s="21">
        <v>4.5999999999999996</v>
      </c>
      <c r="J36" s="18">
        <v>5464</v>
      </c>
      <c r="K36" s="20">
        <v>1.9</v>
      </c>
      <c r="L36" s="18">
        <v>54091</v>
      </c>
      <c r="M36" s="21">
        <v>18.5</v>
      </c>
      <c r="N36" s="18">
        <v>14178</v>
      </c>
      <c r="O36" s="21">
        <v>4.8</v>
      </c>
      <c r="P36" s="3">
        <v>313</v>
      </c>
      <c r="Q36" s="20">
        <v>0.1</v>
      </c>
      <c r="R36" s="18">
        <v>27486</v>
      </c>
      <c r="S36" s="21">
        <v>9.4</v>
      </c>
      <c r="T36" s="18">
        <v>61396</v>
      </c>
      <c r="U36" s="21">
        <v>21</v>
      </c>
      <c r="V36" s="318" t="str">
        <f t="shared" si="1"/>
        <v>〇</v>
      </c>
      <c r="W36" s="328">
        <f t="shared" si="0"/>
        <v>100</v>
      </c>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row>
    <row r="37" spans="1:46" ht="18.75" customHeight="1">
      <c r="A37" s="441"/>
      <c r="B37" s="310" t="s">
        <v>310</v>
      </c>
      <c r="C37" s="3">
        <v>297262</v>
      </c>
      <c r="D37" s="18">
        <v>127892</v>
      </c>
      <c r="E37" s="19">
        <v>43</v>
      </c>
      <c r="F37" s="18">
        <v>1725</v>
      </c>
      <c r="G37" s="20">
        <v>0.6</v>
      </c>
      <c r="H37" s="18">
        <v>13757</v>
      </c>
      <c r="I37" s="21">
        <v>4.5999999999999996</v>
      </c>
      <c r="J37" s="18">
        <v>5491</v>
      </c>
      <c r="K37" s="20">
        <v>1.8</v>
      </c>
      <c r="L37" s="18">
        <v>54545</v>
      </c>
      <c r="M37" s="21">
        <v>18.3</v>
      </c>
      <c r="N37" s="18">
        <v>15301</v>
      </c>
      <c r="O37" s="21">
        <v>5.0999999999999996</v>
      </c>
      <c r="P37" s="3">
        <v>868</v>
      </c>
      <c r="Q37" s="20">
        <v>0.3</v>
      </c>
      <c r="R37" s="18">
        <v>29191</v>
      </c>
      <c r="S37" s="21">
        <v>9.8000000000000007</v>
      </c>
      <c r="T37" s="18">
        <v>48492</v>
      </c>
      <c r="U37" s="21">
        <v>16.3</v>
      </c>
      <c r="V37" s="318" t="str">
        <f t="shared" si="1"/>
        <v>〇</v>
      </c>
      <c r="W37" s="328">
        <f t="shared" si="0"/>
        <v>99.799999999999983</v>
      </c>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row>
    <row r="38" spans="1:46" ht="18.75" customHeight="1">
      <c r="A38" s="441"/>
      <c r="B38" s="310" t="s">
        <v>306</v>
      </c>
      <c r="C38" s="3">
        <v>306647</v>
      </c>
      <c r="D38" s="18">
        <v>131098</v>
      </c>
      <c r="E38" s="19">
        <v>42.8</v>
      </c>
      <c r="F38" s="18">
        <v>1702</v>
      </c>
      <c r="G38" s="20">
        <v>0.6</v>
      </c>
      <c r="H38" s="18">
        <v>17300</v>
      </c>
      <c r="I38" s="21">
        <v>5.6</v>
      </c>
      <c r="J38" s="18">
        <v>5308</v>
      </c>
      <c r="K38" s="20">
        <v>1.7</v>
      </c>
      <c r="L38" s="18">
        <v>59673</v>
      </c>
      <c r="M38" s="21">
        <v>19.5</v>
      </c>
      <c r="N38" s="18">
        <v>15958</v>
      </c>
      <c r="O38" s="21">
        <v>5.2</v>
      </c>
      <c r="P38" s="3">
        <v>465</v>
      </c>
      <c r="Q38" s="20">
        <v>0.2</v>
      </c>
      <c r="R38" s="18">
        <v>27865</v>
      </c>
      <c r="S38" s="21">
        <v>9.1</v>
      </c>
      <c r="T38" s="18">
        <v>47278</v>
      </c>
      <c r="U38" s="21">
        <v>15.4</v>
      </c>
      <c r="V38" s="318" t="str">
        <f t="shared" si="1"/>
        <v>〇</v>
      </c>
      <c r="W38" s="328">
        <f t="shared" si="0"/>
        <v>100.10000000000001</v>
      </c>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row>
    <row r="39" spans="1:46" ht="18.75" customHeight="1">
      <c r="A39" s="441"/>
      <c r="B39" s="310" t="s">
        <v>307</v>
      </c>
      <c r="C39" s="3">
        <v>391464</v>
      </c>
      <c r="D39" s="18">
        <v>131083</v>
      </c>
      <c r="E39" s="19">
        <v>33.5</v>
      </c>
      <c r="F39" s="18">
        <v>1709</v>
      </c>
      <c r="G39" s="20">
        <v>0.4</v>
      </c>
      <c r="H39" s="18">
        <v>16778</v>
      </c>
      <c r="I39" s="21">
        <v>4.3</v>
      </c>
      <c r="J39" s="18">
        <v>4911</v>
      </c>
      <c r="K39" s="20">
        <v>1.3</v>
      </c>
      <c r="L39" s="18">
        <v>144130</v>
      </c>
      <c r="M39" s="21">
        <v>36.799999999999997</v>
      </c>
      <c r="N39" s="18">
        <v>17810</v>
      </c>
      <c r="O39" s="21">
        <v>4.5</v>
      </c>
      <c r="P39" s="3">
        <v>281</v>
      </c>
      <c r="Q39" s="20">
        <v>0.1</v>
      </c>
      <c r="R39" s="18">
        <v>26750</v>
      </c>
      <c r="S39" s="21">
        <v>6.8</v>
      </c>
      <c r="T39" s="18">
        <v>48012</v>
      </c>
      <c r="U39" s="21">
        <v>12.3</v>
      </c>
      <c r="V39" s="318" t="str">
        <f t="shared" si="1"/>
        <v>〇</v>
      </c>
      <c r="W39" s="328">
        <f t="shared" si="0"/>
        <v>99.999999999999972</v>
      </c>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row>
    <row r="40" spans="1:46" ht="18.75" customHeight="1">
      <c r="A40" s="442"/>
      <c r="B40" s="310" t="s">
        <v>308</v>
      </c>
      <c r="C40" s="3">
        <v>343241</v>
      </c>
      <c r="D40" s="18">
        <v>129575</v>
      </c>
      <c r="E40" s="19">
        <v>37.799999999999997</v>
      </c>
      <c r="F40" s="18">
        <v>1742</v>
      </c>
      <c r="G40" s="20">
        <v>0.5</v>
      </c>
      <c r="H40" s="18">
        <v>24545</v>
      </c>
      <c r="I40" s="21">
        <v>7.2</v>
      </c>
      <c r="J40" s="18">
        <v>5115</v>
      </c>
      <c r="K40" s="20">
        <v>1.5</v>
      </c>
      <c r="L40" s="18">
        <v>89621</v>
      </c>
      <c r="M40" s="21">
        <v>26.1</v>
      </c>
      <c r="N40" s="18">
        <v>18902</v>
      </c>
      <c r="O40" s="21">
        <v>5.6</v>
      </c>
      <c r="P40" s="3">
        <v>1005</v>
      </c>
      <c r="Q40" s="20">
        <v>0.3</v>
      </c>
      <c r="R40" s="18">
        <v>26522</v>
      </c>
      <c r="S40" s="21">
        <v>7.7</v>
      </c>
      <c r="T40" s="18">
        <v>46214</v>
      </c>
      <c r="U40" s="21">
        <v>13.3</v>
      </c>
      <c r="V40" s="318" t="str">
        <f t="shared" si="1"/>
        <v>〇</v>
      </c>
      <c r="W40" s="328">
        <f t="shared" si="0"/>
        <v>99.999999999999986</v>
      </c>
      <c r="X40" s="321"/>
      <c r="Y40" s="321"/>
      <c r="Z40" s="321"/>
      <c r="AA40" s="321"/>
      <c r="AB40" s="321"/>
      <c r="AC40" s="321"/>
      <c r="AD40" s="321"/>
      <c r="AE40" s="321"/>
      <c r="AF40" s="321"/>
      <c r="AG40" s="321"/>
      <c r="AH40" s="321"/>
      <c r="AI40" s="321"/>
      <c r="AJ40" s="321"/>
      <c r="AK40" s="321"/>
      <c r="AL40" s="321"/>
      <c r="AM40" s="321"/>
      <c r="AN40" s="321"/>
      <c r="AO40" s="321"/>
      <c r="AP40" s="321"/>
      <c r="AQ40" s="321"/>
      <c r="AR40" s="321"/>
      <c r="AS40" s="321"/>
      <c r="AT40" s="321"/>
    </row>
    <row r="41" spans="1:46" ht="18.75" customHeight="1">
      <c r="A41" s="427" t="s">
        <v>89</v>
      </c>
      <c r="B41" s="309" t="s">
        <v>309</v>
      </c>
      <c r="C41" s="14">
        <v>407247</v>
      </c>
      <c r="D41" s="14">
        <v>120943</v>
      </c>
      <c r="E41" s="15">
        <v>29.7</v>
      </c>
      <c r="F41" s="14">
        <v>3308</v>
      </c>
      <c r="G41" s="16">
        <v>0.8</v>
      </c>
      <c r="H41" s="14">
        <v>53540</v>
      </c>
      <c r="I41" s="17">
        <v>13.1</v>
      </c>
      <c r="J41" s="14">
        <v>9159</v>
      </c>
      <c r="K41" s="16">
        <v>2.2999999999999998</v>
      </c>
      <c r="L41" s="14">
        <v>67874</v>
      </c>
      <c r="M41" s="17">
        <v>16.7</v>
      </c>
      <c r="N41" s="14">
        <v>18864</v>
      </c>
      <c r="O41" s="17">
        <v>4.5999999999999996</v>
      </c>
      <c r="P41" s="2">
        <v>684</v>
      </c>
      <c r="Q41" s="16">
        <v>0.2</v>
      </c>
      <c r="R41" s="14">
        <v>61252</v>
      </c>
      <c r="S41" s="17">
        <v>15</v>
      </c>
      <c r="T41" s="14">
        <v>71623</v>
      </c>
      <c r="U41" s="17">
        <v>17.600000000000001</v>
      </c>
      <c r="V41" s="318" t="str">
        <f t="shared" si="1"/>
        <v>〇</v>
      </c>
      <c r="W41" s="328">
        <f t="shared" si="0"/>
        <v>100</v>
      </c>
      <c r="X41" s="321"/>
      <c r="Y41" s="321"/>
      <c r="Z41" s="321"/>
      <c r="AA41" s="321"/>
      <c r="AB41" s="321"/>
      <c r="AC41" s="321"/>
      <c r="AD41" s="321"/>
      <c r="AE41" s="321"/>
      <c r="AF41" s="321"/>
      <c r="AG41" s="321"/>
      <c r="AH41" s="321"/>
      <c r="AI41" s="321"/>
      <c r="AJ41" s="321"/>
      <c r="AK41" s="321"/>
      <c r="AL41" s="321"/>
      <c r="AM41" s="321"/>
      <c r="AN41" s="321"/>
      <c r="AO41" s="321"/>
      <c r="AP41" s="321"/>
      <c r="AQ41" s="321"/>
      <c r="AR41" s="321"/>
      <c r="AS41" s="321"/>
      <c r="AT41" s="321"/>
    </row>
    <row r="42" spans="1:46" ht="18.75" customHeight="1">
      <c r="A42" s="441"/>
      <c r="B42" s="310" t="s">
        <v>310</v>
      </c>
      <c r="C42" s="18">
        <v>385811</v>
      </c>
      <c r="D42" s="18">
        <v>133105</v>
      </c>
      <c r="E42" s="19">
        <v>34.5</v>
      </c>
      <c r="F42" s="18">
        <v>3334</v>
      </c>
      <c r="G42" s="20">
        <v>0.9</v>
      </c>
      <c r="H42" s="18">
        <v>53773</v>
      </c>
      <c r="I42" s="21">
        <v>13.9</v>
      </c>
      <c r="J42" s="18">
        <v>9155</v>
      </c>
      <c r="K42" s="20">
        <v>2.4</v>
      </c>
      <c r="L42" s="18">
        <v>62807</v>
      </c>
      <c r="M42" s="21">
        <v>16.3</v>
      </c>
      <c r="N42" s="18">
        <v>17897</v>
      </c>
      <c r="O42" s="21">
        <v>4.5999999999999996</v>
      </c>
      <c r="P42" s="3">
        <v>663</v>
      </c>
      <c r="Q42" s="20">
        <v>0.2</v>
      </c>
      <c r="R42" s="18">
        <v>52432</v>
      </c>
      <c r="S42" s="21">
        <v>13.6</v>
      </c>
      <c r="T42" s="18">
        <v>52645</v>
      </c>
      <c r="U42" s="21">
        <v>13.6</v>
      </c>
      <c r="V42" s="318" t="str">
        <f t="shared" si="1"/>
        <v>〇</v>
      </c>
      <c r="W42" s="328">
        <f t="shared" si="0"/>
        <v>99.999999999999986</v>
      </c>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row>
    <row r="43" spans="1:46" ht="18.75" customHeight="1">
      <c r="A43" s="441"/>
      <c r="B43" s="310" t="s">
        <v>306</v>
      </c>
      <c r="C43" s="18">
        <v>401441</v>
      </c>
      <c r="D43" s="18">
        <v>136102</v>
      </c>
      <c r="E43" s="19">
        <v>33.9</v>
      </c>
      <c r="F43" s="18">
        <v>3255</v>
      </c>
      <c r="G43" s="20">
        <v>0.8</v>
      </c>
      <c r="H43" s="18">
        <v>57230</v>
      </c>
      <c r="I43" s="21">
        <v>14.3</v>
      </c>
      <c r="J43" s="18">
        <v>8409</v>
      </c>
      <c r="K43" s="20">
        <v>2.1</v>
      </c>
      <c r="L43" s="18">
        <v>66342</v>
      </c>
      <c r="M43" s="21">
        <v>16.5</v>
      </c>
      <c r="N43" s="18">
        <v>19888</v>
      </c>
      <c r="O43" s="21">
        <v>5</v>
      </c>
      <c r="P43" s="3">
        <v>586</v>
      </c>
      <c r="Q43" s="20">
        <v>0.1</v>
      </c>
      <c r="R43" s="18">
        <v>57629</v>
      </c>
      <c r="S43" s="21">
        <v>14.4</v>
      </c>
      <c r="T43" s="18">
        <v>52000</v>
      </c>
      <c r="U43" s="21">
        <v>13</v>
      </c>
      <c r="V43" s="318" t="str">
        <f t="shared" si="1"/>
        <v>〇</v>
      </c>
      <c r="W43" s="328">
        <f t="shared" si="0"/>
        <v>100.1</v>
      </c>
      <c r="X43" s="321"/>
      <c r="Y43" s="321"/>
      <c r="Z43" s="321"/>
      <c r="AA43" s="321"/>
      <c r="AB43" s="321"/>
      <c r="AC43" s="321"/>
      <c r="AD43" s="321"/>
      <c r="AE43" s="321"/>
      <c r="AF43" s="321"/>
      <c r="AG43" s="321"/>
      <c r="AH43" s="321"/>
      <c r="AI43" s="321"/>
      <c r="AJ43" s="321"/>
      <c r="AK43" s="321"/>
      <c r="AL43" s="321"/>
      <c r="AM43" s="321"/>
      <c r="AN43" s="321"/>
      <c r="AO43" s="321"/>
      <c r="AP43" s="321"/>
      <c r="AQ43" s="321"/>
      <c r="AR43" s="321"/>
      <c r="AS43" s="321"/>
      <c r="AT43" s="321"/>
    </row>
    <row r="44" spans="1:46" ht="18.75" customHeight="1">
      <c r="A44" s="441"/>
      <c r="B44" s="310" t="s">
        <v>307</v>
      </c>
      <c r="C44" s="3">
        <v>490300</v>
      </c>
      <c r="D44" s="18">
        <v>133682</v>
      </c>
      <c r="E44" s="19">
        <v>27.3</v>
      </c>
      <c r="F44" s="18">
        <v>3209</v>
      </c>
      <c r="G44" s="20">
        <v>0.7</v>
      </c>
      <c r="H44" s="18">
        <v>59758</v>
      </c>
      <c r="I44" s="21">
        <v>12.2</v>
      </c>
      <c r="J44" s="18">
        <v>6911</v>
      </c>
      <c r="K44" s="20">
        <v>1.4</v>
      </c>
      <c r="L44" s="18">
        <v>161303</v>
      </c>
      <c r="M44" s="21">
        <v>32.9</v>
      </c>
      <c r="N44" s="18">
        <v>20157</v>
      </c>
      <c r="O44" s="21">
        <v>4.0999999999999996</v>
      </c>
      <c r="P44" s="3">
        <v>733</v>
      </c>
      <c r="Q44" s="20">
        <v>0.1</v>
      </c>
      <c r="R44" s="18">
        <v>50728</v>
      </c>
      <c r="S44" s="21">
        <v>10.3</v>
      </c>
      <c r="T44" s="18">
        <v>53819</v>
      </c>
      <c r="U44" s="21">
        <v>11</v>
      </c>
      <c r="V44" s="318" t="str">
        <f t="shared" si="1"/>
        <v>〇</v>
      </c>
      <c r="W44" s="328">
        <f t="shared" si="0"/>
        <v>99.999999999999986</v>
      </c>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row>
    <row r="45" spans="1:46" ht="18.75" customHeight="1">
      <c r="A45" s="442"/>
      <c r="B45" s="311" t="s">
        <v>308</v>
      </c>
      <c r="C45" s="22">
        <v>450148</v>
      </c>
      <c r="D45" s="23">
        <v>132094</v>
      </c>
      <c r="E45" s="24">
        <v>29.3</v>
      </c>
      <c r="F45" s="23">
        <v>3283</v>
      </c>
      <c r="G45" s="25">
        <v>0.7</v>
      </c>
      <c r="H45" s="23">
        <v>69967</v>
      </c>
      <c r="I45" s="26">
        <v>15.5</v>
      </c>
      <c r="J45" s="23">
        <v>7242</v>
      </c>
      <c r="K45" s="25">
        <v>1.6</v>
      </c>
      <c r="L45" s="23">
        <v>106153</v>
      </c>
      <c r="M45" s="26">
        <v>23.6</v>
      </c>
      <c r="N45" s="23">
        <v>28040</v>
      </c>
      <c r="O45" s="26">
        <v>6.2</v>
      </c>
      <c r="P45" s="22">
        <v>2777</v>
      </c>
      <c r="Q45" s="25">
        <v>0.6</v>
      </c>
      <c r="R45" s="23">
        <v>43996</v>
      </c>
      <c r="S45" s="26">
        <v>9.8000000000000007</v>
      </c>
      <c r="T45" s="23">
        <v>56596</v>
      </c>
      <c r="U45" s="26">
        <v>12.7</v>
      </c>
      <c r="V45" s="318" t="str">
        <f t="shared" si="1"/>
        <v>〇</v>
      </c>
      <c r="W45" s="328">
        <f t="shared" si="0"/>
        <v>100</v>
      </c>
      <c r="X45" s="321"/>
      <c r="Y45" s="321"/>
      <c r="Z45" s="321"/>
      <c r="AA45" s="321"/>
      <c r="AB45" s="321"/>
      <c r="AC45" s="321"/>
      <c r="AD45" s="321"/>
      <c r="AE45" s="321"/>
      <c r="AF45" s="321"/>
      <c r="AG45" s="321"/>
      <c r="AH45" s="321"/>
      <c r="AI45" s="321"/>
      <c r="AJ45" s="321"/>
      <c r="AK45" s="321"/>
      <c r="AL45" s="321"/>
      <c r="AM45" s="321"/>
      <c r="AN45" s="321"/>
      <c r="AO45" s="321"/>
      <c r="AP45" s="321"/>
      <c r="AQ45" s="321"/>
      <c r="AR45" s="321"/>
      <c r="AS45" s="321"/>
      <c r="AT45" s="321"/>
    </row>
    <row r="46" spans="1:46" ht="18.75" customHeight="1">
      <c r="A46" s="427" t="s">
        <v>52</v>
      </c>
      <c r="B46" s="309" t="s">
        <v>309</v>
      </c>
      <c r="C46" s="2">
        <v>314840</v>
      </c>
      <c r="D46" s="14">
        <v>126891</v>
      </c>
      <c r="E46" s="15">
        <v>40.299999999999997</v>
      </c>
      <c r="F46" s="14">
        <v>2290</v>
      </c>
      <c r="G46" s="16">
        <v>0.7</v>
      </c>
      <c r="H46" s="14">
        <v>15856</v>
      </c>
      <c r="I46" s="17">
        <v>5</v>
      </c>
      <c r="J46" s="14">
        <v>6214</v>
      </c>
      <c r="K46" s="16">
        <v>1.9</v>
      </c>
      <c r="L46" s="14">
        <v>53108</v>
      </c>
      <c r="M46" s="17">
        <v>16.899999999999999</v>
      </c>
      <c r="N46" s="14">
        <v>15090</v>
      </c>
      <c r="O46" s="17">
        <v>4.8</v>
      </c>
      <c r="P46" s="2">
        <v>1114</v>
      </c>
      <c r="Q46" s="16">
        <v>0.4</v>
      </c>
      <c r="R46" s="14">
        <v>40248</v>
      </c>
      <c r="S46" s="17">
        <v>12.8</v>
      </c>
      <c r="T46" s="14">
        <v>54029</v>
      </c>
      <c r="U46" s="17">
        <v>17.2</v>
      </c>
      <c r="V46" s="318" t="str">
        <f t="shared" si="1"/>
        <v>〇</v>
      </c>
      <c r="W46" s="328">
        <f t="shared" si="0"/>
        <v>100</v>
      </c>
      <c r="X46" s="321"/>
      <c r="Y46" s="321"/>
      <c r="Z46" s="321"/>
      <c r="AA46" s="321"/>
      <c r="AB46" s="321"/>
      <c r="AC46" s="321"/>
      <c r="AD46" s="321"/>
      <c r="AE46" s="321"/>
      <c r="AF46" s="321"/>
      <c r="AG46" s="321"/>
      <c r="AH46" s="321"/>
      <c r="AI46" s="321"/>
      <c r="AJ46" s="321"/>
      <c r="AK46" s="321"/>
      <c r="AL46" s="321"/>
      <c r="AM46" s="321"/>
      <c r="AN46" s="321"/>
      <c r="AO46" s="321"/>
      <c r="AP46" s="321"/>
      <c r="AQ46" s="321"/>
      <c r="AR46" s="321"/>
      <c r="AS46" s="321"/>
      <c r="AT46" s="321"/>
    </row>
    <row r="47" spans="1:46" ht="18.75" customHeight="1">
      <c r="A47" s="441"/>
      <c r="B47" s="310" t="s">
        <v>310</v>
      </c>
      <c r="C47" s="3">
        <v>312971</v>
      </c>
      <c r="D47" s="18">
        <v>139922</v>
      </c>
      <c r="E47" s="19">
        <v>44.7</v>
      </c>
      <c r="F47" s="18">
        <v>2306</v>
      </c>
      <c r="G47" s="20">
        <v>0.7</v>
      </c>
      <c r="H47" s="18">
        <v>16310</v>
      </c>
      <c r="I47" s="21">
        <v>5.2</v>
      </c>
      <c r="J47" s="18">
        <v>6118</v>
      </c>
      <c r="K47" s="20">
        <v>2</v>
      </c>
      <c r="L47" s="18">
        <v>50844</v>
      </c>
      <c r="M47" s="21">
        <v>16.2</v>
      </c>
      <c r="N47" s="18">
        <v>15581</v>
      </c>
      <c r="O47" s="21">
        <v>5</v>
      </c>
      <c r="P47" s="3">
        <v>743</v>
      </c>
      <c r="Q47" s="20">
        <v>0.2</v>
      </c>
      <c r="R47" s="18">
        <v>36038</v>
      </c>
      <c r="S47" s="21">
        <v>11.5</v>
      </c>
      <c r="T47" s="18">
        <v>45109</v>
      </c>
      <c r="U47" s="21">
        <v>14.4</v>
      </c>
      <c r="V47" s="318" t="str">
        <f t="shared" si="1"/>
        <v>〇</v>
      </c>
      <c r="W47" s="328">
        <f t="shared" si="0"/>
        <v>99.90000000000002</v>
      </c>
      <c r="X47" s="321"/>
      <c r="Y47" s="321"/>
      <c r="Z47" s="321"/>
      <c r="AA47" s="321"/>
      <c r="AB47" s="321"/>
      <c r="AC47" s="321"/>
      <c r="AD47" s="321"/>
      <c r="AE47" s="321"/>
      <c r="AF47" s="321"/>
      <c r="AG47" s="321"/>
      <c r="AH47" s="321"/>
      <c r="AI47" s="321"/>
      <c r="AJ47" s="321"/>
      <c r="AK47" s="321"/>
      <c r="AL47" s="321"/>
      <c r="AM47" s="321"/>
      <c r="AN47" s="321"/>
      <c r="AO47" s="321"/>
      <c r="AP47" s="321"/>
      <c r="AQ47" s="321"/>
      <c r="AR47" s="321"/>
      <c r="AS47" s="321"/>
      <c r="AT47" s="321"/>
    </row>
    <row r="48" spans="1:46" ht="18.75" customHeight="1">
      <c r="A48" s="441"/>
      <c r="B48" s="310" t="s">
        <v>306</v>
      </c>
      <c r="C48" s="3">
        <v>321728</v>
      </c>
      <c r="D48" s="18">
        <v>142603</v>
      </c>
      <c r="E48" s="19">
        <v>44.3</v>
      </c>
      <c r="F48" s="18">
        <v>2330</v>
      </c>
      <c r="G48" s="20">
        <v>0.7</v>
      </c>
      <c r="H48" s="18">
        <v>17899</v>
      </c>
      <c r="I48" s="21">
        <v>5.6</v>
      </c>
      <c r="J48" s="18">
        <v>5660</v>
      </c>
      <c r="K48" s="20">
        <v>1.8</v>
      </c>
      <c r="L48" s="18">
        <v>52651</v>
      </c>
      <c r="M48" s="21">
        <v>16.399999999999999</v>
      </c>
      <c r="N48" s="18">
        <v>15835</v>
      </c>
      <c r="O48" s="21">
        <v>4.9000000000000004</v>
      </c>
      <c r="P48" s="3">
        <v>922</v>
      </c>
      <c r="Q48" s="20">
        <v>0.3</v>
      </c>
      <c r="R48" s="18">
        <v>39328</v>
      </c>
      <c r="S48" s="21">
        <v>12.2</v>
      </c>
      <c r="T48" s="18">
        <v>44500</v>
      </c>
      <c r="U48" s="21">
        <v>13.8</v>
      </c>
      <c r="V48" s="318" t="str">
        <f t="shared" si="1"/>
        <v>〇</v>
      </c>
      <c r="W48" s="328">
        <f t="shared" si="0"/>
        <v>100</v>
      </c>
      <c r="X48" s="321"/>
      <c r="Y48" s="321"/>
      <c r="Z48" s="321"/>
      <c r="AA48" s="321"/>
      <c r="AB48" s="321"/>
      <c r="AC48" s="321"/>
      <c r="AD48" s="321"/>
      <c r="AE48" s="321"/>
      <c r="AF48" s="321"/>
      <c r="AG48" s="321"/>
      <c r="AH48" s="321"/>
      <c r="AI48" s="321"/>
      <c r="AJ48" s="321"/>
      <c r="AK48" s="321"/>
      <c r="AL48" s="321"/>
      <c r="AM48" s="321"/>
      <c r="AN48" s="321"/>
      <c r="AO48" s="321"/>
      <c r="AP48" s="321"/>
      <c r="AQ48" s="321"/>
      <c r="AR48" s="321"/>
      <c r="AS48" s="321"/>
      <c r="AT48" s="321"/>
    </row>
    <row r="49" spans="1:46" ht="18.75" customHeight="1">
      <c r="A49" s="441"/>
      <c r="B49" s="310" t="s">
        <v>307</v>
      </c>
      <c r="C49" s="18">
        <v>409766</v>
      </c>
      <c r="D49" s="18">
        <v>139759</v>
      </c>
      <c r="E49" s="19">
        <v>34.1</v>
      </c>
      <c r="F49" s="18">
        <v>2377</v>
      </c>
      <c r="G49" s="20">
        <v>0.6</v>
      </c>
      <c r="H49" s="18">
        <v>17935</v>
      </c>
      <c r="I49" s="21">
        <v>4.4000000000000004</v>
      </c>
      <c r="J49" s="18">
        <v>4787</v>
      </c>
      <c r="K49" s="20">
        <v>1.2</v>
      </c>
      <c r="L49" s="18">
        <v>136608</v>
      </c>
      <c r="M49" s="21">
        <v>33.299999999999997</v>
      </c>
      <c r="N49" s="18">
        <v>18749</v>
      </c>
      <c r="O49" s="21">
        <v>4.5999999999999996</v>
      </c>
      <c r="P49" s="3">
        <v>1010</v>
      </c>
      <c r="Q49" s="20">
        <v>0.2</v>
      </c>
      <c r="R49" s="18">
        <v>42151</v>
      </c>
      <c r="S49" s="21">
        <v>10.3</v>
      </c>
      <c r="T49" s="18">
        <v>46390</v>
      </c>
      <c r="U49" s="21">
        <v>11.3</v>
      </c>
      <c r="V49" s="318" t="str">
        <f t="shared" si="1"/>
        <v>〇</v>
      </c>
      <c r="W49" s="328">
        <f t="shared" si="0"/>
        <v>99.999999999999986</v>
      </c>
      <c r="X49" s="321"/>
      <c r="Y49" s="321"/>
      <c r="Z49" s="321"/>
      <c r="AA49" s="321"/>
      <c r="AB49" s="321"/>
      <c r="AC49" s="321"/>
      <c r="AD49" s="321"/>
      <c r="AE49" s="321"/>
      <c r="AF49" s="321"/>
      <c r="AG49" s="321"/>
      <c r="AH49" s="321"/>
      <c r="AI49" s="321"/>
      <c r="AJ49" s="321"/>
      <c r="AK49" s="321"/>
      <c r="AL49" s="321"/>
      <c r="AM49" s="321"/>
      <c r="AN49" s="321"/>
      <c r="AO49" s="321"/>
      <c r="AP49" s="321"/>
      <c r="AQ49" s="321"/>
      <c r="AR49" s="321"/>
      <c r="AS49" s="321"/>
      <c r="AT49" s="321"/>
    </row>
    <row r="50" spans="1:46" ht="18.75" customHeight="1">
      <c r="A50" s="442"/>
      <c r="B50" s="311" t="s">
        <v>308</v>
      </c>
      <c r="C50" s="23">
        <v>363053</v>
      </c>
      <c r="D50" s="23">
        <v>137875</v>
      </c>
      <c r="E50" s="24">
        <v>38</v>
      </c>
      <c r="F50" s="23">
        <v>2436</v>
      </c>
      <c r="G50" s="25">
        <v>0.7</v>
      </c>
      <c r="H50" s="23">
        <v>26238</v>
      </c>
      <c r="I50" s="26">
        <v>7.2</v>
      </c>
      <c r="J50" s="23">
        <v>4733</v>
      </c>
      <c r="K50" s="25">
        <v>1.3</v>
      </c>
      <c r="L50" s="23">
        <v>85266</v>
      </c>
      <c r="M50" s="26">
        <v>23.5</v>
      </c>
      <c r="N50" s="23">
        <v>18080</v>
      </c>
      <c r="O50" s="26">
        <v>5</v>
      </c>
      <c r="P50" s="22">
        <v>894</v>
      </c>
      <c r="Q50" s="25">
        <v>0.3</v>
      </c>
      <c r="R50" s="23">
        <v>36044</v>
      </c>
      <c r="S50" s="26">
        <v>9.9280270373747079</v>
      </c>
      <c r="T50" s="23">
        <v>51487</v>
      </c>
      <c r="U50" s="26">
        <v>14.1</v>
      </c>
      <c r="V50" s="318" t="str">
        <f t="shared" si="1"/>
        <v>〇</v>
      </c>
      <c r="W50" s="328">
        <f t="shared" si="0"/>
        <v>100.0280270373747</v>
      </c>
      <c r="X50" s="321"/>
      <c r="Y50" s="321"/>
      <c r="Z50" s="321"/>
      <c r="AA50" s="321"/>
      <c r="AB50" s="321"/>
      <c r="AC50" s="321"/>
      <c r="AD50" s="321"/>
      <c r="AE50" s="321"/>
      <c r="AF50" s="321"/>
      <c r="AG50" s="321"/>
      <c r="AH50" s="321"/>
      <c r="AI50" s="321"/>
      <c r="AJ50" s="321"/>
      <c r="AK50" s="321"/>
      <c r="AL50" s="321"/>
      <c r="AM50" s="321"/>
      <c r="AN50" s="321"/>
      <c r="AO50" s="321"/>
      <c r="AP50" s="321"/>
      <c r="AQ50" s="321"/>
      <c r="AR50" s="321"/>
      <c r="AS50" s="321"/>
      <c r="AT50" s="321"/>
    </row>
    <row r="51" spans="1:46" ht="18.75" customHeight="1">
      <c r="A51" s="451" t="s">
        <v>90</v>
      </c>
      <c r="B51" s="309" t="s">
        <v>309</v>
      </c>
      <c r="C51" s="2">
        <v>337091</v>
      </c>
      <c r="D51" s="14">
        <v>131831</v>
      </c>
      <c r="E51" s="15">
        <v>39.1</v>
      </c>
      <c r="F51" s="14">
        <v>3509</v>
      </c>
      <c r="G51" s="16">
        <v>1.1000000000000001</v>
      </c>
      <c r="H51" s="14">
        <v>22456</v>
      </c>
      <c r="I51" s="17">
        <v>6.7</v>
      </c>
      <c r="J51" s="14">
        <v>5342</v>
      </c>
      <c r="K51" s="16">
        <v>1.6</v>
      </c>
      <c r="L51" s="14">
        <v>53838</v>
      </c>
      <c r="M51" s="17">
        <v>16</v>
      </c>
      <c r="N51" s="14">
        <v>15847</v>
      </c>
      <c r="O51" s="17">
        <v>4.7</v>
      </c>
      <c r="P51" s="2">
        <v>2052</v>
      </c>
      <c r="Q51" s="16">
        <v>0.6</v>
      </c>
      <c r="R51" s="14">
        <v>37357</v>
      </c>
      <c r="S51" s="17">
        <v>11.1</v>
      </c>
      <c r="T51" s="14">
        <v>64859</v>
      </c>
      <c r="U51" s="17">
        <v>19.100000000000001</v>
      </c>
      <c r="V51" s="318" t="str">
        <f t="shared" si="1"/>
        <v>〇</v>
      </c>
      <c r="W51" s="328">
        <f t="shared" si="0"/>
        <v>100</v>
      </c>
      <c r="X51" s="321"/>
      <c r="Y51" s="321"/>
      <c r="Z51" s="321"/>
      <c r="AA51" s="321"/>
      <c r="AB51" s="321"/>
      <c r="AC51" s="321"/>
      <c r="AD51" s="321"/>
      <c r="AE51" s="321"/>
      <c r="AF51" s="321"/>
      <c r="AG51" s="321"/>
      <c r="AH51" s="321"/>
      <c r="AI51" s="321"/>
      <c r="AJ51" s="321"/>
      <c r="AK51" s="321"/>
      <c r="AL51" s="321"/>
      <c r="AM51" s="321"/>
      <c r="AN51" s="321"/>
      <c r="AO51" s="321"/>
      <c r="AP51" s="321"/>
      <c r="AQ51" s="321"/>
      <c r="AR51" s="321"/>
      <c r="AS51" s="321"/>
      <c r="AT51" s="321"/>
    </row>
    <row r="52" spans="1:46" ht="18.75" customHeight="1">
      <c r="A52" s="428"/>
      <c r="B52" s="310" t="s">
        <v>310</v>
      </c>
      <c r="C52" s="3">
        <v>338871</v>
      </c>
      <c r="D52" s="18">
        <v>149344</v>
      </c>
      <c r="E52" s="19">
        <v>44.1</v>
      </c>
      <c r="F52" s="18">
        <v>3537</v>
      </c>
      <c r="G52" s="20">
        <v>1</v>
      </c>
      <c r="H52" s="18">
        <v>22772</v>
      </c>
      <c r="I52" s="21">
        <v>6.7</v>
      </c>
      <c r="J52" s="18">
        <v>5231</v>
      </c>
      <c r="K52" s="20">
        <v>1.5</v>
      </c>
      <c r="L52" s="18">
        <v>52048</v>
      </c>
      <c r="M52" s="21">
        <v>15.4</v>
      </c>
      <c r="N52" s="18">
        <v>17340</v>
      </c>
      <c r="O52" s="21">
        <v>5.0999999999999996</v>
      </c>
      <c r="P52" s="3">
        <v>4518</v>
      </c>
      <c r="Q52" s="20">
        <v>1.3</v>
      </c>
      <c r="R52" s="18">
        <v>33305</v>
      </c>
      <c r="S52" s="21">
        <v>9.8000000000000007</v>
      </c>
      <c r="T52" s="18">
        <v>50776</v>
      </c>
      <c r="U52" s="21">
        <v>15</v>
      </c>
      <c r="V52" s="318" t="str">
        <f t="shared" si="1"/>
        <v>〇</v>
      </c>
      <c r="W52" s="328">
        <f t="shared" si="0"/>
        <v>99.899999999999991</v>
      </c>
      <c r="X52" s="321"/>
      <c r="Y52" s="321"/>
      <c r="Z52" s="321"/>
      <c r="AA52" s="321"/>
      <c r="AB52" s="321"/>
      <c r="AC52" s="321"/>
      <c r="AD52" s="321"/>
      <c r="AE52" s="321"/>
      <c r="AF52" s="321"/>
      <c r="AG52" s="321"/>
      <c r="AH52" s="321"/>
      <c r="AI52" s="321"/>
      <c r="AJ52" s="321"/>
      <c r="AK52" s="321"/>
      <c r="AL52" s="321"/>
      <c r="AM52" s="321"/>
      <c r="AN52" s="321"/>
      <c r="AO52" s="321"/>
      <c r="AP52" s="321"/>
      <c r="AQ52" s="321"/>
      <c r="AR52" s="321"/>
      <c r="AS52" s="321"/>
      <c r="AT52" s="321"/>
    </row>
    <row r="53" spans="1:46" ht="18.75" customHeight="1">
      <c r="A53" s="428"/>
      <c r="B53" s="310" t="s">
        <v>306</v>
      </c>
      <c r="C53" s="3">
        <v>359322</v>
      </c>
      <c r="D53" s="18">
        <v>151343</v>
      </c>
      <c r="E53" s="19">
        <v>42.1</v>
      </c>
      <c r="F53" s="18">
        <v>3540</v>
      </c>
      <c r="G53" s="20">
        <v>1</v>
      </c>
      <c r="H53" s="18">
        <v>23644</v>
      </c>
      <c r="I53" s="21">
        <v>6.6</v>
      </c>
      <c r="J53" s="18">
        <v>4775</v>
      </c>
      <c r="K53" s="20">
        <v>1.3</v>
      </c>
      <c r="L53" s="18">
        <v>58939</v>
      </c>
      <c r="M53" s="21">
        <v>16.399999999999999</v>
      </c>
      <c r="N53" s="18">
        <v>19491</v>
      </c>
      <c r="O53" s="21">
        <v>5.4</v>
      </c>
      <c r="P53" s="3">
        <v>6431</v>
      </c>
      <c r="Q53" s="20">
        <v>1.8</v>
      </c>
      <c r="R53" s="18">
        <v>34406</v>
      </c>
      <c r="S53" s="21">
        <v>9.6</v>
      </c>
      <c r="T53" s="18">
        <v>91139</v>
      </c>
      <c r="U53" s="21">
        <v>25.4</v>
      </c>
      <c r="V53" s="318" t="str">
        <f t="shared" si="1"/>
        <v>✖</v>
      </c>
      <c r="W53" s="328">
        <f t="shared" si="0"/>
        <v>109.6</v>
      </c>
      <c r="X53" s="321"/>
      <c r="Y53" s="321"/>
      <c r="Z53" s="321"/>
      <c r="AA53" s="321"/>
      <c r="AB53" s="321"/>
      <c r="AC53" s="321"/>
      <c r="AD53" s="321"/>
      <c r="AE53" s="321"/>
      <c r="AF53" s="321"/>
      <c r="AG53" s="321"/>
      <c r="AH53" s="321"/>
      <c r="AI53" s="321"/>
      <c r="AJ53" s="321"/>
      <c r="AK53" s="321"/>
      <c r="AL53" s="321"/>
      <c r="AM53" s="321"/>
      <c r="AN53" s="321"/>
      <c r="AO53" s="321"/>
      <c r="AP53" s="321"/>
      <c r="AQ53" s="321"/>
      <c r="AR53" s="321"/>
      <c r="AS53" s="321"/>
      <c r="AT53" s="321"/>
    </row>
    <row r="54" spans="1:46" ht="18.75" customHeight="1">
      <c r="A54" s="428"/>
      <c r="B54" s="310" t="s">
        <v>307</v>
      </c>
      <c r="C54" s="18">
        <v>451429</v>
      </c>
      <c r="D54" s="18">
        <v>148178</v>
      </c>
      <c r="E54" s="19">
        <v>32.799999999999997</v>
      </c>
      <c r="F54" s="18">
        <v>3614</v>
      </c>
      <c r="G54" s="20">
        <v>0.8</v>
      </c>
      <c r="H54" s="18">
        <v>24554</v>
      </c>
      <c r="I54" s="21">
        <v>5.4</v>
      </c>
      <c r="J54" s="18">
        <v>4171</v>
      </c>
      <c r="K54" s="20">
        <v>0.9</v>
      </c>
      <c r="L54" s="18">
        <v>149845</v>
      </c>
      <c r="M54" s="21">
        <v>33.200000000000003</v>
      </c>
      <c r="N54" s="18">
        <v>22756</v>
      </c>
      <c r="O54" s="21">
        <v>5</v>
      </c>
      <c r="P54" s="3">
        <v>1578</v>
      </c>
      <c r="Q54" s="20">
        <v>0.3</v>
      </c>
      <c r="R54" s="18">
        <v>38869</v>
      </c>
      <c r="S54" s="21">
        <v>8.6</v>
      </c>
      <c r="T54" s="18">
        <v>57864</v>
      </c>
      <c r="U54" s="21">
        <v>12.8</v>
      </c>
      <c r="V54" s="318" t="str">
        <f t="shared" si="1"/>
        <v>〇</v>
      </c>
      <c r="W54" s="328">
        <f t="shared" si="0"/>
        <v>99.799999999999983</v>
      </c>
      <c r="X54" s="321"/>
      <c r="Y54" s="321"/>
      <c r="Z54" s="321"/>
      <c r="AA54" s="321"/>
      <c r="AB54" s="321"/>
      <c r="AC54" s="321"/>
      <c r="AD54" s="321"/>
      <c r="AE54" s="321"/>
      <c r="AF54" s="321"/>
      <c r="AG54" s="321"/>
      <c r="AH54" s="321"/>
      <c r="AI54" s="321"/>
      <c r="AJ54" s="321"/>
      <c r="AK54" s="321"/>
      <c r="AL54" s="321"/>
      <c r="AM54" s="321"/>
      <c r="AN54" s="321"/>
      <c r="AO54" s="321"/>
      <c r="AP54" s="321"/>
      <c r="AQ54" s="321"/>
      <c r="AR54" s="321"/>
      <c r="AS54" s="321"/>
      <c r="AT54" s="321"/>
    </row>
    <row r="55" spans="1:46" ht="18.75" customHeight="1">
      <c r="A55" s="429"/>
      <c r="B55" s="310" t="s">
        <v>308</v>
      </c>
      <c r="C55" s="23">
        <v>394601.51399999997</v>
      </c>
      <c r="D55" s="23">
        <v>145001.15700000001</v>
      </c>
      <c r="E55" s="24">
        <v>36.700000000000003</v>
      </c>
      <c r="F55" s="23">
        <v>3684.027</v>
      </c>
      <c r="G55" s="25">
        <v>0.9</v>
      </c>
      <c r="H55" s="23">
        <v>35026.248</v>
      </c>
      <c r="I55" s="26">
        <v>8.9</v>
      </c>
      <c r="J55" s="23">
        <v>4239.4870000000001</v>
      </c>
      <c r="K55" s="25">
        <v>1.1000000000000001</v>
      </c>
      <c r="L55" s="23">
        <v>94136.687000000005</v>
      </c>
      <c r="M55" s="26">
        <v>23.9</v>
      </c>
      <c r="N55" s="23">
        <v>22230.491999999998</v>
      </c>
      <c r="O55" s="26">
        <v>5.6</v>
      </c>
      <c r="P55" s="22">
        <v>2002.55</v>
      </c>
      <c r="Q55" s="25">
        <v>0.5</v>
      </c>
      <c r="R55" s="23">
        <v>29461.8</v>
      </c>
      <c r="S55" s="26">
        <v>7.5</v>
      </c>
      <c r="T55" s="23">
        <v>58819.065999999999</v>
      </c>
      <c r="U55" s="26">
        <v>14.9</v>
      </c>
      <c r="V55" s="318" t="str">
        <f t="shared" si="1"/>
        <v>〇</v>
      </c>
      <c r="W55" s="328">
        <f t="shared" ref="W55:W86" si="2">E55+G55+I55+K55+M55+O55+Q55+S55+U55</f>
        <v>100</v>
      </c>
      <c r="X55" s="321"/>
      <c r="Y55" s="321"/>
      <c r="Z55" s="321"/>
      <c r="AA55" s="321"/>
      <c r="AB55" s="321"/>
      <c r="AC55" s="321"/>
      <c r="AD55" s="321"/>
      <c r="AE55" s="321"/>
      <c r="AF55" s="321"/>
      <c r="AG55" s="321"/>
      <c r="AH55" s="321"/>
      <c r="AI55" s="321"/>
      <c r="AJ55" s="321"/>
      <c r="AK55" s="321"/>
      <c r="AL55" s="321"/>
      <c r="AM55" s="321"/>
      <c r="AN55" s="321"/>
      <c r="AO55" s="321"/>
      <c r="AP55" s="321"/>
      <c r="AQ55" s="321"/>
      <c r="AR55" s="321"/>
      <c r="AS55" s="321"/>
      <c r="AT55" s="321"/>
    </row>
    <row r="56" spans="1:46" ht="18.75" customHeight="1">
      <c r="A56" s="430" t="s">
        <v>54</v>
      </c>
      <c r="B56" s="309" t="s">
        <v>309</v>
      </c>
      <c r="C56" s="3">
        <v>1164858</v>
      </c>
      <c r="D56" s="18">
        <v>516297</v>
      </c>
      <c r="E56" s="19">
        <v>44.3</v>
      </c>
      <c r="F56" s="18">
        <v>6357</v>
      </c>
      <c r="G56" s="20">
        <v>0.5</v>
      </c>
      <c r="H56" s="18">
        <v>9948</v>
      </c>
      <c r="I56" s="21">
        <v>0.9</v>
      </c>
      <c r="J56" s="18">
        <v>42810</v>
      </c>
      <c r="K56" s="20">
        <v>3.7</v>
      </c>
      <c r="L56" s="18">
        <v>195565</v>
      </c>
      <c r="M56" s="21">
        <v>16.8</v>
      </c>
      <c r="N56" s="18">
        <v>51245</v>
      </c>
      <c r="O56" s="21">
        <v>4.4000000000000004</v>
      </c>
      <c r="P56" s="3">
        <v>6233</v>
      </c>
      <c r="Q56" s="20">
        <v>0.5</v>
      </c>
      <c r="R56" s="18">
        <v>70334</v>
      </c>
      <c r="S56" s="21">
        <v>6</v>
      </c>
      <c r="T56" s="18">
        <v>266069</v>
      </c>
      <c r="U56" s="21">
        <v>22.9</v>
      </c>
      <c r="V56" s="318" t="str">
        <f t="shared" si="1"/>
        <v>〇</v>
      </c>
      <c r="W56" s="328">
        <f t="shared" si="2"/>
        <v>100</v>
      </c>
      <c r="X56" s="321"/>
      <c r="Y56" s="321"/>
      <c r="Z56" s="321"/>
      <c r="AA56" s="321"/>
      <c r="AB56" s="321"/>
      <c r="AC56" s="321"/>
      <c r="AD56" s="321"/>
      <c r="AE56" s="321"/>
      <c r="AF56" s="321"/>
      <c r="AG56" s="321"/>
      <c r="AH56" s="321"/>
      <c r="AI56" s="321"/>
      <c r="AJ56" s="321"/>
      <c r="AK56" s="321"/>
      <c r="AL56" s="321"/>
      <c r="AM56" s="321"/>
      <c r="AN56" s="321"/>
      <c r="AO56" s="321"/>
      <c r="AP56" s="321"/>
      <c r="AQ56" s="321"/>
      <c r="AR56" s="321"/>
      <c r="AS56" s="321"/>
      <c r="AT56" s="321"/>
    </row>
    <row r="57" spans="1:46" ht="18.75" customHeight="1">
      <c r="A57" s="441"/>
      <c r="B57" s="310" t="s">
        <v>310</v>
      </c>
      <c r="C57" s="3">
        <v>1203621</v>
      </c>
      <c r="D57" s="18">
        <v>583278</v>
      </c>
      <c r="E57" s="19">
        <v>48.5</v>
      </c>
      <c r="F57" s="18">
        <v>6412</v>
      </c>
      <c r="G57" s="20">
        <v>0.5</v>
      </c>
      <c r="H57" s="18">
        <v>7463</v>
      </c>
      <c r="I57" s="21">
        <v>0.6</v>
      </c>
      <c r="J57" s="18">
        <v>42660</v>
      </c>
      <c r="K57" s="20">
        <v>3.5</v>
      </c>
      <c r="L57" s="18">
        <v>198563</v>
      </c>
      <c r="M57" s="21">
        <v>16.5</v>
      </c>
      <c r="N57" s="18">
        <v>52105</v>
      </c>
      <c r="O57" s="21">
        <v>4.3</v>
      </c>
      <c r="P57" s="3">
        <v>6168</v>
      </c>
      <c r="Q57" s="20">
        <v>0.5</v>
      </c>
      <c r="R57" s="18">
        <v>80931</v>
      </c>
      <c r="S57" s="21">
        <v>6.7</v>
      </c>
      <c r="T57" s="18">
        <v>226041</v>
      </c>
      <c r="U57" s="21">
        <v>18.8</v>
      </c>
      <c r="V57" s="318" t="str">
        <f t="shared" si="1"/>
        <v>〇</v>
      </c>
      <c r="W57" s="328">
        <f t="shared" si="2"/>
        <v>99.899999999999991</v>
      </c>
      <c r="X57" s="321"/>
      <c r="Y57" s="321"/>
      <c r="Z57" s="321"/>
      <c r="AA57" s="321"/>
      <c r="AB57" s="321"/>
      <c r="AC57" s="321"/>
      <c r="AD57" s="321"/>
      <c r="AE57" s="321"/>
      <c r="AF57" s="321"/>
      <c r="AG57" s="321"/>
      <c r="AH57" s="321"/>
      <c r="AI57" s="321"/>
      <c r="AJ57" s="321"/>
      <c r="AK57" s="321"/>
      <c r="AL57" s="321"/>
      <c r="AM57" s="321"/>
      <c r="AN57" s="321"/>
      <c r="AO57" s="321"/>
      <c r="AP57" s="321"/>
      <c r="AQ57" s="321"/>
      <c r="AR57" s="321"/>
      <c r="AS57" s="321"/>
      <c r="AT57" s="321"/>
    </row>
    <row r="58" spans="1:46" ht="18.75" customHeight="1">
      <c r="A58" s="441"/>
      <c r="B58" s="310" t="s">
        <v>306</v>
      </c>
      <c r="C58" s="3">
        <v>1229420</v>
      </c>
      <c r="D58" s="18">
        <v>600909</v>
      </c>
      <c r="E58" s="19">
        <v>48.9</v>
      </c>
      <c r="F58" s="18">
        <v>6289</v>
      </c>
      <c r="G58" s="20">
        <v>0.5</v>
      </c>
      <c r="H58" s="18">
        <v>6130</v>
      </c>
      <c r="I58" s="21">
        <v>0.5</v>
      </c>
      <c r="J58" s="18">
        <v>41597</v>
      </c>
      <c r="K58" s="20">
        <v>3.4</v>
      </c>
      <c r="L58" s="18">
        <v>209338</v>
      </c>
      <c r="M58" s="21">
        <v>17</v>
      </c>
      <c r="N58" s="18">
        <v>56679</v>
      </c>
      <c r="O58" s="21">
        <v>4.5999999999999996</v>
      </c>
      <c r="P58" s="3">
        <v>15999</v>
      </c>
      <c r="Q58" s="20">
        <v>1.3</v>
      </c>
      <c r="R58" s="18">
        <v>82322</v>
      </c>
      <c r="S58" s="21">
        <v>6.7</v>
      </c>
      <c r="T58" s="18">
        <v>210157</v>
      </c>
      <c r="U58" s="21">
        <v>17.100000000000001</v>
      </c>
      <c r="V58" s="318" t="str">
        <f t="shared" si="1"/>
        <v>〇</v>
      </c>
      <c r="W58" s="328">
        <f t="shared" si="2"/>
        <v>100</v>
      </c>
      <c r="X58" s="321"/>
      <c r="Y58" s="321"/>
      <c r="Z58" s="321"/>
      <c r="AA58" s="321"/>
      <c r="AB58" s="321"/>
      <c r="AC58" s="321"/>
      <c r="AD58" s="321"/>
      <c r="AE58" s="321"/>
      <c r="AF58" s="321"/>
      <c r="AG58" s="321"/>
      <c r="AH58" s="321"/>
      <c r="AI58" s="321"/>
      <c r="AJ58" s="321"/>
      <c r="AK58" s="321"/>
      <c r="AL58" s="321"/>
      <c r="AM58" s="321"/>
      <c r="AN58" s="321"/>
      <c r="AO58" s="321"/>
      <c r="AP58" s="321"/>
      <c r="AQ58" s="321"/>
      <c r="AR58" s="321"/>
      <c r="AS58" s="321"/>
      <c r="AT58" s="321"/>
    </row>
    <row r="59" spans="1:46" ht="18.75" customHeight="1">
      <c r="A59" s="441"/>
      <c r="B59" s="310" t="s">
        <v>307</v>
      </c>
      <c r="C59" s="3">
        <v>1513931</v>
      </c>
      <c r="D59" s="18">
        <v>594560</v>
      </c>
      <c r="E59" s="19">
        <v>39.299999999999997</v>
      </c>
      <c r="F59" s="18">
        <v>6254</v>
      </c>
      <c r="G59" s="20">
        <v>0.4</v>
      </c>
      <c r="H59" s="18">
        <v>4817</v>
      </c>
      <c r="I59" s="21">
        <v>0.3</v>
      </c>
      <c r="J59" s="18">
        <v>36800</v>
      </c>
      <c r="K59" s="20">
        <v>2.4</v>
      </c>
      <c r="L59" s="18">
        <v>486771</v>
      </c>
      <c r="M59" s="21">
        <v>32.200000000000003</v>
      </c>
      <c r="N59" s="18">
        <v>69178</v>
      </c>
      <c r="O59" s="21">
        <v>4.5999999999999996</v>
      </c>
      <c r="P59" s="3">
        <v>5843</v>
      </c>
      <c r="Q59" s="20">
        <v>0.4</v>
      </c>
      <c r="R59" s="18">
        <v>96320</v>
      </c>
      <c r="S59" s="21">
        <v>6.4</v>
      </c>
      <c r="T59" s="18">
        <v>213388</v>
      </c>
      <c r="U59" s="21">
        <v>14</v>
      </c>
      <c r="V59" s="318" t="str">
        <f t="shared" si="1"/>
        <v>〇</v>
      </c>
      <c r="W59" s="328">
        <f t="shared" si="2"/>
        <v>100</v>
      </c>
      <c r="X59" s="321"/>
      <c r="Y59" s="321"/>
      <c r="Z59" s="321"/>
      <c r="AA59" s="321"/>
      <c r="AB59" s="321"/>
      <c r="AC59" s="321"/>
      <c r="AD59" s="321"/>
      <c r="AE59" s="321"/>
      <c r="AF59" s="321"/>
      <c r="AG59" s="321"/>
      <c r="AH59" s="321"/>
      <c r="AI59" s="321"/>
      <c r="AJ59" s="321"/>
      <c r="AK59" s="321"/>
      <c r="AL59" s="321"/>
      <c r="AM59" s="321"/>
      <c r="AN59" s="321"/>
      <c r="AO59" s="321"/>
      <c r="AP59" s="321"/>
      <c r="AQ59" s="321"/>
      <c r="AR59" s="321"/>
      <c r="AS59" s="321"/>
      <c r="AT59" s="321"/>
    </row>
    <row r="60" spans="1:46" ht="18.75" customHeight="1">
      <c r="A60" s="442"/>
      <c r="B60" s="310" t="s">
        <v>308</v>
      </c>
      <c r="C60" s="3">
        <v>1396138</v>
      </c>
      <c r="D60" s="18">
        <v>583542</v>
      </c>
      <c r="E60" s="19">
        <v>41.8</v>
      </c>
      <c r="F60" s="18">
        <v>6201</v>
      </c>
      <c r="G60" s="20">
        <v>0.4</v>
      </c>
      <c r="H60" s="18">
        <v>21049</v>
      </c>
      <c r="I60" s="21">
        <v>1.5</v>
      </c>
      <c r="J60" s="18">
        <v>37890</v>
      </c>
      <c r="K60" s="20">
        <v>2.7</v>
      </c>
      <c r="L60" s="18">
        <v>309896</v>
      </c>
      <c r="M60" s="21">
        <v>22.2</v>
      </c>
      <c r="N60" s="18">
        <v>69025</v>
      </c>
      <c r="O60" s="21">
        <v>4.9000000000000004</v>
      </c>
      <c r="P60" s="3">
        <v>6663</v>
      </c>
      <c r="Q60" s="20">
        <v>0.5</v>
      </c>
      <c r="R60" s="18">
        <v>106895</v>
      </c>
      <c r="S60" s="21">
        <v>7.7</v>
      </c>
      <c r="T60" s="18">
        <v>254977</v>
      </c>
      <c r="U60" s="21">
        <v>18.3</v>
      </c>
      <c r="V60" s="318" t="str">
        <f t="shared" si="1"/>
        <v>〇</v>
      </c>
      <c r="W60" s="328">
        <f t="shared" si="2"/>
        <v>100</v>
      </c>
      <c r="X60" s="321"/>
      <c r="Y60" s="321"/>
      <c r="Z60" s="321"/>
      <c r="AA60" s="321"/>
      <c r="AB60" s="321"/>
      <c r="AC60" s="321"/>
      <c r="AD60" s="321"/>
      <c r="AE60" s="321"/>
      <c r="AF60" s="321"/>
      <c r="AG60" s="321"/>
      <c r="AH60" s="321"/>
      <c r="AI60" s="321"/>
      <c r="AJ60" s="321"/>
      <c r="AK60" s="321"/>
      <c r="AL60" s="321"/>
      <c r="AM60" s="321"/>
      <c r="AN60" s="321"/>
      <c r="AO60" s="321"/>
      <c r="AP60" s="321"/>
      <c r="AQ60" s="321"/>
      <c r="AR60" s="321"/>
      <c r="AS60" s="321"/>
      <c r="AT60" s="321"/>
    </row>
    <row r="61" spans="1:46" ht="18.75" customHeight="1">
      <c r="A61" s="427" t="s">
        <v>55</v>
      </c>
      <c r="B61" s="309" t="s">
        <v>309</v>
      </c>
      <c r="C61" s="14">
        <v>764305</v>
      </c>
      <c r="D61" s="14">
        <v>255710</v>
      </c>
      <c r="E61" s="15">
        <v>33.5</v>
      </c>
      <c r="F61" s="14">
        <v>3341</v>
      </c>
      <c r="G61" s="16">
        <v>0.4</v>
      </c>
      <c r="H61" s="14">
        <v>64849</v>
      </c>
      <c r="I61" s="17">
        <v>8.5</v>
      </c>
      <c r="J61" s="14">
        <v>19200</v>
      </c>
      <c r="K61" s="16">
        <v>2.5</v>
      </c>
      <c r="L61" s="14">
        <v>145953</v>
      </c>
      <c r="M61" s="17">
        <v>19.100000000000001</v>
      </c>
      <c r="N61" s="14">
        <v>38098</v>
      </c>
      <c r="O61" s="17">
        <v>5</v>
      </c>
      <c r="P61" s="2">
        <v>3675</v>
      </c>
      <c r="Q61" s="16">
        <v>0.5</v>
      </c>
      <c r="R61" s="14">
        <v>86990</v>
      </c>
      <c r="S61" s="17">
        <v>11.4</v>
      </c>
      <c r="T61" s="14">
        <v>146489</v>
      </c>
      <c r="U61" s="17">
        <v>19.100000000000001</v>
      </c>
      <c r="V61" s="318" t="str">
        <f t="shared" si="1"/>
        <v>〇</v>
      </c>
      <c r="W61" s="328">
        <f t="shared" si="2"/>
        <v>100</v>
      </c>
      <c r="X61" s="321"/>
      <c r="Y61" s="321"/>
      <c r="Z61" s="321"/>
      <c r="AA61" s="321"/>
      <c r="AB61" s="321"/>
      <c r="AC61" s="321"/>
      <c r="AD61" s="321"/>
      <c r="AE61" s="321"/>
      <c r="AF61" s="321"/>
      <c r="AG61" s="321"/>
      <c r="AH61" s="321"/>
      <c r="AI61" s="321"/>
      <c r="AJ61" s="321"/>
      <c r="AK61" s="321"/>
      <c r="AL61" s="321"/>
      <c r="AM61" s="321"/>
      <c r="AN61" s="321"/>
      <c r="AO61" s="321"/>
      <c r="AP61" s="321"/>
      <c r="AQ61" s="321"/>
      <c r="AR61" s="321"/>
      <c r="AS61" s="321"/>
      <c r="AT61" s="321"/>
    </row>
    <row r="62" spans="1:46" ht="18.75" customHeight="1">
      <c r="A62" s="441"/>
      <c r="B62" s="310" t="s">
        <v>310</v>
      </c>
      <c r="C62" s="18">
        <v>769548</v>
      </c>
      <c r="D62" s="18">
        <v>291702</v>
      </c>
      <c r="E62" s="19">
        <v>37.9</v>
      </c>
      <c r="F62" s="18">
        <v>3360</v>
      </c>
      <c r="G62" s="20">
        <v>0.4</v>
      </c>
      <c r="H62" s="18">
        <v>61401</v>
      </c>
      <c r="I62" s="21">
        <v>8</v>
      </c>
      <c r="J62" s="18">
        <v>19157</v>
      </c>
      <c r="K62" s="20">
        <v>2.5</v>
      </c>
      <c r="L62" s="18">
        <v>146427</v>
      </c>
      <c r="M62" s="21">
        <v>19</v>
      </c>
      <c r="N62" s="18">
        <v>37267</v>
      </c>
      <c r="O62" s="21">
        <v>4.8</v>
      </c>
      <c r="P62" s="3">
        <v>7019</v>
      </c>
      <c r="Q62" s="20">
        <v>0.9</v>
      </c>
      <c r="R62" s="18">
        <v>93389</v>
      </c>
      <c r="S62" s="21">
        <v>12.1</v>
      </c>
      <c r="T62" s="18">
        <v>109826</v>
      </c>
      <c r="U62" s="21">
        <v>14.3</v>
      </c>
      <c r="V62" s="318" t="str">
        <f t="shared" si="1"/>
        <v>〇</v>
      </c>
      <c r="W62" s="328">
        <f t="shared" si="2"/>
        <v>99.899999999999991</v>
      </c>
      <c r="X62" s="321"/>
      <c r="Y62" s="321"/>
      <c r="Z62" s="321"/>
      <c r="AA62" s="321"/>
      <c r="AB62" s="321"/>
      <c r="AC62" s="321"/>
      <c r="AD62" s="321"/>
      <c r="AE62" s="321"/>
      <c r="AF62" s="321"/>
      <c r="AG62" s="321"/>
      <c r="AH62" s="321"/>
      <c r="AI62" s="321"/>
      <c r="AJ62" s="321"/>
      <c r="AK62" s="321"/>
      <c r="AL62" s="321"/>
      <c r="AM62" s="321"/>
      <c r="AN62" s="321"/>
      <c r="AO62" s="321"/>
      <c r="AP62" s="321"/>
      <c r="AQ62" s="321"/>
      <c r="AR62" s="321"/>
      <c r="AS62" s="321"/>
      <c r="AT62" s="321"/>
    </row>
    <row r="63" spans="1:46" ht="18.75" customHeight="1">
      <c r="A63" s="441"/>
      <c r="B63" s="310" t="s">
        <v>306</v>
      </c>
      <c r="C63" s="18">
        <v>768585</v>
      </c>
      <c r="D63" s="18">
        <v>305500</v>
      </c>
      <c r="E63" s="19">
        <v>39.700000000000003</v>
      </c>
      <c r="F63" s="18">
        <v>3333</v>
      </c>
      <c r="G63" s="20">
        <v>0.4</v>
      </c>
      <c r="H63" s="18">
        <v>59822</v>
      </c>
      <c r="I63" s="21">
        <v>7.8</v>
      </c>
      <c r="J63" s="18">
        <v>19894</v>
      </c>
      <c r="K63" s="20">
        <v>2.6</v>
      </c>
      <c r="L63" s="18">
        <v>149020</v>
      </c>
      <c r="M63" s="21">
        <v>19.399999999999999</v>
      </c>
      <c r="N63" s="18">
        <v>39652</v>
      </c>
      <c r="O63" s="21">
        <v>5.2</v>
      </c>
      <c r="P63" s="3">
        <v>2782</v>
      </c>
      <c r="Q63" s="20">
        <v>0.4</v>
      </c>
      <c r="R63" s="18">
        <v>82079</v>
      </c>
      <c r="S63" s="21">
        <v>10.7</v>
      </c>
      <c r="T63" s="18">
        <v>106503</v>
      </c>
      <c r="U63" s="21">
        <v>13.9</v>
      </c>
      <c r="V63" s="318" t="str">
        <f t="shared" si="1"/>
        <v>〇</v>
      </c>
      <c r="W63" s="328">
        <f t="shared" si="2"/>
        <v>100.10000000000002</v>
      </c>
      <c r="X63" s="321"/>
      <c r="Y63" s="321"/>
      <c r="Z63" s="321"/>
      <c r="AA63" s="321"/>
      <c r="AB63" s="321"/>
      <c r="AC63" s="321"/>
      <c r="AD63" s="321"/>
      <c r="AE63" s="321"/>
      <c r="AF63" s="321"/>
      <c r="AG63" s="321"/>
      <c r="AH63" s="321"/>
      <c r="AI63" s="321"/>
      <c r="AJ63" s="321"/>
      <c r="AK63" s="321"/>
      <c r="AL63" s="321"/>
      <c r="AM63" s="321"/>
      <c r="AN63" s="321"/>
      <c r="AO63" s="321"/>
      <c r="AP63" s="321"/>
      <c r="AQ63" s="321"/>
      <c r="AR63" s="321"/>
      <c r="AS63" s="321"/>
      <c r="AT63" s="321"/>
    </row>
    <row r="64" spans="1:46" ht="18.75" customHeight="1">
      <c r="A64" s="441"/>
      <c r="B64" s="310" t="s">
        <v>307</v>
      </c>
      <c r="C64" s="18">
        <v>1070395</v>
      </c>
      <c r="D64" s="18">
        <v>295943</v>
      </c>
      <c r="E64" s="19">
        <v>27.6</v>
      </c>
      <c r="F64" s="18">
        <v>3367</v>
      </c>
      <c r="G64" s="20">
        <v>0.3</v>
      </c>
      <c r="H64" s="18">
        <v>54851</v>
      </c>
      <c r="I64" s="21">
        <v>5.0999999999999996</v>
      </c>
      <c r="J64" s="18">
        <v>17766</v>
      </c>
      <c r="K64" s="20">
        <v>1.7</v>
      </c>
      <c r="L64" s="18">
        <v>320735</v>
      </c>
      <c r="M64" s="21">
        <v>30</v>
      </c>
      <c r="N64" s="18">
        <v>42120</v>
      </c>
      <c r="O64" s="21">
        <v>3.9</v>
      </c>
      <c r="P64" s="3">
        <v>4587</v>
      </c>
      <c r="Q64" s="20">
        <v>0.4</v>
      </c>
      <c r="R64" s="18">
        <v>81333</v>
      </c>
      <c r="S64" s="21">
        <v>7.6</v>
      </c>
      <c r="T64" s="18">
        <v>249693</v>
      </c>
      <c r="U64" s="21">
        <v>23.3</v>
      </c>
      <c r="V64" s="318" t="str">
        <f t="shared" si="1"/>
        <v>〇</v>
      </c>
      <c r="W64" s="328">
        <f t="shared" si="2"/>
        <v>99.9</v>
      </c>
      <c r="X64" s="321"/>
      <c r="Y64" s="321"/>
      <c r="Z64" s="321"/>
      <c r="AA64" s="321"/>
      <c r="AB64" s="321"/>
      <c r="AC64" s="321"/>
      <c r="AD64" s="321"/>
      <c r="AE64" s="321"/>
      <c r="AF64" s="321"/>
      <c r="AG64" s="321"/>
      <c r="AH64" s="321"/>
      <c r="AI64" s="321"/>
      <c r="AJ64" s="321"/>
      <c r="AK64" s="321"/>
      <c r="AL64" s="321"/>
      <c r="AM64" s="321"/>
      <c r="AN64" s="321"/>
      <c r="AO64" s="321"/>
      <c r="AP64" s="321"/>
      <c r="AQ64" s="321"/>
      <c r="AR64" s="321"/>
      <c r="AS64" s="321"/>
      <c r="AT64" s="321"/>
    </row>
    <row r="65" spans="1:46" ht="18.75" customHeight="1">
      <c r="A65" s="442"/>
      <c r="B65" s="310" t="s">
        <v>308</v>
      </c>
      <c r="C65" s="23">
        <v>1056769</v>
      </c>
      <c r="D65" s="23">
        <v>301943</v>
      </c>
      <c r="E65" s="24">
        <v>28.6</v>
      </c>
      <c r="F65" s="23">
        <v>3450</v>
      </c>
      <c r="G65" s="25">
        <v>0.3</v>
      </c>
      <c r="H65" s="23">
        <v>71582</v>
      </c>
      <c r="I65" s="26">
        <v>6.8</v>
      </c>
      <c r="J65" s="23">
        <v>17965</v>
      </c>
      <c r="K65" s="25">
        <v>1.7</v>
      </c>
      <c r="L65" s="23">
        <v>221509</v>
      </c>
      <c r="M65" s="26">
        <v>21</v>
      </c>
      <c r="N65" s="23">
        <v>42645</v>
      </c>
      <c r="O65" s="26">
        <v>4</v>
      </c>
      <c r="P65" s="22">
        <v>7220</v>
      </c>
      <c r="Q65" s="25">
        <v>0.7</v>
      </c>
      <c r="R65" s="23">
        <v>72023</v>
      </c>
      <c r="S65" s="26">
        <v>6.8</v>
      </c>
      <c r="T65" s="23">
        <v>318432</v>
      </c>
      <c r="U65" s="26">
        <v>30.1</v>
      </c>
      <c r="V65" s="318" t="str">
        <f t="shared" si="1"/>
        <v>〇</v>
      </c>
      <c r="W65" s="328">
        <f t="shared" si="2"/>
        <v>100</v>
      </c>
      <c r="X65" s="321"/>
      <c r="Y65" s="321"/>
      <c r="Z65" s="321"/>
      <c r="AA65" s="321"/>
      <c r="AB65" s="321"/>
      <c r="AC65" s="321"/>
      <c r="AD65" s="321"/>
      <c r="AE65" s="321"/>
      <c r="AF65" s="321"/>
      <c r="AG65" s="321"/>
      <c r="AH65" s="321"/>
      <c r="AI65" s="321"/>
      <c r="AJ65" s="321"/>
      <c r="AK65" s="321"/>
      <c r="AL65" s="321"/>
      <c r="AM65" s="321"/>
      <c r="AN65" s="321"/>
      <c r="AO65" s="321"/>
      <c r="AP65" s="321"/>
      <c r="AQ65" s="321"/>
      <c r="AR65" s="321"/>
      <c r="AS65" s="321"/>
      <c r="AT65" s="321"/>
    </row>
    <row r="66" spans="1:46" ht="18.75" customHeight="1">
      <c r="A66" s="427" t="s">
        <v>56</v>
      </c>
      <c r="B66" s="309" t="s">
        <v>309</v>
      </c>
      <c r="C66" s="3">
        <v>1742817</v>
      </c>
      <c r="D66" s="18">
        <v>675404</v>
      </c>
      <c r="E66" s="19">
        <v>38.700000000000003</v>
      </c>
      <c r="F66" s="18">
        <v>6121</v>
      </c>
      <c r="G66" s="20">
        <v>0.3</v>
      </c>
      <c r="H66" s="18">
        <v>52770</v>
      </c>
      <c r="I66" s="21">
        <v>3</v>
      </c>
      <c r="J66" s="18">
        <v>67281</v>
      </c>
      <c r="K66" s="20">
        <v>3.9</v>
      </c>
      <c r="L66" s="18">
        <v>403887</v>
      </c>
      <c r="M66" s="21">
        <v>23.2</v>
      </c>
      <c r="N66" s="18">
        <v>69880</v>
      </c>
      <c r="O66" s="21">
        <v>4</v>
      </c>
      <c r="P66" s="3">
        <v>25408</v>
      </c>
      <c r="Q66" s="20">
        <v>1.5</v>
      </c>
      <c r="R66" s="18">
        <v>117973</v>
      </c>
      <c r="S66" s="21">
        <v>6.8</v>
      </c>
      <c r="T66" s="18">
        <v>324093</v>
      </c>
      <c r="U66" s="21">
        <v>18.600000000000001</v>
      </c>
      <c r="V66" s="318" t="str">
        <f t="shared" si="1"/>
        <v>〇</v>
      </c>
      <c r="W66" s="328">
        <f t="shared" si="2"/>
        <v>100</v>
      </c>
      <c r="X66" s="321"/>
      <c r="Y66" s="321"/>
      <c r="Z66" s="321"/>
      <c r="AA66" s="321"/>
      <c r="AB66" s="321"/>
      <c r="AC66" s="321"/>
      <c r="AD66" s="321"/>
      <c r="AE66" s="321"/>
      <c r="AF66" s="321"/>
      <c r="AG66" s="321"/>
      <c r="AH66" s="321"/>
      <c r="AI66" s="321"/>
      <c r="AJ66" s="321"/>
      <c r="AK66" s="321"/>
      <c r="AL66" s="321"/>
      <c r="AM66" s="321"/>
      <c r="AN66" s="321"/>
      <c r="AO66" s="321"/>
      <c r="AP66" s="321"/>
      <c r="AQ66" s="321"/>
      <c r="AR66" s="321"/>
      <c r="AS66" s="321"/>
      <c r="AT66" s="321"/>
    </row>
    <row r="67" spans="1:46" ht="18.75" customHeight="1">
      <c r="A67" s="441"/>
      <c r="B67" s="310" t="s">
        <v>310</v>
      </c>
      <c r="C67" s="3">
        <v>1761138</v>
      </c>
      <c r="D67" s="18">
        <v>737441</v>
      </c>
      <c r="E67" s="19">
        <v>41.9</v>
      </c>
      <c r="F67" s="18">
        <v>6018</v>
      </c>
      <c r="G67" s="20">
        <v>0.3</v>
      </c>
      <c r="H67" s="18">
        <v>43642</v>
      </c>
      <c r="I67" s="21">
        <v>2.5</v>
      </c>
      <c r="J67" s="18">
        <v>69471</v>
      </c>
      <c r="K67" s="20">
        <v>3.9</v>
      </c>
      <c r="L67" s="18">
        <v>396685</v>
      </c>
      <c r="M67" s="21">
        <v>22.5</v>
      </c>
      <c r="N67" s="18">
        <v>74304</v>
      </c>
      <c r="O67" s="21">
        <v>4.2</v>
      </c>
      <c r="P67" s="3">
        <v>27268</v>
      </c>
      <c r="Q67" s="20">
        <v>1.5</v>
      </c>
      <c r="R67" s="18">
        <v>103599</v>
      </c>
      <c r="S67" s="21">
        <v>5.9</v>
      </c>
      <c r="T67" s="18">
        <v>302710</v>
      </c>
      <c r="U67" s="21">
        <v>17.2</v>
      </c>
      <c r="V67" s="318" t="str">
        <f t="shared" si="1"/>
        <v>〇</v>
      </c>
      <c r="W67" s="328">
        <f t="shared" si="2"/>
        <v>99.9</v>
      </c>
      <c r="X67" s="321"/>
      <c r="Y67" s="321"/>
      <c r="Z67" s="321"/>
      <c r="AA67" s="321"/>
      <c r="AB67" s="321"/>
      <c r="AC67" s="321"/>
      <c r="AD67" s="321"/>
      <c r="AE67" s="321"/>
      <c r="AF67" s="321"/>
      <c r="AG67" s="321"/>
      <c r="AH67" s="321"/>
      <c r="AI67" s="321"/>
      <c r="AJ67" s="321"/>
      <c r="AK67" s="321"/>
      <c r="AL67" s="321"/>
      <c r="AM67" s="321"/>
      <c r="AN67" s="321"/>
      <c r="AO67" s="321"/>
      <c r="AP67" s="321"/>
      <c r="AQ67" s="321"/>
      <c r="AR67" s="321"/>
      <c r="AS67" s="321"/>
      <c r="AT67" s="321"/>
    </row>
    <row r="68" spans="1:46" ht="18.75" customHeight="1">
      <c r="A68" s="441"/>
      <c r="B68" s="310" t="s">
        <v>306</v>
      </c>
      <c r="C68" s="3">
        <v>1764214</v>
      </c>
      <c r="D68" s="18">
        <v>776114</v>
      </c>
      <c r="E68" s="19">
        <v>44</v>
      </c>
      <c r="F68" s="18">
        <v>5917</v>
      </c>
      <c r="G68" s="20">
        <v>0.3</v>
      </c>
      <c r="H68" s="18">
        <v>44514</v>
      </c>
      <c r="I68" s="21">
        <v>2.5</v>
      </c>
      <c r="J68" s="18">
        <v>69801</v>
      </c>
      <c r="K68" s="20">
        <v>4</v>
      </c>
      <c r="L68" s="18">
        <v>421185</v>
      </c>
      <c r="M68" s="21">
        <v>23.9</v>
      </c>
      <c r="N68" s="18">
        <v>78612</v>
      </c>
      <c r="O68" s="21">
        <v>4.5</v>
      </c>
      <c r="P68" s="3">
        <v>30429</v>
      </c>
      <c r="Q68" s="20">
        <v>1.7</v>
      </c>
      <c r="R68" s="18">
        <v>100265</v>
      </c>
      <c r="S68" s="21">
        <v>5.7</v>
      </c>
      <c r="T68" s="18">
        <v>237377</v>
      </c>
      <c r="U68" s="21">
        <v>13.5</v>
      </c>
      <c r="V68" s="318" t="str">
        <f t="shared" si="1"/>
        <v>〇</v>
      </c>
      <c r="W68" s="328">
        <f t="shared" si="2"/>
        <v>100.1</v>
      </c>
      <c r="X68" s="321"/>
      <c r="Y68" s="321"/>
      <c r="Z68" s="321"/>
      <c r="AA68" s="321"/>
      <c r="AB68" s="321"/>
      <c r="AC68" s="321"/>
      <c r="AD68" s="321"/>
      <c r="AE68" s="321"/>
      <c r="AF68" s="321"/>
      <c r="AG68" s="321"/>
      <c r="AH68" s="321"/>
      <c r="AI68" s="321"/>
      <c r="AJ68" s="321"/>
      <c r="AK68" s="321"/>
      <c r="AL68" s="321"/>
      <c r="AM68" s="321"/>
      <c r="AN68" s="321"/>
      <c r="AO68" s="321"/>
      <c r="AP68" s="321"/>
      <c r="AQ68" s="321"/>
      <c r="AR68" s="321"/>
      <c r="AS68" s="321"/>
      <c r="AT68" s="321"/>
    </row>
    <row r="69" spans="1:46" ht="18.75" customHeight="1">
      <c r="A69" s="441"/>
      <c r="B69" s="310" t="s">
        <v>307</v>
      </c>
      <c r="C69" s="3">
        <v>2042685</v>
      </c>
      <c r="D69" s="18">
        <v>744663</v>
      </c>
      <c r="E69" s="19">
        <v>36.5</v>
      </c>
      <c r="F69" s="18">
        <v>5891</v>
      </c>
      <c r="G69" s="20">
        <v>0.3</v>
      </c>
      <c r="H69" s="18">
        <v>33867</v>
      </c>
      <c r="I69" s="21">
        <v>1.7</v>
      </c>
      <c r="J69" s="18">
        <v>67489</v>
      </c>
      <c r="K69" s="20">
        <v>3.3</v>
      </c>
      <c r="L69" s="18">
        <v>770142</v>
      </c>
      <c r="M69" s="21">
        <v>37.700000000000003</v>
      </c>
      <c r="N69" s="18">
        <v>108920</v>
      </c>
      <c r="O69" s="21">
        <v>5.3</v>
      </c>
      <c r="P69" s="3">
        <v>28501</v>
      </c>
      <c r="Q69" s="20">
        <v>1.4</v>
      </c>
      <c r="R69" s="18">
        <v>108576</v>
      </c>
      <c r="S69" s="21">
        <v>5.3</v>
      </c>
      <c r="T69" s="18">
        <v>174636</v>
      </c>
      <c r="U69" s="21">
        <v>8.5</v>
      </c>
      <c r="V69" s="318" t="str">
        <f t="shared" si="1"/>
        <v>〇</v>
      </c>
      <c r="W69" s="328">
        <f t="shared" si="2"/>
        <v>100</v>
      </c>
      <c r="X69" s="321"/>
      <c r="Y69" s="321"/>
      <c r="Z69" s="321"/>
      <c r="AA69" s="321"/>
      <c r="AB69" s="321"/>
      <c r="AC69" s="321"/>
      <c r="AD69" s="321"/>
      <c r="AE69" s="321"/>
      <c r="AF69" s="321"/>
      <c r="AG69" s="321"/>
      <c r="AH69" s="321"/>
      <c r="AI69" s="321"/>
      <c r="AJ69" s="321"/>
      <c r="AK69" s="321"/>
      <c r="AL69" s="321"/>
      <c r="AM69" s="321"/>
      <c r="AN69" s="321"/>
      <c r="AO69" s="321"/>
      <c r="AP69" s="321"/>
      <c r="AQ69" s="321"/>
      <c r="AR69" s="321"/>
      <c r="AS69" s="321"/>
      <c r="AT69" s="321"/>
    </row>
    <row r="70" spans="1:46" ht="18.75" customHeight="1">
      <c r="A70" s="442"/>
      <c r="B70" s="310" t="s">
        <v>308</v>
      </c>
      <c r="C70" s="3">
        <v>2003681</v>
      </c>
      <c r="D70" s="18">
        <v>750030</v>
      </c>
      <c r="E70" s="19">
        <v>37.432605289963824</v>
      </c>
      <c r="F70" s="18">
        <v>5977</v>
      </c>
      <c r="G70" s="20">
        <v>0.29830097705173625</v>
      </c>
      <c r="H70" s="18">
        <v>72485</v>
      </c>
      <c r="I70" s="21">
        <v>3.6175918222511467</v>
      </c>
      <c r="J70" s="18">
        <v>67987</v>
      </c>
      <c r="K70" s="20">
        <v>3.3931049902654165</v>
      </c>
      <c r="L70" s="18">
        <v>597577</v>
      </c>
      <c r="M70" s="21">
        <v>29.823959003454142</v>
      </c>
      <c r="N70" s="18">
        <v>101349</v>
      </c>
      <c r="O70" s="21">
        <v>5.0581404924236937</v>
      </c>
      <c r="P70" s="3">
        <v>23549</v>
      </c>
      <c r="Q70" s="20">
        <v>1.1752868844890978</v>
      </c>
      <c r="R70" s="18">
        <v>156044</v>
      </c>
      <c r="S70" s="21">
        <v>7.7878664318322137</v>
      </c>
      <c r="T70" s="18">
        <v>228683</v>
      </c>
      <c r="U70" s="21">
        <v>11.413144108268732</v>
      </c>
      <c r="V70" s="318" t="str">
        <f t="shared" si="1"/>
        <v>〇</v>
      </c>
      <c r="W70" s="328">
        <f t="shared" si="2"/>
        <v>100</v>
      </c>
      <c r="X70" s="321"/>
      <c r="Y70" s="321"/>
      <c r="Z70" s="321"/>
      <c r="AA70" s="321"/>
      <c r="AB70" s="321"/>
      <c r="AC70" s="321"/>
      <c r="AD70" s="321"/>
      <c r="AE70" s="321"/>
      <c r="AF70" s="321"/>
      <c r="AG70" s="321"/>
      <c r="AH70" s="321"/>
      <c r="AI70" s="321"/>
      <c r="AJ70" s="321"/>
      <c r="AK70" s="321"/>
      <c r="AL70" s="321"/>
      <c r="AM70" s="321"/>
      <c r="AN70" s="321"/>
      <c r="AO70" s="321"/>
      <c r="AP70" s="321"/>
      <c r="AQ70" s="321"/>
      <c r="AR70" s="321"/>
      <c r="AS70" s="321"/>
      <c r="AT70" s="321"/>
    </row>
    <row r="71" spans="1:46" ht="18.75" customHeight="1">
      <c r="A71" s="427" t="s">
        <v>57</v>
      </c>
      <c r="B71" s="309" t="s">
        <v>309</v>
      </c>
      <c r="C71" s="14">
        <v>401828</v>
      </c>
      <c r="D71" s="14">
        <v>134355</v>
      </c>
      <c r="E71" s="15">
        <v>33.4</v>
      </c>
      <c r="F71" s="14">
        <v>2107</v>
      </c>
      <c r="G71" s="16">
        <v>0.5</v>
      </c>
      <c r="H71" s="14">
        <v>29960</v>
      </c>
      <c r="I71" s="17">
        <v>7.5</v>
      </c>
      <c r="J71" s="14">
        <v>5779</v>
      </c>
      <c r="K71" s="16">
        <v>1.4</v>
      </c>
      <c r="L71" s="14">
        <v>96627</v>
      </c>
      <c r="M71" s="17">
        <v>24</v>
      </c>
      <c r="N71" s="14">
        <v>22123</v>
      </c>
      <c r="O71" s="17">
        <v>5.5</v>
      </c>
      <c r="P71" s="2">
        <v>1543</v>
      </c>
      <c r="Q71" s="16">
        <v>0.4</v>
      </c>
      <c r="R71" s="14">
        <v>50447</v>
      </c>
      <c r="S71" s="17">
        <v>12.6</v>
      </c>
      <c r="T71" s="14">
        <v>58887</v>
      </c>
      <c r="U71" s="17">
        <v>14.7</v>
      </c>
      <c r="V71" s="318" t="str">
        <f t="shared" ref="V71:V105" si="3">IF(D71+F71+H71+J71+L71+N71+P71+R71+T71=C71,"〇","✖")</f>
        <v>〇</v>
      </c>
      <c r="W71" s="328">
        <f t="shared" si="2"/>
        <v>100</v>
      </c>
      <c r="X71" s="321"/>
      <c r="Y71" s="321"/>
      <c r="Z71" s="321"/>
      <c r="AA71" s="321"/>
      <c r="AB71" s="321"/>
      <c r="AC71" s="321"/>
      <c r="AD71" s="321"/>
      <c r="AE71" s="321"/>
      <c r="AF71" s="321"/>
      <c r="AG71" s="321"/>
      <c r="AH71" s="321"/>
      <c r="AI71" s="321"/>
      <c r="AJ71" s="321"/>
      <c r="AK71" s="321"/>
      <c r="AL71" s="321"/>
      <c r="AM71" s="321"/>
      <c r="AN71" s="321"/>
      <c r="AO71" s="321"/>
      <c r="AP71" s="321"/>
      <c r="AQ71" s="321"/>
      <c r="AR71" s="321"/>
      <c r="AS71" s="321"/>
      <c r="AT71" s="321"/>
    </row>
    <row r="72" spans="1:46" ht="18.75" customHeight="1">
      <c r="A72" s="441"/>
      <c r="B72" s="310" t="s">
        <v>310</v>
      </c>
      <c r="C72" s="18">
        <v>402971</v>
      </c>
      <c r="D72" s="18">
        <v>147721</v>
      </c>
      <c r="E72" s="19">
        <v>36.700000000000003</v>
      </c>
      <c r="F72" s="18">
        <v>2118</v>
      </c>
      <c r="G72" s="20">
        <v>0.5</v>
      </c>
      <c r="H72" s="18">
        <v>29349</v>
      </c>
      <c r="I72" s="21">
        <v>7.3</v>
      </c>
      <c r="J72" s="18">
        <v>5961</v>
      </c>
      <c r="K72" s="20">
        <v>1.5</v>
      </c>
      <c r="L72" s="18">
        <v>94629</v>
      </c>
      <c r="M72" s="21">
        <v>23.5</v>
      </c>
      <c r="N72" s="18">
        <v>21631</v>
      </c>
      <c r="O72" s="21">
        <v>5.4</v>
      </c>
      <c r="P72" s="3">
        <v>1421</v>
      </c>
      <c r="Q72" s="20">
        <v>0.4</v>
      </c>
      <c r="R72" s="18">
        <v>51100</v>
      </c>
      <c r="S72" s="21">
        <v>12.7</v>
      </c>
      <c r="T72" s="18">
        <v>49041</v>
      </c>
      <c r="U72" s="21">
        <v>12</v>
      </c>
      <c r="V72" s="318" t="str">
        <f t="shared" si="3"/>
        <v>〇</v>
      </c>
      <c r="W72" s="328">
        <f t="shared" si="2"/>
        <v>100.00000000000001</v>
      </c>
      <c r="X72" s="321"/>
      <c r="Y72" s="321"/>
      <c r="Z72" s="321"/>
      <c r="AA72" s="321"/>
      <c r="AB72" s="321"/>
      <c r="AC72" s="321"/>
      <c r="AD72" s="321"/>
      <c r="AE72" s="321"/>
      <c r="AF72" s="321"/>
      <c r="AG72" s="321"/>
      <c r="AH72" s="321"/>
      <c r="AI72" s="321"/>
      <c r="AJ72" s="321"/>
      <c r="AK72" s="321"/>
      <c r="AL72" s="321"/>
      <c r="AM72" s="321"/>
      <c r="AN72" s="321"/>
      <c r="AO72" s="321"/>
      <c r="AP72" s="321"/>
      <c r="AQ72" s="321"/>
      <c r="AR72" s="321"/>
      <c r="AS72" s="321"/>
      <c r="AT72" s="321"/>
    </row>
    <row r="73" spans="1:46" ht="18.75" customHeight="1">
      <c r="A73" s="441"/>
      <c r="B73" s="310" t="s">
        <v>306</v>
      </c>
      <c r="C73" s="18">
        <v>418506</v>
      </c>
      <c r="D73" s="18">
        <v>151523</v>
      </c>
      <c r="E73" s="19">
        <v>36.200000000000003</v>
      </c>
      <c r="F73" s="18">
        <v>2074</v>
      </c>
      <c r="G73" s="20">
        <v>0.5</v>
      </c>
      <c r="H73" s="18">
        <v>34196</v>
      </c>
      <c r="I73" s="21">
        <v>8.1999999999999993</v>
      </c>
      <c r="J73" s="18">
        <v>5769</v>
      </c>
      <c r="K73" s="20">
        <v>1.4</v>
      </c>
      <c r="L73" s="18">
        <v>103171</v>
      </c>
      <c r="M73" s="21">
        <v>24.7</v>
      </c>
      <c r="N73" s="18">
        <v>24273</v>
      </c>
      <c r="O73" s="21">
        <v>5.8</v>
      </c>
      <c r="P73" s="3">
        <v>5277</v>
      </c>
      <c r="Q73" s="20">
        <v>1.3</v>
      </c>
      <c r="R73" s="18">
        <v>47631</v>
      </c>
      <c r="S73" s="21">
        <v>11.4</v>
      </c>
      <c r="T73" s="18">
        <v>44594</v>
      </c>
      <c r="U73" s="21">
        <v>10.5</v>
      </c>
      <c r="V73" s="318" t="str">
        <f t="shared" si="3"/>
        <v>✖</v>
      </c>
      <c r="W73" s="328">
        <f t="shared" si="2"/>
        <v>100</v>
      </c>
      <c r="X73" s="321"/>
      <c r="Y73" s="321"/>
      <c r="Z73" s="321"/>
      <c r="AA73" s="321"/>
      <c r="AB73" s="321"/>
      <c r="AC73" s="321"/>
      <c r="AD73" s="321"/>
      <c r="AE73" s="321"/>
      <c r="AF73" s="321"/>
      <c r="AG73" s="321"/>
      <c r="AH73" s="321"/>
      <c r="AI73" s="321"/>
      <c r="AJ73" s="321"/>
      <c r="AK73" s="321"/>
      <c r="AL73" s="321"/>
      <c r="AM73" s="321"/>
      <c r="AN73" s="321"/>
      <c r="AO73" s="321"/>
      <c r="AP73" s="321"/>
      <c r="AQ73" s="321"/>
      <c r="AR73" s="321"/>
      <c r="AS73" s="321"/>
      <c r="AT73" s="321"/>
    </row>
    <row r="74" spans="1:46" ht="18.75" customHeight="1">
      <c r="A74" s="441"/>
      <c r="B74" s="310" t="s">
        <v>307</v>
      </c>
      <c r="C74" s="18">
        <v>509918</v>
      </c>
      <c r="D74" s="18">
        <v>151241</v>
      </c>
      <c r="E74" s="19">
        <v>29.7</v>
      </c>
      <c r="F74" s="18">
        <v>2058</v>
      </c>
      <c r="G74" s="20">
        <v>0.4</v>
      </c>
      <c r="H74" s="18">
        <v>33696</v>
      </c>
      <c r="I74" s="21">
        <v>6.6</v>
      </c>
      <c r="J74" s="18">
        <v>5597</v>
      </c>
      <c r="K74" s="20">
        <v>1.1000000000000001</v>
      </c>
      <c r="L74" s="18">
        <v>198223</v>
      </c>
      <c r="M74" s="21">
        <v>38.9</v>
      </c>
      <c r="N74" s="18">
        <v>25768</v>
      </c>
      <c r="O74" s="21">
        <v>5.0999999999999996</v>
      </c>
      <c r="P74" s="3">
        <v>2643</v>
      </c>
      <c r="Q74" s="20">
        <v>0.5</v>
      </c>
      <c r="R74" s="18">
        <v>44604</v>
      </c>
      <c r="S74" s="21">
        <v>8.6999999999999993</v>
      </c>
      <c r="T74" s="18">
        <v>46088</v>
      </c>
      <c r="U74" s="21">
        <v>9</v>
      </c>
      <c r="V74" s="318" t="str">
        <f>IF(D74+F74+H74+J74+L74+N74+P74+R74+T74=C74,"〇","✖")</f>
        <v>〇</v>
      </c>
      <c r="W74" s="328">
        <f t="shared" si="2"/>
        <v>99.999999999999986</v>
      </c>
      <c r="X74" s="321"/>
      <c r="Y74" s="321"/>
      <c r="Z74" s="321"/>
      <c r="AA74" s="321"/>
      <c r="AB74" s="321"/>
      <c r="AC74" s="321"/>
      <c r="AD74" s="321"/>
      <c r="AE74" s="321"/>
      <c r="AF74" s="321"/>
      <c r="AG74" s="321"/>
      <c r="AH74" s="321"/>
      <c r="AI74" s="321"/>
      <c r="AJ74" s="321"/>
      <c r="AK74" s="321"/>
      <c r="AL74" s="321"/>
      <c r="AM74" s="321"/>
      <c r="AN74" s="321"/>
      <c r="AO74" s="321"/>
      <c r="AP74" s="321"/>
      <c r="AQ74" s="321"/>
      <c r="AR74" s="321"/>
      <c r="AS74" s="321"/>
      <c r="AT74" s="321"/>
    </row>
    <row r="75" spans="1:46" ht="18.75" customHeight="1">
      <c r="A75" s="442"/>
      <c r="B75" s="310" t="s">
        <v>308</v>
      </c>
      <c r="C75" s="23">
        <v>469487</v>
      </c>
      <c r="D75" s="23">
        <v>151639</v>
      </c>
      <c r="E75" s="24">
        <v>32.299999999999997</v>
      </c>
      <c r="F75" s="23">
        <v>2098</v>
      </c>
      <c r="G75" s="25">
        <v>0.4</v>
      </c>
      <c r="H75" s="23">
        <v>43389</v>
      </c>
      <c r="I75" s="26">
        <v>9.1999999999999993</v>
      </c>
      <c r="J75" s="23">
        <v>5553</v>
      </c>
      <c r="K75" s="25">
        <v>1.2</v>
      </c>
      <c r="L75" s="23">
        <v>141940</v>
      </c>
      <c r="M75" s="26">
        <v>30.2</v>
      </c>
      <c r="N75" s="23">
        <v>25825</v>
      </c>
      <c r="O75" s="26">
        <v>5.5</v>
      </c>
      <c r="P75" s="22">
        <v>7537</v>
      </c>
      <c r="Q75" s="25">
        <v>1.6</v>
      </c>
      <c r="R75" s="23">
        <v>42983</v>
      </c>
      <c r="S75" s="26">
        <v>9.1999999999999993</v>
      </c>
      <c r="T75" s="23">
        <v>48523</v>
      </c>
      <c r="U75" s="26">
        <v>10.4</v>
      </c>
      <c r="V75" s="318" t="str">
        <f t="shared" si="3"/>
        <v>〇</v>
      </c>
      <c r="W75" s="328">
        <f t="shared" si="2"/>
        <v>100</v>
      </c>
      <c r="X75" s="321"/>
      <c r="Y75" s="321"/>
      <c r="Z75" s="321"/>
      <c r="AA75" s="321"/>
      <c r="AB75" s="321"/>
      <c r="AC75" s="321"/>
      <c r="AD75" s="321"/>
      <c r="AE75" s="321"/>
      <c r="AF75" s="321"/>
      <c r="AG75" s="321"/>
      <c r="AH75" s="321"/>
      <c r="AI75" s="321"/>
      <c r="AJ75" s="321"/>
      <c r="AK75" s="321"/>
      <c r="AL75" s="321"/>
      <c r="AM75" s="321"/>
      <c r="AN75" s="321"/>
      <c r="AO75" s="321"/>
      <c r="AP75" s="321"/>
      <c r="AQ75" s="321"/>
      <c r="AR75" s="321"/>
      <c r="AS75" s="321"/>
      <c r="AT75" s="321"/>
    </row>
    <row r="76" spans="1:46" ht="18.75" customHeight="1">
      <c r="A76" s="427" t="s">
        <v>58</v>
      </c>
      <c r="B76" s="309" t="s">
        <v>309</v>
      </c>
      <c r="C76" s="3">
        <v>834311</v>
      </c>
      <c r="D76" s="18">
        <v>273490</v>
      </c>
      <c r="E76" s="19">
        <v>32.799999999999997</v>
      </c>
      <c r="F76" s="18">
        <v>4895</v>
      </c>
      <c r="G76" s="20">
        <v>0.6</v>
      </c>
      <c r="H76" s="18">
        <v>68754</v>
      </c>
      <c r="I76" s="21">
        <v>8.1999999999999993</v>
      </c>
      <c r="J76" s="18">
        <v>37038</v>
      </c>
      <c r="K76" s="20">
        <v>4.4000000000000004</v>
      </c>
      <c r="L76" s="18">
        <v>156258</v>
      </c>
      <c r="M76" s="21">
        <v>18.7</v>
      </c>
      <c r="N76" s="18">
        <v>38030</v>
      </c>
      <c r="O76" s="21">
        <v>4.5999999999999996</v>
      </c>
      <c r="P76" s="3">
        <v>7489</v>
      </c>
      <c r="Q76" s="20">
        <v>0.9</v>
      </c>
      <c r="R76" s="18">
        <v>97120</v>
      </c>
      <c r="S76" s="21">
        <v>11.6</v>
      </c>
      <c r="T76" s="18">
        <v>151237</v>
      </c>
      <c r="U76" s="21">
        <v>18.2</v>
      </c>
      <c r="V76" s="318" t="str">
        <f t="shared" si="3"/>
        <v>〇</v>
      </c>
      <c r="W76" s="328">
        <f t="shared" si="2"/>
        <v>99.999999999999986</v>
      </c>
      <c r="X76" s="321"/>
      <c r="Y76" s="321"/>
      <c r="Z76" s="321"/>
      <c r="AA76" s="321"/>
      <c r="AB76" s="321"/>
      <c r="AC76" s="321"/>
      <c r="AD76" s="321"/>
      <c r="AE76" s="321"/>
      <c r="AF76" s="321"/>
      <c r="AG76" s="321"/>
      <c r="AH76" s="321"/>
      <c r="AI76" s="321"/>
      <c r="AJ76" s="321"/>
      <c r="AK76" s="321"/>
      <c r="AL76" s="321"/>
      <c r="AM76" s="321"/>
      <c r="AN76" s="321"/>
      <c r="AO76" s="321"/>
      <c r="AP76" s="321"/>
      <c r="AQ76" s="321"/>
      <c r="AR76" s="321"/>
      <c r="AS76" s="321"/>
      <c r="AT76" s="321"/>
    </row>
    <row r="77" spans="1:46" ht="18.75" customHeight="1">
      <c r="A77" s="441"/>
      <c r="B77" s="310" t="s">
        <v>310</v>
      </c>
      <c r="C77" s="3">
        <v>816166</v>
      </c>
      <c r="D77" s="18">
        <v>300901</v>
      </c>
      <c r="E77" s="19">
        <v>36.9</v>
      </c>
      <c r="F77" s="18">
        <v>4974</v>
      </c>
      <c r="G77" s="20">
        <v>0.6</v>
      </c>
      <c r="H77" s="18">
        <v>68417</v>
      </c>
      <c r="I77" s="21">
        <v>8.4</v>
      </c>
      <c r="J77" s="18">
        <v>32917</v>
      </c>
      <c r="K77" s="20">
        <v>4</v>
      </c>
      <c r="L77" s="18">
        <v>153306</v>
      </c>
      <c r="M77" s="21">
        <v>18.8</v>
      </c>
      <c r="N77" s="18">
        <v>38966</v>
      </c>
      <c r="O77" s="21">
        <v>4.8</v>
      </c>
      <c r="P77" s="3">
        <v>12265</v>
      </c>
      <c r="Q77" s="20">
        <v>1.5</v>
      </c>
      <c r="R77" s="18">
        <v>95190</v>
      </c>
      <c r="S77" s="21">
        <v>11.7</v>
      </c>
      <c r="T77" s="18">
        <v>109230</v>
      </c>
      <c r="U77" s="21">
        <v>13.4</v>
      </c>
      <c r="V77" s="318" t="str">
        <f t="shared" si="3"/>
        <v>〇</v>
      </c>
      <c r="W77" s="328">
        <f t="shared" si="2"/>
        <v>100.10000000000001</v>
      </c>
      <c r="X77" s="321"/>
      <c r="Y77" s="321"/>
      <c r="Z77" s="321"/>
      <c r="AA77" s="321"/>
      <c r="AB77" s="321"/>
      <c r="AC77" s="321"/>
      <c r="AD77" s="321"/>
      <c r="AE77" s="321"/>
      <c r="AF77" s="321"/>
      <c r="AG77" s="321"/>
      <c r="AH77" s="321"/>
      <c r="AI77" s="321"/>
      <c r="AJ77" s="321"/>
      <c r="AK77" s="321"/>
      <c r="AL77" s="321"/>
      <c r="AM77" s="321"/>
      <c r="AN77" s="321"/>
      <c r="AO77" s="321"/>
      <c r="AP77" s="321"/>
      <c r="AQ77" s="321"/>
      <c r="AR77" s="321"/>
      <c r="AS77" s="321"/>
      <c r="AT77" s="321"/>
    </row>
    <row r="78" spans="1:46" ht="18.75" customHeight="1">
      <c r="A78" s="441"/>
      <c r="B78" s="310" t="s">
        <v>306</v>
      </c>
      <c r="C78" s="3">
        <v>860399</v>
      </c>
      <c r="D78" s="18">
        <v>309262</v>
      </c>
      <c r="E78" s="19">
        <v>35.9</v>
      </c>
      <c r="F78" s="18">
        <v>4865</v>
      </c>
      <c r="G78" s="20">
        <v>0.6</v>
      </c>
      <c r="H78" s="18">
        <v>74686</v>
      </c>
      <c r="I78" s="21">
        <v>8.6999999999999993</v>
      </c>
      <c r="J78" s="18">
        <v>33497</v>
      </c>
      <c r="K78" s="20">
        <v>3.9</v>
      </c>
      <c r="L78" s="18">
        <v>172026</v>
      </c>
      <c r="M78" s="21">
        <v>20</v>
      </c>
      <c r="N78" s="18">
        <v>42879</v>
      </c>
      <c r="O78" s="21">
        <v>5</v>
      </c>
      <c r="P78" s="3">
        <v>7079</v>
      </c>
      <c r="Q78" s="20">
        <v>0.8</v>
      </c>
      <c r="R78" s="18">
        <v>105579</v>
      </c>
      <c r="S78" s="21">
        <v>12.3</v>
      </c>
      <c r="T78" s="18">
        <v>110526</v>
      </c>
      <c r="U78" s="21">
        <v>12.8</v>
      </c>
      <c r="V78" s="318" t="str">
        <f t="shared" si="3"/>
        <v>〇</v>
      </c>
      <c r="W78" s="328">
        <f t="shared" si="2"/>
        <v>99.999999999999986</v>
      </c>
      <c r="X78" s="321"/>
      <c r="Y78" s="321"/>
      <c r="Z78" s="321"/>
      <c r="AA78" s="321"/>
      <c r="AB78" s="321"/>
      <c r="AC78" s="321"/>
      <c r="AD78" s="321"/>
      <c r="AE78" s="321"/>
      <c r="AF78" s="321"/>
      <c r="AG78" s="321"/>
      <c r="AH78" s="321"/>
      <c r="AI78" s="321"/>
      <c r="AJ78" s="321"/>
      <c r="AK78" s="321"/>
      <c r="AL78" s="321"/>
      <c r="AM78" s="321"/>
      <c r="AN78" s="321"/>
      <c r="AO78" s="321"/>
      <c r="AP78" s="321"/>
      <c r="AQ78" s="321"/>
      <c r="AR78" s="321"/>
      <c r="AS78" s="321"/>
      <c r="AT78" s="321"/>
    </row>
    <row r="79" spans="1:46" ht="18.75" customHeight="1">
      <c r="A79" s="441"/>
      <c r="B79" s="310" t="s">
        <v>307</v>
      </c>
      <c r="C79" s="3">
        <v>1064735</v>
      </c>
      <c r="D79" s="18">
        <v>305466</v>
      </c>
      <c r="E79" s="19">
        <v>28.7</v>
      </c>
      <c r="F79" s="18">
        <v>4498</v>
      </c>
      <c r="G79" s="20">
        <v>0.4</v>
      </c>
      <c r="H79" s="18">
        <v>72260</v>
      </c>
      <c r="I79" s="21">
        <v>6.8</v>
      </c>
      <c r="J79" s="18">
        <v>33152</v>
      </c>
      <c r="K79" s="20">
        <v>3.1</v>
      </c>
      <c r="L79" s="18">
        <v>353939</v>
      </c>
      <c r="M79" s="21">
        <v>33.200000000000003</v>
      </c>
      <c r="N79" s="18">
        <v>48253</v>
      </c>
      <c r="O79" s="21">
        <v>4.5</v>
      </c>
      <c r="P79" s="3">
        <v>7998</v>
      </c>
      <c r="Q79" s="20">
        <v>0.8</v>
      </c>
      <c r="R79" s="18">
        <v>125393</v>
      </c>
      <c r="S79" s="21">
        <v>11.8</v>
      </c>
      <c r="T79" s="18">
        <v>113776</v>
      </c>
      <c r="U79" s="21">
        <v>10.7</v>
      </c>
      <c r="V79" s="318" t="str">
        <f t="shared" si="3"/>
        <v>〇</v>
      </c>
      <c r="W79" s="328">
        <f t="shared" si="2"/>
        <v>100</v>
      </c>
      <c r="X79" s="321"/>
      <c r="Y79" s="321"/>
      <c r="Z79" s="321"/>
      <c r="AA79" s="321"/>
      <c r="AB79" s="321"/>
      <c r="AC79" s="321"/>
      <c r="AD79" s="321"/>
      <c r="AE79" s="321"/>
      <c r="AF79" s="321"/>
      <c r="AG79" s="321"/>
      <c r="AH79" s="321"/>
      <c r="AI79" s="321"/>
      <c r="AJ79" s="321"/>
      <c r="AK79" s="321"/>
      <c r="AL79" s="321"/>
      <c r="AM79" s="321"/>
      <c r="AN79" s="321"/>
      <c r="AO79" s="321"/>
      <c r="AP79" s="321"/>
      <c r="AQ79" s="321"/>
      <c r="AR79" s="321"/>
      <c r="AS79" s="321"/>
      <c r="AT79" s="321"/>
    </row>
    <row r="80" spans="1:46" ht="18.75" customHeight="1">
      <c r="A80" s="442"/>
      <c r="B80" s="310" t="s">
        <v>308</v>
      </c>
      <c r="C80" s="3">
        <v>977469</v>
      </c>
      <c r="D80" s="18">
        <v>305625</v>
      </c>
      <c r="E80" s="19">
        <v>31.3</v>
      </c>
      <c r="F80" s="18">
        <v>5095</v>
      </c>
      <c r="G80" s="20">
        <v>0.5</v>
      </c>
      <c r="H80" s="18">
        <v>87180</v>
      </c>
      <c r="I80" s="21">
        <v>8.9</v>
      </c>
      <c r="J80" s="18">
        <v>31776</v>
      </c>
      <c r="K80" s="20">
        <v>3.2</v>
      </c>
      <c r="L80" s="18">
        <v>250214</v>
      </c>
      <c r="M80" s="21">
        <v>25.6</v>
      </c>
      <c r="N80" s="18">
        <v>53626</v>
      </c>
      <c r="O80" s="21">
        <v>5.5</v>
      </c>
      <c r="P80" s="3">
        <v>13732</v>
      </c>
      <c r="Q80" s="20">
        <v>1.4</v>
      </c>
      <c r="R80" s="18">
        <v>109430</v>
      </c>
      <c r="S80" s="21">
        <v>11.2</v>
      </c>
      <c r="T80" s="18">
        <v>120791</v>
      </c>
      <c r="U80" s="21">
        <v>12.4</v>
      </c>
      <c r="V80" s="318" t="str">
        <f t="shared" si="3"/>
        <v>〇</v>
      </c>
      <c r="W80" s="328">
        <f t="shared" si="2"/>
        <v>100.00000000000001</v>
      </c>
      <c r="X80" s="321"/>
      <c r="Y80" s="321"/>
      <c r="Z80" s="321"/>
      <c r="AA80" s="321"/>
      <c r="AB80" s="321"/>
      <c r="AC80" s="321"/>
      <c r="AD80" s="321"/>
      <c r="AE80" s="321"/>
      <c r="AF80" s="321"/>
      <c r="AG80" s="321"/>
      <c r="AH80" s="321"/>
      <c r="AI80" s="321"/>
      <c r="AJ80" s="321"/>
      <c r="AK80" s="321"/>
      <c r="AL80" s="321"/>
      <c r="AM80" s="321"/>
      <c r="AN80" s="321"/>
      <c r="AO80" s="321"/>
      <c r="AP80" s="321"/>
      <c r="AQ80" s="321"/>
      <c r="AR80" s="321"/>
      <c r="AS80" s="321"/>
      <c r="AT80" s="321"/>
    </row>
    <row r="81" spans="1:46" ht="18.75" customHeight="1">
      <c r="A81" s="427" t="s">
        <v>133</v>
      </c>
      <c r="B81" s="309" t="s">
        <v>309</v>
      </c>
      <c r="C81" s="14">
        <v>329342</v>
      </c>
      <c r="D81" s="14">
        <v>115431</v>
      </c>
      <c r="E81" s="15">
        <v>35</v>
      </c>
      <c r="F81" s="14">
        <v>2809</v>
      </c>
      <c r="G81" s="16">
        <v>0.9</v>
      </c>
      <c r="H81" s="14">
        <v>31176</v>
      </c>
      <c r="I81" s="17">
        <v>9.5</v>
      </c>
      <c r="J81" s="14">
        <v>6923</v>
      </c>
      <c r="K81" s="16">
        <v>2.1</v>
      </c>
      <c r="L81" s="14">
        <v>60334</v>
      </c>
      <c r="M81" s="17">
        <v>18.3</v>
      </c>
      <c r="N81" s="14">
        <v>14375</v>
      </c>
      <c r="O81" s="17">
        <v>4.4000000000000004</v>
      </c>
      <c r="P81" s="2">
        <v>2218</v>
      </c>
      <c r="Q81" s="16">
        <v>0.7</v>
      </c>
      <c r="R81" s="14">
        <v>37387</v>
      </c>
      <c r="S81" s="17">
        <v>11.3</v>
      </c>
      <c r="T81" s="14">
        <v>58689</v>
      </c>
      <c r="U81" s="17">
        <v>17.8</v>
      </c>
      <c r="V81" s="318" t="str">
        <f t="shared" si="3"/>
        <v>〇</v>
      </c>
      <c r="W81" s="328">
        <f t="shared" si="2"/>
        <v>100</v>
      </c>
      <c r="X81" s="321"/>
      <c r="Y81" s="321"/>
      <c r="Z81" s="321"/>
      <c r="AA81" s="321"/>
      <c r="AB81" s="321"/>
      <c r="AC81" s="321"/>
      <c r="AD81" s="321"/>
      <c r="AE81" s="321"/>
      <c r="AF81" s="321"/>
      <c r="AG81" s="321"/>
      <c r="AH81" s="321"/>
      <c r="AI81" s="321"/>
      <c r="AJ81" s="321"/>
      <c r="AK81" s="321"/>
      <c r="AL81" s="321"/>
      <c r="AM81" s="321"/>
      <c r="AN81" s="321"/>
      <c r="AO81" s="321"/>
      <c r="AP81" s="321"/>
      <c r="AQ81" s="321"/>
      <c r="AR81" s="321"/>
      <c r="AS81" s="321"/>
      <c r="AT81" s="321"/>
    </row>
    <row r="82" spans="1:46" ht="18.75" customHeight="1">
      <c r="A82" s="441"/>
      <c r="B82" s="310" t="s">
        <v>310</v>
      </c>
      <c r="C82" s="18">
        <v>332910</v>
      </c>
      <c r="D82" s="18">
        <v>127632</v>
      </c>
      <c r="E82" s="19">
        <v>38.299999999999997</v>
      </c>
      <c r="F82" s="18">
        <v>2702</v>
      </c>
      <c r="G82" s="20">
        <v>0.8</v>
      </c>
      <c r="H82" s="18">
        <v>32333</v>
      </c>
      <c r="I82" s="21">
        <v>9.6999999999999993</v>
      </c>
      <c r="J82" s="18">
        <v>6893</v>
      </c>
      <c r="K82" s="20">
        <v>2.1</v>
      </c>
      <c r="L82" s="18">
        <v>59798</v>
      </c>
      <c r="M82" s="21">
        <v>18</v>
      </c>
      <c r="N82" s="18">
        <v>15196</v>
      </c>
      <c r="O82" s="21">
        <v>4.5999999999999996</v>
      </c>
      <c r="P82" s="3">
        <v>1741</v>
      </c>
      <c r="Q82" s="20">
        <v>0.5</v>
      </c>
      <c r="R82" s="18">
        <v>38493</v>
      </c>
      <c r="S82" s="21">
        <v>11.6</v>
      </c>
      <c r="T82" s="18">
        <v>48122</v>
      </c>
      <c r="U82" s="21">
        <v>14.5</v>
      </c>
      <c r="V82" s="318" t="str">
        <f t="shared" si="3"/>
        <v>〇</v>
      </c>
      <c r="W82" s="328">
        <f t="shared" si="2"/>
        <v>100.1</v>
      </c>
      <c r="X82" s="321"/>
      <c r="Y82" s="321"/>
      <c r="Z82" s="321"/>
      <c r="AA82" s="321"/>
      <c r="AB82" s="321"/>
      <c r="AC82" s="321"/>
      <c r="AD82" s="321"/>
      <c r="AE82" s="321"/>
      <c r="AF82" s="321"/>
      <c r="AG82" s="321"/>
      <c r="AH82" s="321"/>
      <c r="AI82" s="321"/>
      <c r="AJ82" s="321"/>
      <c r="AK82" s="321"/>
      <c r="AL82" s="321"/>
      <c r="AM82" s="321"/>
      <c r="AN82" s="321"/>
      <c r="AO82" s="321"/>
      <c r="AP82" s="321"/>
      <c r="AQ82" s="321"/>
      <c r="AR82" s="321"/>
      <c r="AS82" s="321"/>
      <c r="AT82" s="321"/>
    </row>
    <row r="83" spans="1:46" ht="18.75" customHeight="1">
      <c r="A83" s="441"/>
      <c r="B83" s="310" t="s">
        <v>306</v>
      </c>
      <c r="C83" s="18">
        <v>341027</v>
      </c>
      <c r="D83" s="18">
        <v>131836</v>
      </c>
      <c r="E83" s="19">
        <v>38.700000000000003</v>
      </c>
      <c r="F83" s="18">
        <v>2638</v>
      </c>
      <c r="G83" s="20">
        <v>0.8</v>
      </c>
      <c r="H83" s="18">
        <v>33843</v>
      </c>
      <c r="I83" s="21">
        <v>9.9</v>
      </c>
      <c r="J83" s="18">
        <v>6433</v>
      </c>
      <c r="K83" s="20">
        <v>1.9</v>
      </c>
      <c r="L83" s="18">
        <v>63418</v>
      </c>
      <c r="M83" s="21">
        <v>18.600000000000001</v>
      </c>
      <c r="N83" s="18">
        <v>17026</v>
      </c>
      <c r="O83" s="21">
        <v>5</v>
      </c>
      <c r="P83" s="3">
        <v>2826</v>
      </c>
      <c r="Q83" s="20">
        <v>0.8</v>
      </c>
      <c r="R83" s="18">
        <v>32814</v>
      </c>
      <c r="S83" s="21">
        <v>9.6</v>
      </c>
      <c r="T83" s="18">
        <v>50193</v>
      </c>
      <c r="U83" s="21">
        <v>14.7</v>
      </c>
      <c r="V83" s="318" t="str">
        <f t="shared" si="3"/>
        <v>〇</v>
      </c>
      <c r="W83" s="328">
        <f t="shared" si="2"/>
        <v>100</v>
      </c>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row>
    <row r="84" spans="1:46" ht="18.75" customHeight="1">
      <c r="A84" s="441"/>
      <c r="B84" s="310" t="s">
        <v>307</v>
      </c>
      <c r="C84" s="3">
        <v>431751</v>
      </c>
      <c r="D84" s="18">
        <v>128979</v>
      </c>
      <c r="E84" s="19">
        <v>29.9</v>
      </c>
      <c r="F84" s="18">
        <v>2593</v>
      </c>
      <c r="G84" s="20">
        <v>0.6</v>
      </c>
      <c r="H84" s="18">
        <v>33931</v>
      </c>
      <c r="I84" s="21">
        <v>7.9</v>
      </c>
      <c r="J84" s="18">
        <v>5409</v>
      </c>
      <c r="K84" s="20">
        <v>1.3</v>
      </c>
      <c r="L84" s="18">
        <v>148415</v>
      </c>
      <c r="M84" s="21">
        <v>34.4</v>
      </c>
      <c r="N84" s="18">
        <v>18505</v>
      </c>
      <c r="O84" s="21">
        <v>4.3</v>
      </c>
      <c r="P84" s="3">
        <v>641</v>
      </c>
      <c r="Q84" s="20">
        <v>0.1</v>
      </c>
      <c r="R84" s="18">
        <v>40346</v>
      </c>
      <c r="S84" s="21">
        <v>9.3000000000000007</v>
      </c>
      <c r="T84" s="18">
        <v>52932</v>
      </c>
      <c r="U84" s="21">
        <v>12.3</v>
      </c>
      <c r="V84" s="318" t="str">
        <f t="shared" si="3"/>
        <v>〇</v>
      </c>
      <c r="W84" s="328">
        <f t="shared" si="2"/>
        <v>100.09999999999998</v>
      </c>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row>
    <row r="85" spans="1:46" ht="18.75" customHeight="1">
      <c r="A85" s="442"/>
      <c r="B85" s="311" t="s">
        <v>308</v>
      </c>
      <c r="C85" s="22">
        <v>402822</v>
      </c>
      <c r="D85" s="23">
        <v>130421</v>
      </c>
      <c r="E85" s="24">
        <v>32.4</v>
      </c>
      <c r="F85" s="23">
        <v>2668</v>
      </c>
      <c r="G85" s="25">
        <v>0.7</v>
      </c>
      <c r="H85" s="23">
        <v>44157</v>
      </c>
      <c r="I85" s="26">
        <v>10.9</v>
      </c>
      <c r="J85" s="23">
        <v>5980</v>
      </c>
      <c r="K85" s="25">
        <v>1.5</v>
      </c>
      <c r="L85" s="23">
        <v>97408</v>
      </c>
      <c r="M85" s="26">
        <v>24.2</v>
      </c>
      <c r="N85" s="23">
        <v>17684</v>
      </c>
      <c r="O85" s="26">
        <v>4.4000000000000004</v>
      </c>
      <c r="P85" s="22">
        <v>2470</v>
      </c>
      <c r="Q85" s="25">
        <v>0.6</v>
      </c>
      <c r="R85" s="23">
        <v>46623</v>
      </c>
      <c r="S85" s="26">
        <v>11.6</v>
      </c>
      <c r="T85" s="23">
        <v>55411</v>
      </c>
      <c r="U85" s="26">
        <v>13.7</v>
      </c>
      <c r="V85" s="318" t="str">
        <f t="shared" si="3"/>
        <v>〇</v>
      </c>
      <c r="W85" s="328">
        <f t="shared" si="2"/>
        <v>100</v>
      </c>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row>
    <row r="86" spans="1:46" ht="18.75" customHeight="1">
      <c r="A86" s="427" t="s">
        <v>59</v>
      </c>
      <c r="B86" s="309" t="s">
        <v>309</v>
      </c>
      <c r="C86" s="2">
        <v>611538</v>
      </c>
      <c r="D86" s="14">
        <v>209762</v>
      </c>
      <c r="E86" s="15">
        <v>34.299999999999997</v>
      </c>
      <c r="F86" s="14">
        <v>3349</v>
      </c>
      <c r="G86" s="16">
        <v>0.6</v>
      </c>
      <c r="H86" s="14">
        <v>42804</v>
      </c>
      <c r="I86" s="17">
        <v>7</v>
      </c>
      <c r="J86" s="14">
        <v>12854</v>
      </c>
      <c r="K86" s="16">
        <v>2.1</v>
      </c>
      <c r="L86" s="14">
        <v>127978</v>
      </c>
      <c r="M86" s="17">
        <v>20.9</v>
      </c>
      <c r="N86" s="14">
        <v>26303</v>
      </c>
      <c r="O86" s="17">
        <v>4.3</v>
      </c>
      <c r="P86" s="2">
        <v>1750</v>
      </c>
      <c r="Q86" s="16">
        <v>0.3</v>
      </c>
      <c r="R86" s="14">
        <v>76536</v>
      </c>
      <c r="S86" s="17">
        <v>12.5</v>
      </c>
      <c r="T86" s="14">
        <v>110202</v>
      </c>
      <c r="U86" s="17">
        <v>18</v>
      </c>
      <c r="V86" s="318" t="str">
        <f t="shared" si="3"/>
        <v>〇</v>
      </c>
      <c r="W86" s="328">
        <f t="shared" si="2"/>
        <v>100</v>
      </c>
      <c r="X86" s="321"/>
      <c r="Y86" s="321"/>
      <c r="Z86" s="321"/>
      <c r="AA86" s="321"/>
      <c r="AB86" s="321"/>
      <c r="AC86" s="321"/>
      <c r="AD86" s="321"/>
      <c r="AE86" s="321"/>
      <c r="AF86" s="321"/>
      <c r="AG86" s="321"/>
      <c r="AH86" s="321"/>
      <c r="AI86" s="321"/>
      <c r="AJ86" s="321"/>
      <c r="AK86" s="321"/>
      <c r="AL86" s="321"/>
      <c r="AM86" s="321"/>
      <c r="AN86" s="321"/>
      <c r="AO86" s="321"/>
      <c r="AP86" s="321"/>
      <c r="AQ86" s="321"/>
      <c r="AR86" s="321"/>
      <c r="AS86" s="321"/>
      <c r="AT86" s="321"/>
    </row>
    <row r="87" spans="1:46" ht="18.75" customHeight="1">
      <c r="A87" s="441"/>
      <c r="B87" s="310" t="s">
        <v>310</v>
      </c>
      <c r="C87" s="3">
        <v>619684</v>
      </c>
      <c r="D87" s="18">
        <v>234187</v>
      </c>
      <c r="E87" s="19">
        <v>37.799999999999997</v>
      </c>
      <c r="F87" s="18">
        <v>3377</v>
      </c>
      <c r="G87" s="20">
        <v>0.5</v>
      </c>
      <c r="H87" s="18">
        <v>44593</v>
      </c>
      <c r="I87" s="21">
        <v>7.2</v>
      </c>
      <c r="J87" s="18">
        <v>12936</v>
      </c>
      <c r="K87" s="20">
        <v>2.1</v>
      </c>
      <c r="L87" s="18">
        <v>125952</v>
      </c>
      <c r="M87" s="21">
        <v>20.3</v>
      </c>
      <c r="N87" s="18">
        <v>26691</v>
      </c>
      <c r="O87" s="21">
        <v>4.3</v>
      </c>
      <c r="P87" s="3">
        <v>1163</v>
      </c>
      <c r="Q87" s="20">
        <v>0.2</v>
      </c>
      <c r="R87" s="18">
        <v>78428</v>
      </c>
      <c r="S87" s="21">
        <v>12.7</v>
      </c>
      <c r="T87" s="18">
        <v>92357</v>
      </c>
      <c r="U87" s="21">
        <v>14.9</v>
      </c>
      <c r="V87" s="318" t="str">
        <f t="shared" si="3"/>
        <v>〇</v>
      </c>
      <c r="W87" s="328">
        <f t="shared" ref="W87:W105" si="4">E87+G87+I87+K87+M87+O87+Q87+S87+U87</f>
        <v>100.00000000000001</v>
      </c>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row>
    <row r="88" spans="1:46" ht="18.75" customHeight="1">
      <c r="A88" s="441"/>
      <c r="B88" s="310" t="s">
        <v>306</v>
      </c>
      <c r="C88" s="3">
        <v>630898</v>
      </c>
      <c r="D88" s="18">
        <v>239773</v>
      </c>
      <c r="E88" s="19">
        <v>38</v>
      </c>
      <c r="F88" s="18">
        <v>3340</v>
      </c>
      <c r="G88" s="20">
        <v>0.5</v>
      </c>
      <c r="H88" s="18">
        <v>46156</v>
      </c>
      <c r="I88" s="21">
        <v>7.3</v>
      </c>
      <c r="J88" s="18">
        <v>12225</v>
      </c>
      <c r="K88" s="20">
        <v>1.9</v>
      </c>
      <c r="L88" s="18">
        <v>132987</v>
      </c>
      <c r="M88" s="21">
        <v>21.1</v>
      </c>
      <c r="N88" s="18">
        <v>27869</v>
      </c>
      <c r="O88" s="21">
        <v>4.4000000000000004</v>
      </c>
      <c r="P88" s="3">
        <v>1144</v>
      </c>
      <c r="Q88" s="20">
        <v>0.2</v>
      </c>
      <c r="R88" s="18">
        <v>82609</v>
      </c>
      <c r="S88" s="21">
        <v>13.1</v>
      </c>
      <c r="T88" s="18">
        <v>84795</v>
      </c>
      <c r="U88" s="21">
        <v>13.4</v>
      </c>
      <c r="V88" s="318" t="str">
        <f t="shared" si="3"/>
        <v>〇</v>
      </c>
      <c r="W88" s="328">
        <f t="shared" si="4"/>
        <v>99.9</v>
      </c>
      <c r="X88" s="321"/>
      <c r="Y88" s="321"/>
      <c r="Z88" s="321"/>
      <c r="AA88" s="321"/>
      <c r="AB88" s="321"/>
      <c r="AC88" s="321"/>
      <c r="AD88" s="321"/>
      <c r="AE88" s="321"/>
      <c r="AF88" s="321"/>
      <c r="AG88" s="321"/>
      <c r="AH88" s="321"/>
      <c r="AI88" s="321"/>
      <c r="AJ88" s="321"/>
      <c r="AK88" s="321"/>
      <c r="AL88" s="321"/>
      <c r="AM88" s="321"/>
      <c r="AN88" s="321"/>
      <c r="AO88" s="321"/>
      <c r="AP88" s="321"/>
      <c r="AQ88" s="321"/>
      <c r="AR88" s="321"/>
      <c r="AS88" s="321"/>
      <c r="AT88" s="321"/>
    </row>
    <row r="89" spans="1:46" ht="18.75" customHeight="1">
      <c r="A89" s="441"/>
      <c r="B89" s="310" t="s">
        <v>307</v>
      </c>
      <c r="C89" s="3">
        <v>783966</v>
      </c>
      <c r="D89" s="18">
        <v>236748</v>
      </c>
      <c r="E89" s="19">
        <v>30.2</v>
      </c>
      <c r="F89" s="18">
        <v>3324</v>
      </c>
      <c r="G89" s="20">
        <v>0.4</v>
      </c>
      <c r="H89" s="18">
        <v>46575</v>
      </c>
      <c r="I89" s="21">
        <v>6</v>
      </c>
      <c r="J89" s="18">
        <v>10550</v>
      </c>
      <c r="K89" s="20">
        <v>1.3</v>
      </c>
      <c r="L89" s="18">
        <v>272738</v>
      </c>
      <c r="M89" s="21">
        <v>34.799999999999997</v>
      </c>
      <c r="N89" s="18">
        <v>30023</v>
      </c>
      <c r="O89" s="21">
        <v>3.8</v>
      </c>
      <c r="P89" s="3">
        <v>1476</v>
      </c>
      <c r="Q89" s="20">
        <v>0.2</v>
      </c>
      <c r="R89" s="18">
        <v>94347</v>
      </c>
      <c r="S89" s="21">
        <v>12</v>
      </c>
      <c r="T89" s="18">
        <v>88185</v>
      </c>
      <c r="U89" s="21">
        <v>11.3</v>
      </c>
      <c r="V89" s="318" t="str">
        <f t="shared" si="3"/>
        <v>〇</v>
      </c>
      <c r="W89" s="328">
        <f t="shared" si="4"/>
        <v>99.999999999999986</v>
      </c>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row>
    <row r="90" spans="1:46" ht="18.75" customHeight="1">
      <c r="A90" s="442"/>
      <c r="B90" s="310" t="s">
        <v>308</v>
      </c>
      <c r="C90" s="3">
        <v>726458</v>
      </c>
      <c r="D90" s="18">
        <v>236738</v>
      </c>
      <c r="E90" s="19">
        <v>32.6</v>
      </c>
      <c r="F90" s="18">
        <v>3398</v>
      </c>
      <c r="G90" s="20">
        <v>0.5</v>
      </c>
      <c r="H90" s="18">
        <v>62314</v>
      </c>
      <c r="I90" s="21">
        <v>8.6</v>
      </c>
      <c r="J90" s="18">
        <v>10560</v>
      </c>
      <c r="K90" s="20">
        <v>1.4</v>
      </c>
      <c r="L90" s="18">
        <v>189320</v>
      </c>
      <c r="M90" s="21">
        <v>26</v>
      </c>
      <c r="N90" s="18">
        <v>32712</v>
      </c>
      <c r="O90" s="21">
        <v>4.5</v>
      </c>
      <c r="P90" s="3">
        <v>1236</v>
      </c>
      <c r="Q90" s="20">
        <v>0.2</v>
      </c>
      <c r="R90" s="18">
        <v>93062</v>
      </c>
      <c r="S90" s="21">
        <v>12.8</v>
      </c>
      <c r="T90" s="18">
        <v>97118</v>
      </c>
      <c r="U90" s="21">
        <v>13.4</v>
      </c>
      <c r="V90" s="318" t="str">
        <f t="shared" si="3"/>
        <v>〇</v>
      </c>
      <c r="W90" s="328">
        <f t="shared" si="4"/>
        <v>100</v>
      </c>
      <c r="X90" s="321"/>
      <c r="Y90" s="321"/>
      <c r="Z90" s="321"/>
      <c r="AA90" s="321"/>
      <c r="AB90" s="321"/>
      <c r="AC90" s="321"/>
      <c r="AD90" s="321"/>
      <c r="AE90" s="321"/>
      <c r="AF90" s="321"/>
      <c r="AG90" s="321"/>
      <c r="AH90" s="321"/>
      <c r="AI90" s="321"/>
      <c r="AJ90" s="321"/>
      <c r="AK90" s="321"/>
      <c r="AL90" s="321"/>
      <c r="AM90" s="321"/>
      <c r="AN90" s="321"/>
      <c r="AO90" s="321"/>
      <c r="AP90" s="321"/>
      <c r="AQ90" s="321"/>
      <c r="AR90" s="321"/>
      <c r="AS90" s="321"/>
      <c r="AT90" s="321"/>
    </row>
    <row r="91" spans="1:46" ht="18.75" customHeight="1">
      <c r="A91" s="435" t="s">
        <v>91</v>
      </c>
      <c r="B91" s="309" t="s">
        <v>309</v>
      </c>
      <c r="C91" s="14">
        <v>556353</v>
      </c>
      <c r="D91" s="14">
        <v>157450</v>
      </c>
      <c r="E91" s="15">
        <v>28.3</v>
      </c>
      <c r="F91" s="14">
        <v>3133</v>
      </c>
      <c r="G91" s="16">
        <v>0.6</v>
      </c>
      <c r="H91" s="14">
        <v>61727</v>
      </c>
      <c r="I91" s="17">
        <v>11.1</v>
      </c>
      <c r="J91" s="14">
        <v>16246</v>
      </c>
      <c r="K91" s="16">
        <v>2.9</v>
      </c>
      <c r="L91" s="14">
        <v>109061</v>
      </c>
      <c r="M91" s="17">
        <v>19.600000000000001</v>
      </c>
      <c r="N91" s="14">
        <v>24883</v>
      </c>
      <c r="O91" s="17">
        <v>4.5</v>
      </c>
      <c r="P91" s="2">
        <v>7140</v>
      </c>
      <c r="Q91" s="16">
        <v>1.3</v>
      </c>
      <c r="R91" s="14">
        <v>71244</v>
      </c>
      <c r="S91" s="17">
        <v>12.8</v>
      </c>
      <c r="T91" s="14">
        <v>105469</v>
      </c>
      <c r="U91" s="17">
        <v>18.899999999999999</v>
      </c>
      <c r="V91" s="318" t="str">
        <f t="shared" si="3"/>
        <v>〇</v>
      </c>
      <c r="W91" s="328">
        <f t="shared" si="4"/>
        <v>100</v>
      </c>
      <c r="X91" s="321"/>
      <c r="Y91" s="321"/>
      <c r="Z91" s="321"/>
      <c r="AA91" s="321"/>
      <c r="AB91" s="321"/>
      <c r="AC91" s="321"/>
      <c r="AD91" s="321"/>
      <c r="AE91" s="321"/>
      <c r="AF91" s="321"/>
      <c r="AG91" s="321"/>
      <c r="AH91" s="321"/>
      <c r="AI91" s="321"/>
      <c r="AJ91" s="321"/>
      <c r="AK91" s="321"/>
      <c r="AL91" s="321"/>
      <c r="AM91" s="321"/>
      <c r="AN91" s="321"/>
      <c r="AO91" s="321"/>
      <c r="AP91" s="321"/>
      <c r="AQ91" s="321"/>
      <c r="AR91" s="321"/>
      <c r="AS91" s="321"/>
      <c r="AT91" s="321"/>
    </row>
    <row r="92" spans="1:46" ht="18.75" customHeight="1">
      <c r="A92" s="450"/>
      <c r="B92" s="310" t="s">
        <v>310</v>
      </c>
      <c r="C92" s="18">
        <v>552839</v>
      </c>
      <c r="D92" s="18">
        <v>171615</v>
      </c>
      <c r="E92" s="19">
        <v>31</v>
      </c>
      <c r="F92" s="18">
        <v>3156</v>
      </c>
      <c r="G92" s="20">
        <v>0.6</v>
      </c>
      <c r="H92" s="18">
        <v>62064</v>
      </c>
      <c r="I92" s="21">
        <v>11.2</v>
      </c>
      <c r="J92" s="18">
        <v>15953</v>
      </c>
      <c r="K92" s="20">
        <v>2.9</v>
      </c>
      <c r="L92" s="18">
        <v>106526</v>
      </c>
      <c r="M92" s="21">
        <v>19.3</v>
      </c>
      <c r="N92" s="18">
        <v>24858</v>
      </c>
      <c r="O92" s="21">
        <v>4.5</v>
      </c>
      <c r="P92" s="3">
        <v>7092</v>
      </c>
      <c r="Q92" s="20">
        <v>1.3</v>
      </c>
      <c r="R92" s="18">
        <v>73972</v>
      </c>
      <c r="S92" s="21">
        <v>13.4</v>
      </c>
      <c r="T92" s="18">
        <v>87603</v>
      </c>
      <c r="U92" s="21">
        <v>15.8</v>
      </c>
      <c r="V92" s="318" t="str">
        <f t="shared" si="3"/>
        <v>〇</v>
      </c>
      <c r="W92" s="328">
        <f t="shared" si="4"/>
        <v>100</v>
      </c>
      <c r="X92" s="321"/>
      <c r="Y92" s="321"/>
      <c r="Z92" s="321"/>
      <c r="AA92" s="321"/>
      <c r="AB92" s="321"/>
      <c r="AC92" s="321"/>
      <c r="AD92" s="321"/>
      <c r="AE92" s="321"/>
      <c r="AF92" s="321"/>
      <c r="AG92" s="321"/>
      <c r="AH92" s="321"/>
      <c r="AI92" s="321"/>
      <c r="AJ92" s="321"/>
      <c r="AK92" s="321"/>
      <c r="AL92" s="321"/>
      <c r="AM92" s="321"/>
      <c r="AN92" s="321"/>
      <c r="AO92" s="321"/>
      <c r="AP92" s="321"/>
      <c r="AQ92" s="321"/>
      <c r="AR92" s="321"/>
      <c r="AS92" s="321"/>
      <c r="AT92" s="321"/>
    </row>
    <row r="93" spans="1:46" ht="18.75" customHeight="1">
      <c r="A93" s="450"/>
      <c r="B93" s="310" t="s">
        <v>306</v>
      </c>
      <c r="C93" s="18">
        <v>554598</v>
      </c>
      <c r="D93" s="18">
        <v>176548</v>
      </c>
      <c r="E93" s="19">
        <v>31.8</v>
      </c>
      <c r="F93" s="18">
        <v>3087</v>
      </c>
      <c r="G93" s="20">
        <v>0.6</v>
      </c>
      <c r="H93" s="18">
        <v>65681</v>
      </c>
      <c r="I93" s="21">
        <v>11.8</v>
      </c>
      <c r="J93" s="18">
        <v>15783</v>
      </c>
      <c r="K93" s="20">
        <v>2.8</v>
      </c>
      <c r="L93" s="18">
        <v>109618</v>
      </c>
      <c r="M93" s="21">
        <v>19.8</v>
      </c>
      <c r="N93" s="18">
        <v>27168</v>
      </c>
      <c r="O93" s="21">
        <v>4.9000000000000004</v>
      </c>
      <c r="P93" s="3">
        <v>5838</v>
      </c>
      <c r="Q93" s="20">
        <v>1.1000000000000001</v>
      </c>
      <c r="R93" s="18">
        <v>64832</v>
      </c>
      <c r="S93" s="21">
        <v>11.7</v>
      </c>
      <c r="T93" s="18">
        <v>86043</v>
      </c>
      <c r="U93" s="21">
        <v>15.5</v>
      </c>
      <c r="V93" s="318" t="str">
        <f t="shared" si="3"/>
        <v>〇</v>
      </c>
      <c r="W93" s="328">
        <f t="shared" si="4"/>
        <v>100</v>
      </c>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row>
    <row r="94" spans="1:46" ht="18.75" customHeight="1">
      <c r="A94" s="450"/>
      <c r="B94" s="310" t="s">
        <v>307</v>
      </c>
      <c r="C94" s="18">
        <v>682339</v>
      </c>
      <c r="D94" s="18">
        <v>174596</v>
      </c>
      <c r="E94" s="19">
        <v>25.6</v>
      </c>
      <c r="F94" s="18">
        <v>3031</v>
      </c>
      <c r="G94" s="20">
        <v>0.4</v>
      </c>
      <c r="H94" s="18">
        <v>63660</v>
      </c>
      <c r="I94" s="21">
        <v>9.3000000000000007</v>
      </c>
      <c r="J94" s="18">
        <v>14740</v>
      </c>
      <c r="K94" s="20">
        <v>2.2000000000000002</v>
      </c>
      <c r="L94" s="18">
        <v>227843</v>
      </c>
      <c r="M94" s="21">
        <v>33.4</v>
      </c>
      <c r="N94" s="18">
        <v>29564</v>
      </c>
      <c r="O94" s="21">
        <v>4.3</v>
      </c>
      <c r="P94" s="3">
        <v>5946</v>
      </c>
      <c r="Q94" s="20">
        <v>0.9</v>
      </c>
      <c r="R94" s="18">
        <v>67584</v>
      </c>
      <c r="S94" s="21">
        <v>9.9</v>
      </c>
      <c r="T94" s="18">
        <v>95375</v>
      </c>
      <c r="U94" s="21">
        <v>14</v>
      </c>
      <c r="V94" s="318" t="str">
        <f t="shared" si="3"/>
        <v>〇</v>
      </c>
      <c r="W94" s="328">
        <f t="shared" si="4"/>
        <v>100.00000000000001</v>
      </c>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row>
    <row r="95" spans="1:46" ht="18.75" customHeight="1">
      <c r="A95" s="431"/>
      <c r="B95" s="311" t="s">
        <v>308</v>
      </c>
      <c r="C95" s="23">
        <v>651473</v>
      </c>
      <c r="D95" s="23">
        <v>174939</v>
      </c>
      <c r="E95" s="24">
        <v>26.9</v>
      </c>
      <c r="F95" s="23">
        <v>3089</v>
      </c>
      <c r="G95" s="25">
        <v>0.5</v>
      </c>
      <c r="H95" s="23">
        <v>73509</v>
      </c>
      <c r="I95" s="26">
        <v>11.3</v>
      </c>
      <c r="J95" s="23">
        <v>14646</v>
      </c>
      <c r="K95" s="25">
        <v>2.2000000000000002</v>
      </c>
      <c r="L95" s="23">
        <v>163108</v>
      </c>
      <c r="M95" s="26">
        <v>25</v>
      </c>
      <c r="N95" s="23">
        <v>32163</v>
      </c>
      <c r="O95" s="26">
        <v>4.9000000000000004</v>
      </c>
      <c r="P95" s="22">
        <v>9986</v>
      </c>
      <c r="Q95" s="25">
        <v>1.5</v>
      </c>
      <c r="R95" s="23">
        <v>62752</v>
      </c>
      <c r="S95" s="26">
        <v>9.6</v>
      </c>
      <c r="T95" s="23">
        <v>117281</v>
      </c>
      <c r="U95" s="26">
        <v>18.100000000000001</v>
      </c>
      <c r="V95" s="318" t="str">
        <f t="shared" si="3"/>
        <v>〇</v>
      </c>
      <c r="W95" s="328">
        <f t="shared" si="4"/>
        <v>100</v>
      </c>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row>
    <row r="96" spans="1:46" ht="18.75" customHeight="1">
      <c r="A96" s="427" t="s">
        <v>61</v>
      </c>
      <c r="B96" s="309" t="s">
        <v>309</v>
      </c>
      <c r="C96" s="18">
        <v>868018</v>
      </c>
      <c r="D96" s="18">
        <v>293380</v>
      </c>
      <c r="E96" s="19">
        <v>33.799999999999997</v>
      </c>
      <c r="F96" s="18">
        <v>6346</v>
      </c>
      <c r="G96" s="20">
        <v>0.8</v>
      </c>
      <c r="H96" s="18">
        <v>38217</v>
      </c>
      <c r="I96" s="21">
        <v>4.4000000000000004</v>
      </c>
      <c r="J96" s="18">
        <v>25080</v>
      </c>
      <c r="K96" s="20">
        <v>2.9</v>
      </c>
      <c r="L96" s="18">
        <v>162895</v>
      </c>
      <c r="M96" s="21">
        <v>18.899999999999999</v>
      </c>
      <c r="N96" s="18">
        <v>35201</v>
      </c>
      <c r="O96" s="21">
        <v>4.0999999999999996</v>
      </c>
      <c r="P96" s="3">
        <v>7454</v>
      </c>
      <c r="Q96" s="20">
        <v>0.9</v>
      </c>
      <c r="R96" s="18">
        <v>80268</v>
      </c>
      <c r="S96" s="21">
        <v>9.1999999999999993</v>
      </c>
      <c r="T96" s="18">
        <v>219177</v>
      </c>
      <c r="U96" s="21">
        <v>25</v>
      </c>
      <c r="V96" s="318" t="str">
        <f t="shared" si="3"/>
        <v>〇</v>
      </c>
      <c r="W96" s="328">
        <f t="shared" si="4"/>
        <v>100</v>
      </c>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row>
    <row r="97" spans="1:46" ht="18.75" customHeight="1">
      <c r="A97" s="441"/>
      <c r="B97" s="310" t="s">
        <v>310</v>
      </c>
      <c r="C97" s="18">
        <v>858142</v>
      </c>
      <c r="D97" s="18">
        <v>332597</v>
      </c>
      <c r="E97" s="19">
        <v>38.799999999999997</v>
      </c>
      <c r="F97" s="18">
        <v>6369</v>
      </c>
      <c r="G97" s="20">
        <v>0.7</v>
      </c>
      <c r="H97" s="18">
        <v>34717</v>
      </c>
      <c r="I97" s="21">
        <v>4</v>
      </c>
      <c r="J97" s="18">
        <v>25779</v>
      </c>
      <c r="K97" s="20">
        <v>3</v>
      </c>
      <c r="L97" s="18">
        <v>159541</v>
      </c>
      <c r="M97" s="21">
        <v>18.600000000000001</v>
      </c>
      <c r="N97" s="18">
        <v>35334</v>
      </c>
      <c r="O97" s="21">
        <v>4.0999999999999996</v>
      </c>
      <c r="P97" s="3">
        <v>9187</v>
      </c>
      <c r="Q97" s="20">
        <v>1.1000000000000001</v>
      </c>
      <c r="R97" s="18">
        <v>78212</v>
      </c>
      <c r="S97" s="21">
        <v>9.1</v>
      </c>
      <c r="T97" s="18">
        <v>176406</v>
      </c>
      <c r="U97" s="21">
        <v>20.6</v>
      </c>
      <c r="V97" s="318" t="str">
        <f t="shared" si="3"/>
        <v>〇</v>
      </c>
      <c r="W97" s="328">
        <f t="shared" si="4"/>
        <v>99.999999999999972</v>
      </c>
      <c r="X97" s="321"/>
      <c r="Y97" s="321"/>
      <c r="Z97" s="321"/>
      <c r="AA97" s="321"/>
      <c r="AB97" s="321"/>
      <c r="AC97" s="321"/>
      <c r="AD97" s="321"/>
      <c r="AE97" s="321"/>
      <c r="AF97" s="321"/>
      <c r="AG97" s="321"/>
      <c r="AH97" s="321"/>
      <c r="AI97" s="321"/>
      <c r="AJ97" s="321"/>
      <c r="AK97" s="321"/>
      <c r="AL97" s="321"/>
      <c r="AM97" s="321"/>
      <c r="AN97" s="321"/>
      <c r="AO97" s="321"/>
      <c r="AP97" s="321"/>
      <c r="AQ97" s="321"/>
      <c r="AR97" s="321"/>
      <c r="AS97" s="321"/>
      <c r="AT97" s="321"/>
    </row>
    <row r="98" spans="1:46" ht="18.75" customHeight="1">
      <c r="A98" s="441"/>
      <c r="B98" s="310" t="s">
        <v>306</v>
      </c>
      <c r="C98" s="18">
        <v>882411</v>
      </c>
      <c r="D98" s="185">
        <v>344454</v>
      </c>
      <c r="E98" s="19">
        <v>39</v>
      </c>
      <c r="F98" s="18">
        <v>6358</v>
      </c>
      <c r="G98" s="20">
        <v>0.7</v>
      </c>
      <c r="H98" s="18">
        <v>35364</v>
      </c>
      <c r="I98" s="21">
        <v>4</v>
      </c>
      <c r="J98" s="18">
        <v>25935</v>
      </c>
      <c r="K98" s="20">
        <v>2.9</v>
      </c>
      <c r="L98" s="18">
        <v>169229</v>
      </c>
      <c r="M98" s="21">
        <v>19.2</v>
      </c>
      <c r="N98" s="18">
        <v>38272</v>
      </c>
      <c r="O98" s="21">
        <v>4.3</v>
      </c>
      <c r="P98" s="3">
        <v>6344</v>
      </c>
      <c r="Q98" s="20">
        <v>0.7</v>
      </c>
      <c r="R98" s="18">
        <v>74362</v>
      </c>
      <c r="S98" s="21">
        <v>8.4</v>
      </c>
      <c r="T98" s="18">
        <v>182093</v>
      </c>
      <c r="U98" s="21">
        <v>20.6</v>
      </c>
      <c r="V98" s="318" t="str">
        <f t="shared" si="3"/>
        <v>〇</v>
      </c>
      <c r="W98" s="328">
        <f t="shared" si="4"/>
        <v>99.800000000000011</v>
      </c>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row>
    <row r="99" spans="1:46" ht="18.75" customHeight="1">
      <c r="A99" s="441"/>
      <c r="B99" s="310" t="s">
        <v>307</v>
      </c>
      <c r="C99" s="18">
        <v>1265070</v>
      </c>
      <c r="D99" s="18">
        <v>341070</v>
      </c>
      <c r="E99" s="19">
        <v>27</v>
      </c>
      <c r="F99" s="18">
        <v>4289</v>
      </c>
      <c r="G99" s="20">
        <v>0.3</v>
      </c>
      <c r="H99" s="18">
        <v>33823</v>
      </c>
      <c r="I99" s="21">
        <v>2.7</v>
      </c>
      <c r="J99" s="18">
        <v>23730</v>
      </c>
      <c r="K99" s="20">
        <v>1.9</v>
      </c>
      <c r="L99" s="18">
        <v>353364</v>
      </c>
      <c r="M99" s="21">
        <v>27.9</v>
      </c>
      <c r="N99" s="18">
        <v>43131</v>
      </c>
      <c r="O99" s="21">
        <v>3.4</v>
      </c>
      <c r="P99" s="3">
        <v>8982</v>
      </c>
      <c r="Q99" s="20">
        <v>0.7</v>
      </c>
      <c r="R99" s="18">
        <v>79103</v>
      </c>
      <c r="S99" s="21">
        <v>6.3</v>
      </c>
      <c r="T99" s="18">
        <v>377578</v>
      </c>
      <c r="U99" s="21">
        <v>29.8</v>
      </c>
      <c r="V99" s="318" t="str">
        <f t="shared" si="3"/>
        <v>〇</v>
      </c>
      <c r="W99" s="328">
        <f t="shared" si="4"/>
        <v>100</v>
      </c>
      <c r="X99" s="321"/>
      <c r="Y99" s="321"/>
      <c r="Z99" s="321"/>
      <c r="AA99" s="321"/>
      <c r="AB99" s="321"/>
      <c r="AC99" s="321"/>
      <c r="AD99" s="321"/>
      <c r="AE99" s="321"/>
      <c r="AF99" s="321"/>
      <c r="AG99" s="321"/>
      <c r="AH99" s="321"/>
      <c r="AI99" s="321"/>
      <c r="AJ99" s="321"/>
      <c r="AK99" s="321"/>
      <c r="AL99" s="321"/>
      <c r="AM99" s="321"/>
      <c r="AN99" s="321"/>
      <c r="AO99" s="321"/>
      <c r="AP99" s="321"/>
      <c r="AQ99" s="321"/>
      <c r="AR99" s="321"/>
      <c r="AS99" s="321"/>
      <c r="AT99" s="321"/>
    </row>
    <row r="100" spans="1:46" ht="18.75" customHeight="1">
      <c r="A100" s="442"/>
      <c r="B100" s="310" t="s">
        <v>308</v>
      </c>
      <c r="C100" s="23">
        <v>1177938</v>
      </c>
      <c r="D100" s="78">
        <v>343164</v>
      </c>
      <c r="E100" s="24">
        <v>29.132602904397348</v>
      </c>
      <c r="F100" s="23">
        <v>6722</v>
      </c>
      <c r="G100" s="25">
        <v>0.57065821800468275</v>
      </c>
      <c r="H100" s="23">
        <v>52229</v>
      </c>
      <c r="I100" s="26">
        <v>4.4339345534315049</v>
      </c>
      <c r="J100" s="23">
        <v>23851</v>
      </c>
      <c r="K100" s="25">
        <v>2.0248094551665705</v>
      </c>
      <c r="L100" s="23">
        <v>235299</v>
      </c>
      <c r="M100" s="26">
        <v>19.975499559399562</v>
      </c>
      <c r="N100" s="23">
        <v>46505</v>
      </c>
      <c r="O100" s="26">
        <v>3.9480006587783056</v>
      </c>
      <c r="P100" s="22">
        <v>13272</v>
      </c>
      <c r="Q100" s="25">
        <v>1.1267146488185287</v>
      </c>
      <c r="R100" s="23">
        <v>75547</v>
      </c>
      <c r="S100" s="26">
        <v>6.4134954471287964</v>
      </c>
      <c r="T100" s="23">
        <v>381349</v>
      </c>
      <c r="U100" s="26">
        <v>32.374284554874706</v>
      </c>
      <c r="V100" s="318" t="str">
        <f t="shared" si="3"/>
        <v>〇</v>
      </c>
      <c r="W100" s="328">
        <f t="shared" si="4"/>
        <v>100</v>
      </c>
      <c r="X100" s="321"/>
      <c r="Y100" s="321"/>
      <c r="Z100" s="321"/>
      <c r="AA100" s="321"/>
      <c r="AB100" s="321"/>
      <c r="AC100" s="321"/>
      <c r="AD100" s="321"/>
      <c r="AE100" s="321"/>
      <c r="AF100" s="321"/>
      <c r="AG100" s="321"/>
      <c r="AH100" s="321"/>
      <c r="AI100" s="321"/>
      <c r="AJ100" s="321"/>
      <c r="AK100" s="321"/>
      <c r="AL100" s="321"/>
      <c r="AM100" s="321"/>
      <c r="AN100" s="321"/>
      <c r="AO100" s="321"/>
      <c r="AP100" s="321"/>
      <c r="AQ100" s="321"/>
      <c r="AR100" s="321"/>
      <c r="AS100" s="321"/>
      <c r="AT100" s="321"/>
    </row>
    <row r="101" spans="1:46" ht="18.75" customHeight="1">
      <c r="A101" s="435" t="s">
        <v>142</v>
      </c>
      <c r="B101" s="309" t="s">
        <v>309</v>
      </c>
      <c r="C101" s="14">
        <v>422783</v>
      </c>
      <c r="D101" s="14">
        <v>99416</v>
      </c>
      <c r="E101" s="15">
        <v>23.5</v>
      </c>
      <c r="F101" s="14">
        <v>2147</v>
      </c>
      <c r="G101" s="16">
        <v>0.5</v>
      </c>
      <c r="H101" s="14">
        <v>45347</v>
      </c>
      <c r="I101" s="17">
        <v>10.7</v>
      </c>
      <c r="J101" s="14">
        <v>8212</v>
      </c>
      <c r="K101" s="16">
        <v>1.9</v>
      </c>
      <c r="L101" s="14">
        <v>98087</v>
      </c>
      <c r="M101" s="17">
        <v>23.2</v>
      </c>
      <c r="N101" s="14">
        <v>43689</v>
      </c>
      <c r="O101" s="17">
        <v>10.3</v>
      </c>
      <c r="P101" s="2">
        <v>1639</v>
      </c>
      <c r="Q101" s="16">
        <v>0.4</v>
      </c>
      <c r="R101" s="14">
        <v>62784</v>
      </c>
      <c r="S101" s="17">
        <v>14.9</v>
      </c>
      <c r="T101" s="14">
        <v>61462</v>
      </c>
      <c r="U101" s="17">
        <v>14.6</v>
      </c>
      <c r="V101" s="318" t="str">
        <f t="shared" si="3"/>
        <v>〇</v>
      </c>
      <c r="W101" s="328">
        <f t="shared" si="4"/>
        <v>100</v>
      </c>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row>
    <row r="102" spans="1:46" ht="18.75" customHeight="1">
      <c r="A102" s="448"/>
      <c r="B102" s="310" t="s">
        <v>310</v>
      </c>
      <c r="C102" s="18">
        <v>393708</v>
      </c>
      <c r="D102" s="18">
        <v>113434</v>
      </c>
      <c r="E102" s="19">
        <v>28.8</v>
      </c>
      <c r="F102" s="18">
        <v>2166</v>
      </c>
      <c r="G102" s="20">
        <v>0.6</v>
      </c>
      <c r="H102" s="18">
        <v>46076</v>
      </c>
      <c r="I102" s="21">
        <v>11.7</v>
      </c>
      <c r="J102" s="18">
        <v>8268</v>
      </c>
      <c r="K102" s="20">
        <v>2.1</v>
      </c>
      <c r="L102" s="18">
        <v>87284</v>
      </c>
      <c r="M102" s="21">
        <v>22.2</v>
      </c>
      <c r="N102" s="18">
        <v>32835</v>
      </c>
      <c r="O102" s="21">
        <v>8.3000000000000007</v>
      </c>
      <c r="P102" s="3">
        <v>569</v>
      </c>
      <c r="Q102" s="20">
        <v>0.1</v>
      </c>
      <c r="R102" s="18">
        <v>51391</v>
      </c>
      <c r="S102" s="21">
        <v>13.1</v>
      </c>
      <c r="T102" s="18">
        <v>51685</v>
      </c>
      <c r="U102" s="21">
        <v>13.1</v>
      </c>
      <c r="V102" s="318" t="str">
        <f t="shared" si="3"/>
        <v>〇</v>
      </c>
      <c r="W102" s="328">
        <f t="shared" si="4"/>
        <v>99.999999999999986</v>
      </c>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row>
    <row r="103" spans="1:46" ht="18.75" customHeight="1">
      <c r="A103" s="448"/>
      <c r="B103" s="310" t="s">
        <v>306</v>
      </c>
      <c r="C103" s="18">
        <v>407076</v>
      </c>
      <c r="D103" s="18">
        <v>117804</v>
      </c>
      <c r="E103" s="19">
        <v>28.9</v>
      </c>
      <c r="F103" s="18">
        <v>2152</v>
      </c>
      <c r="G103" s="20">
        <v>0.5</v>
      </c>
      <c r="H103" s="18">
        <v>46941</v>
      </c>
      <c r="I103" s="21">
        <v>11.5</v>
      </c>
      <c r="J103" s="18">
        <v>8635</v>
      </c>
      <c r="K103" s="20">
        <v>2.1</v>
      </c>
      <c r="L103" s="18">
        <v>86295</v>
      </c>
      <c r="M103" s="21">
        <v>21.2</v>
      </c>
      <c r="N103" s="18">
        <v>27578</v>
      </c>
      <c r="O103" s="21">
        <v>6.8</v>
      </c>
      <c r="P103" s="3">
        <v>1165</v>
      </c>
      <c r="Q103" s="20">
        <v>0.3</v>
      </c>
      <c r="R103" s="18">
        <v>61063</v>
      </c>
      <c r="S103" s="21">
        <v>15</v>
      </c>
      <c r="T103" s="18">
        <v>55443</v>
      </c>
      <c r="U103" s="21">
        <v>13.6</v>
      </c>
      <c r="V103" s="318" t="str">
        <f t="shared" si="3"/>
        <v>〇</v>
      </c>
      <c r="W103" s="328">
        <f t="shared" si="4"/>
        <v>99.899999999999991</v>
      </c>
      <c r="X103" s="321"/>
      <c r="Y103" s="321"/>
      <c r="Z103" s="321"/>
      <c r="AA103" s="321"/>
      <c r="AB103" s="321"/>
      <c r="AC103" s="321"/>
      <c r="AD103" s="321"/>
      <c r="AE103" s="321"/>
      <c r="AF103" s="321"/>
      <c r="AG103" s="321"/>
      <c r="AH103" s="321"/>
      <c r="AI103" s="321"/>
      <c r="AJ103" s="321"/>
      <c r="AK103" s="321"/>
      <c r="AL103" s="321"/>
      <c r="AM103" s="321"/>
      <c r="AN103" s="321"/>
      <c r="AO103" s="321"/>
      <c r="AP103" s="321"/>
      <c r="AQ103" s="321"/>
      <c r="AR103" s="321"/>
      <c r="AS103" s="321"/>
      <c r="AT103" s="321"/>
    </row>
    <row r="104" spans="1:46" ht="18.75" customHeight="1">
      <c r="A104" s="448"/>
      <c r="B104" s="310" t="s">
        <v>307</v>
      </c>
      <c r="C104" s="3">
        <v>459325</v>
      </c>
      <c r="D104" s="18">
        <v>116857</v>
      </c>
      <c r="E104" s="19">
        <v>25.4</v>
      </c>
      <c r="F104" s="18">
        <v>2574</v>
      </c>
      <c r="G104" s="20">
        <v>0.6</v>
      </c>
      <c r="H104" s="18">
        <v>45543</v>
      </c>
      <c r="I104" s="21">
        <v>9.9</v>
      </c>
      <c r="J104" s="18">
        <v>7665</v>
      </c>
      <c r="K104" s="20">
        <v>1.7</v>
      </c>
      <c r="L104" s="18">
        <v>170584</v>
      </c>
      <c r="M104" s="21">
        <v>37.1</v>
      </c>
      <c r="N104" s="18">
        <v>24522</v>
      </c>
      <c r="O104" s="21">
        <v>5.3</v>
      </c>
      <c r="P104" s="3">
        <v>3324</v>
      </c>
      <c r="Q104" s="20">
        <v>0.7</v>
      </c>
      <c r="R104" s="18">
        <v>37295</v>
      </c>
      <c r="S104" s="21">
        <v>8.1</v>
      </c>
      <c r="T104" s="18">
        <v>50961</v>
      </c>
      <c r="U104" s="21">
        <v>11.1</v>
      </c>
      <c r="V104" s="318" t="str">
        <f t="shared" si="3"/>
        <v>〇</v>
      </c>
      <c r="W104" s="328">
        <f t="shared" si="4"/>
        <v>99.899999999999991</v>
      </c>
      <c r="X104" s="321"/>
      <c r="Y104" s="321"/>
      <c r="Z104" s="321"/>
      <c r="AA104" s="321"/>
      <c r="AB104" s="321"/>
      <c r="AC104" s="321"/>
      <c r="AD104" s="321"/>
      <c r="AE104" s="321"/>
      <c r="AF104" s="321"/>
      <c r="AG104" s="321"/>
      <c r="AH104" s="321"/>
      <c r="AI104" s="321"/>
      <c r="AJ104" s="321"/>
      <c r="AK104" s="321"/>
      <c r="AL104" s="321"/>
      <c r="AM104" s="321"/>
      <c r="AN104" s="321"/>
      <c r="AO104" s="321"/>
      <c r="AP104" s="321"/>
      <c r="AQ104" s="321"/>
      <c r="AR104" s="321"/>
      <c r="AS104" s="321"/>
      <c r="AT104" s="321"/>
    </row>
    <row r="105" spans="1:46" ht="18.75" customHeight="1">
      <c r="A105" s="442"/>
      <c r="B105" s="311" t="s">
        <v>308</v>
      </c>
      <c r="C105" s="22">
        <v>430551</v>
      </c>
      <c r="D105" s="23">
        <v>120680</v>
      </c>
      <c r="E105" s="24">
        <v>28</v>
      </c>
      <c r="F105" s="23">
        <v>2271</v>
      </c>
      <c r="G105" s="25">
        <v>0.5</v>
      </c>
      <c r="H105" s="23">
        <v>53825</v>
      </c>
      <c r="I105" s="26">
        <v>12.5</v>
      </c>
      <c r="J105" s="23">
        <v>7855</v>
      </c>
      <c r="K105" s="25">
        <v>1.8</v>
      </c>
      <c r="L105" s="23">
        <v>119517</v>
      </c>
      <c r="M105" s="26">
        <v>27.8</v>
      </c>
      <c r="N105" s="23">
        <v>26943</v>
      </c>
      <c r="O105" s="26">
        <v>6.3</v>
      </c>
      <c r="P105" s="22">
        <v>3783</v>
      </c>
      <c r="Q105" s="25">
        <v>0.9</v>
      </c>
      <c r="R105" s="23">
        <v>41327</v>
      </c>
      <c r="S105" s="26">
        <v>9.6</v>
      </c>
      <c r="T105" s="23">
        <v>54350</v>
      </c>
      <c r="U105" s="26">
        <v>12.6</v>
      </c>
      <c r="V105" s="318" t="str">
        <f t="shared" si="3"/>
        <v>〇</v>
      </c>
      <c r="W105" s="328">
        <f t="shared" si="4"/>
        <v>99.999999999999986</v>
      </c>
      <c r="X105" s="321"/>
      <c r="Y105" s="321"/>
      <c r="Z105" s="321"/>
      <c r="AA105" s="321"/>
      <c r="AB105" s="321"/>
      <c r="AC105" s="321"/>
      <c r="AD105" s="321"/>
      <c r="AE105" s="321"/>
      <c r="AF105" s="321"/>
      <c r="AG105" s="321"/>
      <c r="AH105" s="321"/>
      <c r="AI105" s="321"/>
      <c r="AJ105" s="321"/>
      <c r="AK105" s="321"/>
      <c r="AL105" s="321"/>
      <c r="AM105" s="321"/>
      <c r="AN105" s="321"/>
      <c r="AO105" s="321"/>
      <c r="AP105" s="321"/>
      <c r="AQ105" s="321"/>
      <c r="AR105" s="321"/>
      <c r="AS105" s="321"/>
      <c r="AT105" s="321"/>
    </row>
    <row r="106" spans="1:46" ht="18" customHeight="1">
      <c r="A106" t="s">
        <v>146</v>
      </c>
      <c r="U106" s="328"/>
    </row>
    <row r="107" spans="1:46">
      <c r="D107" s="321"/>
      <c r="E107" s="322"/>
    </row>
    <row r="1050" spans="18:18">
      <c r="R1050">
        <v>37295</v>
      </c>
    </row>
  </sheetData>
  <autoFilter ref="A5:AT106" xr:uid="{00000000-0009-0000-0000-000006000000}"/>
  <customSheetViews>
    <customSheetView guid="{B07D689D-A88D-4FD6-A5A1-1BAAB5F2B100}" scale="85" showPageBreaks="1" showGridLines="0" printArea="1" view="pageBreakPreview">
      <pane xSplit="3" ySplit="5" topLeftCell="D93" activePane="bottomRight" state="frozen"/>
      <selection pane="bottomRight" activeCell="B106" sqref="B106"/>
      <rowBreaks count="1" manualBreakCount="1">
        <brk id="55" max="20" man="1"/>
      </rowBreaks>
      <pageMargins left="0.59055118110236227" right="0.59055118110236227" top="0.6692913385826772" bottom="0.31496062992125984" header="0.51181102362204722" footer="0.51181102362204722"/>
      <pageSetup paperSize="9" scale="47" orientation="landscape" r:id="rId1"/>
      <headerFooter alignWithMargins="0"/>
    </customSheetView>
    <customSheetView guid="{47FE580C-1B40-484B-A27C-9C582BD9B048}" scale="85" showPageBreaks="1" showGridLines="0" printArea="1" view="pageBreakPreview">
      <pane xSplit="3" ySplit="5" topLeftCell="D54" activePane="bottomRight" state="frozen"/>
      <selection pane="bottomRight" activeCell="C57" sqref="C57"/>
      <rowBreaks count="1" manualBreakCount="1">
        <brk id="55" max="20" man="1"/>
      </rowBreaks>
      <pageMargins left="0.59055118110236227" right="0.59055118110236227" top="0.6692913385826772" bottom="0.31496062992125984" header="0.51181102362204722" footer="0.51181102362204722"/>
      <pageSetup paperSize="9" scale="49" orientation="landscape" r:id="rId2"/>
      <headerFooter alignWithMargins="0"/>
    </customSheetView>
    <customSheetView guid="{9CD6CDFB-0526-4987-BB9B-F12261C08409}" scale="85" showPageBreaks="1" showGridLines="0" view="pageBreakPreview">
      <pane xSplit="3" ySplit="5" topLeftCell="D6" activePane="bottomRight" state="frozen"/>
      <selection pane="bottomRight" activeCell="B56" sqref="A56:IV60"/>
      <rowBreaks count="1" manualBreakCount="1">
        <brk id="55" max="20" man="1"/>
      </rowBreaks>
      <pageMargins left="0.59055118110236227" right="0.59055118110236227" top="0.6692913385826772" bottom="0.31496062992125984" header="0.51181102362204722" footer="0.51181102362204722"/>
      <pageSetup paperSize="9" scale="49" orientation="landscape" r:id="rId3"/>
      <headerFooter alignWithMargins="0"/>
    </customSheetView>
  </customSheetViews>
  <mergeCells count="23">
    <mergeCell ref="A36:A40"/>
    <mergeCell ref="A86:A90"/>
    <mergeCell ref="A91:A95"/>
    <mergeCell ref="A71:A75"/>
    <mergeCell ref="A81:A85"/>
    <mergeCell ref="A61:A65"/>
    <mergeCell ref="A46:A50"/>
    <mergeCell ref="A56:A60"/>
    <mergeCell ref="A101:A105"/>
    <mergeCell ref="A96:A100"/>
    <mergeCell ref="A66:A70"/>
    <mergeCell ref="A76:A80"/>
    <mergeCell ref="A41:A45"/>
    <mergeCell ref="A51:A55"/>
    <mergeCell ref="N4:O4"/>
    <mergeCell ref="A31:A35"/>
    <mergeCell ref="A6:A10"/>
    <mergeCell ref="A11:A15"/>
    <mergeCell ref="A16:A20"/>
    <mergeCell ref="A26:A30"/>
    <mergeCell ref="B3:B5"/>
    <mergeCell ref="A3:A5"/>
    <mergeCell ref="A21:A25"/>
  </mergeCells>
  <phoneticPr fontId="3"/>
  <printOptions horizontalCentered="1"/>
  <pageMargins left="0.29527559055118113" right="0.29527559055118113" top="0.47244094488188981" bottom="0.31496062992125984" header="0.51181102362204722" footer="0.51181102362204722"/>
  <pageSetup paperSize="9" scale="62" fitToHeight="0" orientation="landscape" r:id="rId4"/>
  <headerFooter alignWithMargins="0"/>
  <rowBreaks count="2" manualBreakCount="2">
    <brk id="45" max="20" man="1"/>
    <brk id="85"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S258"/>
  <sheetViews>
    <sheetView showGridLines="0" view="pageBreakPreview" zoomScale="70" zoomScaleNormal="100" zoomScaleSheetLayoutView="70" workbookViewId="0">
      <pane xSplit="3" ySplit="5" topLeftCell="D6" activePane="bottomRight" state="frozen"/>
      <selection activeCell="E59" sqref="E59"/>
      <selection pane="topRight" activeCell="E59" sqref="E59"/>
      <selection pane="bottomLeft" activeCell="E59" sqref="E59"/>
      <selection pane="bottomRight"/>
    </sheetView>
  </sheetViews>
  <sheetFormatPr defaultRowHeight="13"/>
  <cols>
    <col min="1" max="1" width="15.6328125" customWidth="1"/>
    <col min="2" max="2" width="8.6328125" customWidth="1"/>
    <col min="3" max="4" width="12.6328125" customWidth="1"/>
    <col min="5" max="5" width="7.6328125" customWidth="1"/>
    <col min="6" max="6" width="12.6328125" customWidth="1"/>
    <col min="7" max="7" width="7.6328125" customWidth="1"/>
    <col min="8" max="8" width="12.6328125" customWidth="1"/>
    <col min="9" max="9" width="7.6328125" customWidth="1"/>
    <col min="10" max="10" width="12.6328125" customWidth="1"/>
    <col min="11" max="11" width="7.6328125" customWidth="1"/>
    <col min="12" max="12" width="12.6328125" customWidth="1"/>
    <col min="13" max="13" width="7.6328125" customWidth="1"/>
    <col min="14" max="14" width="12.6328125" customWidth="1"/>
    <col min="15" max="15" width="7.6328125" customWidth="1"/>
    <col min="16" max="16" width="12.6328125" customWidth="1"/>
    <col min="17" max="17" width="7.6328125" customWidth="1"/>
    <col min="18" max="18" width="12.6328125" customWidth="1"/>
    <col min="19" max="20" width="7.6328125" customWidth="1"/>
    <col min="21" max="21" width="9.08984375" bestFit="1" customWidth="1"/>
    <col min="23" max="24" width="9.26953125" bestFit="1" customWidth="1"/>
    <col min="25" max="39" width="9.08984375" bestFit="1" customWidth="1"/>
  </cols>
  <sheetData>
    <row r="1" spans="1:45" ht="17.25" customHeight="1">
      <c r="A1" s="291" t="s">
        <v>92</v>
      </c>
      <c r="I1" s="292"/>
      <c r="M1" s="292"/>
      <c r="R1" s="292" t="s">
        <v>6</v>
      </c>
    </row>
    <row r="2" spans="1:45" ht="18.75" customHeight="1">
      <c r="A2" s="437" t="s">
        <v>7</v>
      </c>
      <c r="B2" s="432" t="s">
        <v>75</v>
      </c>
      <c r="C2" s="293" t="s">
        <v>64</v>
      </c>
      <c r="D2" s="294"/>
      <c r="E2" s="294"/>
      <c r="F2" s="294"/>
      <c r="G2" s="294"/>
      <c r="H2" s="294"/>
      <c r="I2" s="294"/>
      <c r="J2" s="294"/>
      <c r="K2" s="294"/>
      <c r="L2" s="294"/>
      <c r="M2" s="294"/>
      <c r="N2" s="295"/>
      <c r="O2" s="295"/>
      <c r="P2" s="295"/>
      <c r="Q2" s="295"/>
      <c r="R2" s="295"/>
      <c r="S2" s="296"/>
      <c r="T2" s="292"/>
    </row>
    <row r="3" spans="1:45" ht="18.75" customHeight="1">
      <c r="A3" s="447"/>
      <c r="B3" s="433"/>
      <c r="C3" s="323"/>
      <c r="D3" s="297" t="s">
        <v>80</v>
      </c>
      <c r="E3" s="298"/>
      <c r="F3" s="298"/>
      <c r="G3" s="298"/>
      <c r="H3" s="298"/>
      <c r="I3" s="298"/>
      <c r="J3" s="297" t="s">
        <v>81</v>
      </c>
      <c r="K3" s="294"/>
      <c r="L3" s="294"/>
      <c r="M3" s="324"/>
      <c r="N3" s="297" t="s">
        <v>67</v>
      </c>
      <c r="O3" s="298"/>
      <c r="P3" s="298"/>
      <c r="Q3" s="298"/>
      <c r="R3" s="298"/>
      <c r="S3" s="325"/>
      <c r="T3" s="301"/>
    </row>
    <row r="4" spans="1:45" ht="18.75" customHeight="1">
      <c r="A4" s="438"/>
      <c r="B4" s="433"/>
      <c r="C4" s="292"/>
      <c r="D4" s="312"/>
      <c r="E4" s="301"/>
      <c r="F4" s="297" t="s">
        <v>68</v>
      </c>
      <c r="G4" s="298"/>
      <c r="H4" s="297" t="s">
        <v>69</v>
      </c>
      <c r="I4" s="299"/>
      <c r="J4" s="312"/>
      <c r="K4" s="326"/>
      <c r="L4" s="445" t="s">
        <v>82</v>
      </c>
      <c r="M4" s="446"/>
      <c r="N4" s="327"/>
      <c r="O4" s="301"/>
      <c r="P4" s="297" t="s">
        <v>71</v>
      </c>
      <c r="Q4" s="299"/>
      <c r="R4" s="445" t="s">
        <v>72</v>
      </c>
      <c r="S4" s="453"/>
      <c r="T4" s="331"/>
    </row>
    <row r="5" spans="1:45" ht="17.25" customHeight="1">
      <c r="A5" s="439"/>
      <c r="B5" s="434"/>
      <c r="C5" s="303"/>
      <c r="D5" s="304"/>
      <c r="E5" s="305" t="s">
        <v>18</v>
      </c>
      <c r="F5" s="306"/>
      <c r="G5" s="307" t="s">
        <v>18</v>
      </c>
      <c r="H5" s="306"/>
      <c r="I5" s="308" t="s">
        <v>18</v>
      </c>
      <c r="J5" s="304"/>
      <c r="K5" s="308" t="s">
        <v>18</v>
      </c>
      <c r="L5" s="306"/>
      <c r="M5" s="308" t="s">
        <v>18</v>
      </c>
      <c r="N5" s="306"/>
      <c r="O5" s="307" t="s">
        <v>18</v>
      </c>
      <c r="P5" s="306"/>
      <c r="Q5" s="308" t="s">
        <v>18</v>
      </c>
      <c r="R5" s="303"/>
      <c r="S5" s="308" t="s">
        <v>18</v>
      </c>
      <c r="T5" s="330"/>
    </row>
    <row r="6" spans="1:45" ht="17.25" customHeight="1">
      <c r="A6" s="435" t="s">
        <v>45</v>
      </c>
      <c r="B6" s="309" t="s">
        <v>309</v>
      </c>
      <c r="C6" s="3">
        <v>966533</v>
      </c>
      <c r="D6" s="18">
        <v>536266</v>
      </c>
      <c r="E6" s="19">
        <v>55.5</v>
      </c>
      <c r="F6" s="18">
        <v>163746</v>
      </c>
      <c r="G6" s="20">
        <v>16.899999999999999</v>
      </c>
      <c r="H6" s="18">
        <v>81600</v>
      </c>
      <c r="I6" s="21">
        <v>8.4</v>
      </c>
      <c r="J6" s="18">
        <v>108741</v>
      </c>
      <c r="K6" s="21">
        <v>11.3</v>
      </c>
      <c r="L6" s="18">
        <v>108741</v>
      </c>
      <c r="M6" s="21">
        <v>11.3</v>
      </c>
      <c r="N6" s="18">
        <v>321526</v>
      </c>
      <c r="O6" s="20">
        <v>33.200000000000003</v>
      </c>
      <c r="P6" s="18">
        <v>62451</v>
      </c>
      <c r="Q6" s="21">
        <v>6.5</v>
      </c>
      <c r="R6" s="3">
        <v>69339</v>
      </c>
      <c r="S6" s="21">
        <v>7.2</v>
      </c>
      <c r="T6" s="318" t="str">
        <f>IF(D6+J6+N6=C6,"〇","✖")</f>
        <v>〇</v>
      </c>
      <c r="U6" s="328">
        <f t="shared" ref="U6:U37" si="0">E6+K6+O6</f>
        <v>100</v>
      </c>
      <c r="W6" s="321"/>
      <c r="X6" s="321"/>
      <c r="Y6" s="321"/>
      <c r="Z6" s="321"/>
      <c r="AA6" s="321"/>
      <c r="AB6" s="321"/>
      <c r="AC6" s="321"/>
      <c r="AD6" s="321"/>
      <c r="AE6" s="321"/>
      <c r="AF6" s="321"/>
      <c r="AG6" s="321"/>
      <c r="AH6" s="321"/>
      <c r="AI6" s="321"/>
      <c r="AJ6" s="321"/>
      <c r="AK6" s="321"/>
      <c r="AL6" s="321"/>
      <c r="AM6" s="321"/>
      <c r="AN6" s="321"/>
      <c r="AO6" s="321"/>
      <c r="AP6" s="321"/>
      <c r="AQ6" s="321"/>
      <c r="AR6" s="321"/>
      <c r="AS6" s="321"/>
    </row>
    <row r="7" spans="1:45" ht="17.25" customHeight="1">
      <c r="A7" s="448"/>
      <c r="B7" s="310" t="s">
        <v>310</v>
      </c>
      <c r="C7" s="3">
        <v>978964</v>
      </c>
      <c r="D7" s="18">
        <v>551220</v>
      </c>
      <c r="E7" s="19">
        <v>56.3</v>
      </c>
      <c r="F7" s="18">
        <v>163480</v>
      </c>
      <c r="G7" s="20">
        <v>16.7</v>
      </c>
      <c r="H7" s="18">
        <v>84251</v>
      </c>
      <c r="I7" s="21">
        <v>8.6</v>
      </c>
      <c r="J7" s="18">
        <v>108826</v>
      </c>
      <c r="K7" s="21">
        <v>11.1</v>
      </c>
      <c r="L7" s="18">
        <v>107445</v>
      </c>
      <c r="M7" s="21">
        <v>11</v>
      </c>
      <c r="N7" s="18">
        <v>318918</v>
      </c>
      <c r="O7" s="20">
        <v>32.6</v>
      </c>
      <c r="P7" s="18">
        <v>61431</v>
      </c>
      <c r="Q7" s="21">
        <v>6.3</v>
      </c>
      <c r="R7" s="3">
        <v>65665</v>
      </c>
      <c r="S7" s="21">
        <v>6.7</v>
      </c>
      <c r="T7" s="318" t="str">
        <f t="shared" ref="T7:T70" si="1">IF(D7+J7+N7=C7,"〇","✖")</f>
        <v>〇</v>
      </c>
      <c r="U7" s="328">
        <f t="shared" si="0"/>
        <v>100</v>
      </c>
      <c r="W7" s="321"/>
      <c r="X7" s="321"/>
      <c r="Y7" s="321"/>
      <c r="Z7" s="321"/>
      <c r="AA7" s="321"/>
      <c r="AB7" s="321"/>
      <c r="AC7" s="321"/>
      <c r="AD7" s="321"/>
      <c r="AE7" s="321"/>
      <c r="AF7" s="321"/>
      <c r="AG7" s="321"/>
      <c r="AH7" s="321"/>
      <c r="AI7" s="321"/>
      <c r="AJ7" s="321"/>
      <c r="AK7" s="321"/>
      <c r="AL7" s="321"/>
      <c r="AM7" s="321"/>
      <c r="AN7" s="321"/>
      <c r="AO7" s="321"/>
      <c r="AP7" s="321"/>
      <c r="AQ7" s="321"/>
    </row>
    <row r="8" spans="1:45" ht="17.25" customHeight="1">
      <c r="A8" s="448"/>
      <c r="B8" s="310" t="s">
        <v>306</v>
      </c>
      <c r="C8" s="3">
        <v>991167</v>
      </c>
      <c r="D8" s="18">
        <v>568589</v>
      </c>
      <c r="E8" s="19">
        <v>57.4</v>
      </c>
      <c r="F8" s="18">
        <v>163553</v>
      </c>
      <c r="G8" s="20">
        <v>16.5</v>
      </c>
      <c r="H8" s="18">
        <v>85869</v>
      </c>
      <c r="I8" s="21">
        <v>8.6999999999999993</v>
      </c>
      <c r="J8" s="18">
        <v>100511</v>
      </c>
      <c r="K8" s="21">
        <v>10.1</v>
      </c>
      <c r="L8" s="18">
        <v>93970</v>
      </c>
      <c r="M8" s="21">
        <v>9.5</v>
      </c>
      <c r="N8" s="18">
        <v>322067</v>
      </c>
      <c r="O8" s="20">
        <v>32.5</v>
      </c>
      <c r="P8" s="18">
        <v>61537</v>
      </c>
      <c r="Q8" s="21">
        <v>6.2</v>
      </c>
      <c r="R8" s="3">
        <v>63784</v>
      </c>
      <c r="S8" s="21">
        <v>6.4</v>
      </c>
      <c r="T8" s="318" t="str">
        <f t="shared" si="1"/>
        <v>〇</v>
      </c>
      <c r="U8" s="328">
        <f t="shared" si="0"/>
        <v>100</v>
      </c>
      <c r="W8" s="321"/>
      <c r="X8" s="321"/>
      <c r="Y8" s="321"/>
      <c r="Z8" s="321"/>
      <c r="AA8" s="321"/>
      <c r="AB8" s="321"/>
      <c r="AC8" s="321"/>
      <c r="AD8" s="321"/>
      <c r="AE8" s="321"/>
      <c r="AF8" s="321"/>
      <c r="AG8" s="321"/>
      <c r="AH8" s="321"/>
      <c r="AI8" s="321"/>
      <c r="AJ8" s="321"/>
      <c r="AK8" s="321"/>
      <c r="AL8" s="321"/>
      <c r="AM8" s="321"/>
      <c r="AN8" s="321"/>
      <c r="AO8" s="321"/>
      <c r="AP8" s="321"/>
      <c r="AQ8" s="321"/>
    </row>
    <row r="9" spans="1:45" ht="17.25" customHeight="1">
      <c r="A9" s="448"/>
      <c r="B9" s="310" t="s">
        <v>307</v>
      </c>
      <c r="C9" s="18">
        <v>1272707</v>
      </c>
      <c r="D9" s="18">
        <v>582094</v>
      </c>
      <c r="E9" s="19">
        <v>45.7</v>
      </c>
      <c r="F9" s="18">
        <v>166657</v>
      </c>
      <c r="G9" s="20">
        <v>13.1</v>
      </c>
      <c r="H9" s="18">
        <v>89303</v>
      </c>
      <c r="I9" s="21">
        <v>7</v>
      </c>
      <c r="J9" s="18">
        <v>104073</v>
      </c>
      <c r="K9" s="21">
        <v>8.1999999999999993</v>
      </c>
      <c r="L9" s="18">
        <v>99965</v>
      </c>
      <c r="M9" s="21">
        <v>7.9</v>
      </c>
      <c r="N9" s="18">
        <v>586540</v>
      </c>
      <c r="O9" s="20">
        <v>46.1</v>
      </c>
      <c r="P9" s="18">
        <v>280643</v>
      </c>
      <c r="Q9" s="21">
        <v>22.1</v>
      </c>
      <c r="R9" s="3">
        <v>92934</v>
      </c>
      <c r="S9" s="21">
        <v>7.3</v>
      </c>
      <c r="T9" s="318" t="str">
        <f t="shared" si="1"/>
        <v>〇</v>
      </c>
      <c r="U9" s="328">
        <f t="shared" si="0"/>
        <v>100</v>
      </c>
      <c r="W9" s="321"/>
      <c r="X9" s="321"/>
      <c r="Y9" s="321"/>
      <c r="Z9" s="321"/>
      <c r="AA9" s="321"/>
      <c r="AB9" s="321"/>
      <c r="AC9" s="321"/>
      <c r="AD9" s="321"/>
      <c r="AE9" s="321"/>
      <c r="AF9" s="321"/>
      <c r="AG9" s="321"/>
      <c r="AH9" s="321"/>
      <c r="AI9" s="321"/>
      <c r="AJ9" s="321"/>
      <c r="AK9" s="321"/>
      <c r="AL9" s="321"/>
      <c r="AM9" s="321"/>
      <c r="AN9" s="321"/>
      <c r="AO9" s="321"/>
      <c r="AP9" s="321"/>
      <c r="AQ9" s="321"/>
    </row>
    <row r="10" spans="1:45" ht="17.25" customHeight="1">
      <c r="A10" s="442"/>
      <c r="B10" s="311" t="s">
        <v>308</v>
      </c>
      <c r="C10" s="23">
        <v>1281258.7379999999</v>
      </c>
      <c r="D10" s="23">
        <v>662533.83900000004</v>
      </c>
      <c r="E10" s="24">
        <v>51.709605511388915</v>
      </c>
      <c r="F10" s="23">
        <v>165043.66899999999</v>
      </c>
      <c r="G10" s="25">
        <v>12.881369243001409</v>
      </c>
      <c r="H10" s="23">
        <v>106495.694</v>
      </c>
      <c r="I10" s="26">
        <v>8.3118023582212643</v>
      </c>
      <c r="J10" s="23">
        <v>105144.19500000001</v>
      </c>
      <c r="K10" s="26">
        <v>8.2063202288186083</v>
      </c>
      <c r="L10" s="23">
        <v>102730.22900000001</v>
      </c>
      <c r="M10" s="26">
        <v>8.0179144112888796</v>
      </c>
      <c r="N10" s="23">
        <v>513580.70399999985</v>
      </c>
      <c r="O10" s="25">
        <v>40.084074259792473</v>
      </c>
      <c r="P10" s="23">
        <v>145624.99600000001</v>
      </c>
      <c r="Q10" s="26">
        <v>11.365775832859141</v>
      </c>
      <c r="R10" s="22">
        <v>92841.678</v>
      </c>
      <c r="S10" s="26">
        <v>7.2461303284395635</v>
      </c>
      <c r="T10" s="318" t="str">
        <f t="shared" si="1"/>
        <v>〇</v>
      </c>
      <c r="U10" s="328">
        <f t="shared" si="0"/>
        <v>100</v>
      </c>
      <c r="W10" s="321"/>
      <c r="X10" s="321"/>
      <c r="Y10" s="321"/>
      <c r="Z10" s="321"/>
      <c r="AA10" s="321"/>
      <c r="AB10" s="321"/>
      <c r="AC10" s="321"/>
      <c r="AD10" s="321"/>
      <c r="AE10" s="321"/>
      <c r="AF10" s="321"/>
      <c r="AG10" s="321"/>
      <c r="AH10" s="321"/>
      <c r="AI10" s="321"/>
      <c r="AJ10" s="321"/>
      <c r="AK10" s="321"/>
      <c r="AL10" s="321"/>
      <c r="AM10" s="321"/>
      <c r="AN10" s="321"/>
      <c r="AO10" s="321"/>
      <c r="AP10" s="321"/>
      <c r="AQ10" s="321"/>
    </row>
    <row r="11" spans="1:45" ht="17.25" customHeight="1">
      <c r="A11" s="435" t="s">
        <v>88</v>
      </c>
      <c r="B11" s="309" t="s">
        <v>309</v>
      </c>
      <c r="C11" s="3">
        <v>504720</v>
      </c>
      <c r="D11" s="18">
        <v>274394</v>
      </c>
      <c r="E11" s="19">
        <v>54.4</v>
      </c>
      <c r="F11" s="18">
        <v>112429</v>
      </c>
      <c r="G11" s="20">
        <v>22.3</v>
      </c>
      <c r="H11" s="18">
        <v>58550</v>
      </c>
      <c r="I11" s="21">
        <v>11.6</v>
      </c>
      <c r="J11" s="18">
        <v>63011</v>
      </c>
      <c r="K11" s="21">
        <v>12.5</v>
      </c>
      <c r="L11" s="18">
        <v>59660</v>
      </c>
      <c r="M11" s="21">
        <v>11.8</v>
      </c>
      <c r="N11" s="18">
        <v>167315</v>
      </c>
      <c r="O11" s="20">
        <v>33.1</v>
      </c>
      <c r="P11" s="18">
        <v>37925</v>
      </c>
      <c r="Q11" s="21">
        <v>7.5</v>
      </c>
      <c r="R11" s="3">
        <v>17944</v>
      </c>
      <c r="S11" s="21">
        <v>3.5</v>
      </c>
      <c r="T11" s="318" t="str">
        <f t="shared" si="1"/>
        <v>〇</v>
      </c>
      <c r="U11" s="328">
        <f t="shared" si="0"/>
        <v>100</v>
      </c>
      <c r="W11" s="321"/>
      <c r="X11" s="321"/>
      <c r="Y11" s="321"/>
      <c r="Z11" s="321"/>
      <c r="AA11" s="321"/>
      <c r="AB11" s="321"/>
      <c r="AC11" s="321"/>
      <c r="AD11" s="321"/>
      <c r="AE11" s="321"/>
      <c r="AF11" s="321"/>
      <c r="AG11" s="321"/>
      <c r="AH11" s="321"/>
      <c r="AI11" s="321"/>
      <c r="AJ11" s="321"/>
      <c r="AK11" s="321"/>
      <c r="AL11" s="321"/>
      <c r="AM11" s="321"/>
      <c r="AN11" s="321"/>
      <c r="AO11" s="321"/>
      <c r="AP11" s="321"/>
      <c r="AQ11" s="321"/>
    </row>
    <row r="12" spans="1:45" ht="17.25" customHeight="1">
      <c r="A12" s="448"/>
      <c r="B12" s="310" t="s">
        <v>310</v>
      </c>
      <c r="C12" s="3">
        <v>499856</v>
      </c>
      <c r="D12" s="18">
        <v>277377</v>
      </c>
      <c r="E12" s="19">
        <v>55.5</v>
      </c>
      <c r="F12" s="18">
        <v>111222</v>
      </c>
      <c r="G12" s="20">
        <v>22.3</v>
      </c>
      <c r="H12" s="18">
        <v>58583</v>
      </c>
      <c r="I12" s="21">
        <v>11.7</v>
      </c>
      <c r="J12" s="18">
        <v>61506</v>
      </c>
      <c r="K12" s="21">
        <v>12.3</v>
      </c>
      <c r="L12" s="18">
        <v>60838</v>
      </c>
      <c r="M12" s="21">
        <v>12.2</v>
      </c>
      <c r="N12" s="18">
        <v>160973</v>
      </c>
      <c r="O12" s="20">
        <v>32.200000000000003</v>
      </c>
      <c r="P12" s="18">
        <v>35918</v>
      </c>
      <c r="Q12" s="21">
        <v>7.2</v>
      </c>
      <c r="R12" s="3">
        <v>15940</v>
      </c>
      <c r="S12" s="21">
        <v>3.2</v>
      </c>
      <c r="T12" s="318" t="str">
        <f t="shared" si="1"/>
        <v>〇</v>
      </c>
      <c r="U12" s="328">
        <f t="shared" si="0"/>
        <v>100</v>
      </c>
      <c r="W12" s="321"/>
      <c r="X12" s="321"/>
      <c r="Y12" s="321"/>
      <c r="Z12" s="321"/>
      <c r="AA12" s="321"/>
      <c r="AB12" s="321"/>
      <c r="AC12" s="321"/>
      <c r="AD12" s="321"/>
      <c r="AE12" s="321"/>
      <c r="AF12" s="321"/>
      <c r="AG12" s="321"/>
      <c r="AH12" s="321"/>
      <c r="AI12" s="321"/>
      <c r="AJ12" s="321"/>
      <c r="AK12" s="321"/>
      <c r="AL12" s="321"/>
      <c r="AM12" s="321"/>
      <c r="AN12" s="321"/>
      <c r="AO12" s="321"/>
      <c r="AP12" s="321"/>
      <c r="AQ12" s="321"/>
    </row>
    <row r="13" spans="1:45" ht="17.25" customHeight="1">
      <c r="A13" s="448"/>
      <c r="B13" s="310" t="s">
        <v>306</v>
      </c>
      <c r="C13" s="3">
        <v>520569</v>
      </c>
      <c r="D13" s="18">
        <v>286083</v>
      </c>
      <c r="E13" s="19">
        <v>55</v>
      </c>
      <c r="F13" s="18">
        <v>113384</v>
      </c>
      <c r="G13" s="20">
        <v>21.8</v>
      </c>
      <c r="H13" s="18">
        <v>58857</v>
      </c>
      <c r="I13" s="21">
        <v>11.3</v>
      </c>
      <c r="J13" s="18">
        <v>56662</v>
      </c>
      <c r="K13" s="21">
        <v>10.9</v>
      </c>
      <c r="L13" s="18">
        <v>54794</v>
      </c>
      <c r="M13" s="21">
        <v>10.5</v>
      </c>
      <c r="N13" s="18">
        <v>177824</v>
      </c>
      <c r="O13" s="20">
        <v>34.1</v>
      </c>
      <c r="P13" s="18">
        <v>33197</v>
      </c>
      <c r="Q13" s="21">
        <v>6.4</v>
      </c>
      <c r="R13" s="3">
        <v>15195</v>
      </c>
      <c r="S13" s="21">
        <v>2.9</v>
      </c>
      <c r="T13" s="318" t="str">
        <f t="shared" si="1"/>
        <v>〇</v>
      </c>
      <c r="U13" s="328">
        <f t="shared" si="0"/>
        <v>100</v>
      </c>
      <c r="W13" s="321"/>
      <c r="X13" s="321"/>
      <c r="Y13" s="321"/>
      <c r="Z13" s="321"/>
      <c r="AA13" s="321"/>
      <c r="AB13" s="321"/>
      <c r="AC13" s="321"/>
      <c r="AD13" s="321"/>
      <c r="AE13" s="321"/>
      <c r="AF13" s="321"/>
      <c r="AG13" s="321"/>
      <c r="AH13" s="321"/>
      <c r="AI13" s="321"/>
      <c r="AJ13" s="321"/>
      <c r="AK13" s="321"/>
      <c r="AL13" s="321"/>
      <c r="AM13" s="321"/>
      <c r="AN13" s="321"/>
      <c r="AO13" s="321"/>
      <c r="AP13" s="321"/>
      <c r="AQ13" s="321"/>
    </row>
    <row r="14" spans="1:45" ht="17.25" customHeight="1">
      <c r="A14" s="448"/>
      <c r="B14" s="310" t="s">
        <v>307</v>
      </c>
      <c r="C14" s="18">
        <v>652174</v>
      </c>
      <c r="D14" s="18">
        <v>295149</v>
      </c>
      <c r="E14" s="19">
        <v>45.3</v>
      </c>
      <c r="F14" s="18">
        <v>115759</v>
      </c>
      <c r="G14" s="20">
        <v>17.7</v>
      </c>
      <c r="H14" s="18">
        <v>58063</v>
      </c>
      <c r="I14" s="21">
        <v>8.9</v>
      </c>
      <c r="J14" s="18">
        <v>56270</v>
      </c>
      <c r="K14" s="21">
        <v>8.6</v>
      </c>
      <c r="L14" s="18">
        <v>53814</v>
      </c>
      <c r="M14" s="21">
        <v>8.3000000000000007</v>
      </c>
      <c r="N14" s="18">
        <v>300755</v>
      </c>
      <c r="O14" s="20">
        <v>46.1</v>
      </c>
      <c r="P14" s="18">
        <v>153507</v>
      </c>
      <c r="Q14" s="21">
        <v>23.5</v>
      </c>
      <c r="R14" s="3">
        <v>20797</v>
      </c>
      <c r="S14" s="21">
        <v>3.2</v>
      </c>
      <c r="T14" s="318" t="str">
        <f t="shared" si="1"/>
        <v>〇</v>
      </c>
      <c r="U14" s="328">
        <f t="shared" si="0"/>
        <v>100</v>
      </c>
      <c r="W14" s="321"/>
      <c r="X14" s="321"/>
      <c r="Y14" s="321"/>
      <c r="Z14" s="321"/>
      <c r="AA14" s="321"/>
      <c r="AB14" s="321"/>
      <c r="AC14" s="321"/>
      <c r="AD14" s="321"/>
      <c r="AE14" s="321"/>
      <c r="AF14" s="321"/>
      <c r="AG14" s="321"/>
      <c r="AH14" s="321"/>
      <c r="AI14" s="321"/>
      <c r="AJ14" s="321"/>
      <c r="AK14" s="321"/>
      <c r="AL14" s="321"/>
      <c r="AM14" s="321"/>
      <c r="AN14" s="321"/>
      <c r="AO14" s="321"/>
      <c r="AP14" s="321"/>
      <c r="AQ14" s="321"/>
    </row>
    <row r="15" spans="1:45" ht="17.25" customHeight="1">
      <c r="A15" s="452"/>
      <c r="B15" s="311" t="s">
        <v>308</v>
      </c>
      <c r="C15" s="23">
        <v>626497</v>
      </c>
      <c r="D15" s="23">
        <v>327688</v>
      </c>
      <c r="E15" s="24">
        <v>52.3</v>
      </c>
      <c r="F15" s="23">
        <v>116358</v>
      </c>
      <c r="G15" s="25">
        <v>18.600000000000001</v>
      </c>
      <c r="H15" s="23">
        <v>61608</v>
      </c>
      <c r="I15" s="26">
        <v>9.8000000000000007</v>
      </c>
      <c r="J15" s="23">
        <v>56463</v>
      </c>
      <c r="K15" s="26">
        <v>9</v>
      </c>
      <c r="L15" s="23">
        <v>54944</v>
      </c>
      <c r="M15" s="26">
        <v>8.8000000000000007</v>
      </c>
      <c r="N15" s="23">
        <v>242346</v>
      </c>
      <c r="O15" s="25">
        <v>38.700000000000003</v>
      </c>
      <c r="P15" s="23">
        <v>77109</v>
      </c>
      <c r="Q15" s="26">
        <v>12.3</v>
      </c>
      <c r="R15" s="22">
        <v>18862</v>
      </c>
      <c r="S15" s="26">
        <v>3</v>
      </c>
      <c r="T15" s="318" t="str">
        <f t="shared" si="1"/>
        <v>〇</v>
      </c>
      <c r="U15" s="328">
        <f t="shared" si="0"/>
        <v>100</v>
      </c>
      <c r="W15" s="321"/>
      <c r="X15" s="321"/>
      <c r="Y15" s="321"/>
      <c r="Z15" s="321"/>
      <c r="AA15" s="321"/>
      <c r="AB15" s="321"/>
      <c r="AC15" s="321"/>
      <c r="AD15" s="321"/>
      <c r="AE15" s="321"/>
      <c r="AF15" s="321"/>
      <c r="AG15" s="321"/>
      <c r="AH15" s="321"/>
      <c r="AI15" s="321"/>
      <c r="AJ15" s="321"/>
      <c r="AK15" s="321"/>
      <c r="AL15" s="321"/>
      <c r="AM15" s="321"/>
      <c r="AN15" s="321"/>
      <c r="AO15" s="321"/>
      <c r="AP15" s="321"/>
      <c r="AQ15" s="321"/>
    </row>
    <row r="16" spans="1:45" ht="17.25" customHeight="1">
      <c r="A16" s="435" t="s">
        <v>47</v>
      </c>
      <c r="B16" s="309" t="s">
        <v>309</v>
      </c>
      <c r="C16" s="18">
        <v>524654</v>
      </c>
      <c r="D16" s="18">
        <v>294722</v>
      </c>
      <c r="E16" s="19">
        <v>56.2</v>
      </c>
      <c r="F16" s="18">
        <v>121318</v>
      </c>
      <c r="G16" s="20">
        <v>23.1</v>
      </c>
      <c r="H16" s="18">
        <v>51316</v>
      </c>
      <c r="I16" s="21">
        <v>9.8000000000000007</v>
      </c>
      <c r="J16" s="18">
        <v>78914</v>
      </c>
      <c r="K16" s="21">
        <v>15.1</v>
      </c>
      <c r="L16" s="18">
        <v>78914</v>
      </c>
      <c r="M16" s="21">
        <v>15.1</v>
      </c>
      <c r="N16" s="18">
        <v>151018</v>
      </c>
      <c r="O16" s="20">
        <v>28.7</v>
      </c>
      <c r="P16" s="18">
        <v>21654</v>
      </c>
      <c r="Q16" s="21">
        <v>4.0999999999999996</v>
      </c>
      <c r="R16" s="3">
        <v>21277</v>
      </c>
      <c r="S16" s="21">
        <v>4</v>
      </c>
      <c r="T16" s="318" t="str">
        <f t="shared" si="1"/>
        <v>〇</v>
      </c>
      <c r="U16" s="328">
        <f t="shared" si="0"/>
        <v>100</v>
      </c>
      <c r="W16" s="321"/>
      <c r="X16" s="321"/>
      <c r="Y16" s="321"/>
      <c r="Z16" s="321"/>
      <c r="AA16" s="321"/>
      <c r="AB16" s="321"/>
      <c r="AC16" s="321"/>
      <c r="AD16" s="321"/>
      <c r="AE16" s="321"/>
      <c r="AF16" s="321"/>
      <c r="AG16" s="321"/>
      <c r="AH16" s="321"/>
      <c r="AI16" s="321"/>
      <c r="AJ16" s="321"/>
      <c r="AK16" s="321"/>
      <c r="AL16" s="321"/>
      <c r="AM16" s="321"/>
      <c r="AN16" s="321"/>
      <c r="AO16" s="321"/>
      <c r="AP16" s="321"/>
      <c r="AQ16" s="321"/>
    </row>
    <row r="17" spans="1:43" ht="17.25" customHeight="1">
      <c r="A17" s="450"/>
      <c r="B17" s="310" t="s">
        <v>310</v>
      </c>
      <c r="C17" s="18">
        <v>538153</v>
      </c>
      <c r="D17" s="18">
        <v>300552</v>
      </c>
      <c r="E17" s="19">
        <v>55.9</v>
      </c>
      <c r="F17" s="18">
        <v>123021</v>
      </c>
      <c r="G17" s="20">
        <v>22.9</v>
      </c>
      <c r="H17" s="18">
        <v>52263</v>
      </c>
      <c r="I17" s="21">
        <v>9.6999999999999993</v>
      </c>
      <c r="J17" s="18">
        <v>81713</v>
      </c>
      <c r="K17" s="21">
        <v>15.1</v>
      </c>
      <c r="L17" s="18">
        <v>81713</v>
      </c>
      <c r="M17" s="21">
        <v>15.1</v>
      </c>
      <c r="N17" s="18">
        <v>155888</v>
      </c>
      <c r="O17" s="20">
        <v>29</v>
      </c>
      <c r="P17" s="18">
        <v>21903</v>
      </c>
      <c r="Q17" s="21">
        <v>4.0999999999999996</v>
      </c>
      <c r="R17" s="3">
        <v>21376</v>
      </c>
      <c r="S17" s="21">
        <v>3.9</v>
      </c>
      <c r="T17" s="318" t="str">
        <f t="shared" si="1"/>
        <v>〇</v>
      </c>
      <c r="U17" s="328">
        <f t="shared" si="0"/>
        <v>100</v>
      </c>
      <c r="W17" s="321"/>
      <c r="X17" s="321"/>
      <c r="Y17" s="321"/>
      <c r="Z17" s="321"/>
      <c r="AA17" s="321"/>
      <c r="AB17" s="321"/>
      <c r="AC17" s="321"/>
      <c r="AD17" s="321"/>
      <c r="AE17" s="321"/>
      <c r="AF17" s="321"/>
      <c r="AG17" s="321"/>
      <c r="AH17" s="321"/>
      <c r="AI17" s="321"/>
      <c r="AJ17" s="321"/>
      <c r="AK17" s="321"/>
      <c r="AL17" s="321"/>
      <c r="AM17" s="321"/>
      <c r="AN17" s="321"/>
      <c r="AO17" s="321"/>
      <c r="AP17" s="321"/>
      <c r="AQ17" s="321"/>
    </row>
    <row r="18" spans="1:43" ht="17.25" customHeight="1">
      <c r="A18" s="450"/>
      <c r="B18" s="310" t="s">
        <v>306</v>
      </c>
      <c r="C18" s="18">
        <v>547430</v>
      </c>
      <c r="D18" s="18">
        <v>310587</v>
      </c>
      <c r="E18" s="19">
        <v>56.7</v>
      </c>
      <c r="F18" s="18">
        <v>124642</v>
      </c>
      <c r="G18" s="20">
        <v>22.8</v>
      </c>
      <c r="H18" s="18">
        <v>54539</v>
      </c>
      <c r="I18" s="21">
        <v>10</v>
      </c>
      <c r="J18" s="18">
        <v>73316</v>
      </c>
      <c r="K18" s="21">
        <v>13.4</v>
      </c>
      <c r="L18" s="18">
        <v>73162</v>
      </c>
      <c r="M18" s="21">
        <v>13.4</v>
      </c>
      <c r="N18" s="18">
        <v>163527</v>
      </c>
      <c r="O18" s="20">
        <v>29.9</v>
      </c>
      <c r="P18" s="18">
        <v>26551</v>
      </c>
      <c r="Q18" s="21">
        <v>4.9000000000000004</v>
      </c>
      <c r="R18" s="3">
        <v>24409</v>
      </c>
      <c r="S18" s="21">
        <v>4.5</v>
      </c>
      <c r="T18" s="318" t="str">
        <f t="shared" si="1"/>
        <v>〇</v>
      </c>
      <c r="U18" s="328">
        <f t="shared" si="0"/>
        <v>100</v>
      </c>
      <c r="W18" s="321"/>
      <c r="X18" s="321"/>
      <c r="Y18" s="321"/>
      <c r="Z18" s="321"/>
      <c r="AA18" s="321"/>
      <c r="AB18" s="321"/>
      <c r="AC18" s="321"/>
      <c r="AD18" s="321"/>
      <c r="AE18" s="321"/>
      <c r="AF18" s="321"/>
      <c r="AG18" s="321"/>
      <c r="AH18" s="321"/>
      <c r="AI18" s="321"/>
      <c r="AJ18" s="321"/>
      <c r="AK18" s="321"/>
      <c r="AL18" s="321"/>
      <c r="AM18" s="321"/>
      <c r="AN18" s="321"/>
      <c r="AO18" s="321"/>
      <c r="AP18" s="321"/>
      <c r="AQ18" s="321"/>
    </row>
    <row r="19" spans="1:43" ht="17.25" customHeight="1">
      <c r="A19" s="450"/>
      <c r="B19" s="310" t="s">
        <v>307</v>
      </c>
      <c r="C19" s="3">
        <v>705321</v>
      </c>
      <c r="D19" s="18">
        <v>318985</v>
      </c>
      <c r="E19" s="19">
        <v>45.2</v>
      </c>
      <c r="F19" s="18">
        <v>126284</v>
      </c>
      <c r="G19" s="20">
        <v>17.899999999999999</v>
      </c>
      <c r="H19" s="18">
        <v>56339</v>
      </c>
      <c r="I19" s="21">
        <v>8</v>
      </c>
      <c r="J19" s="18">
        <v>69124</v>
      </c>
      <c r="K19" s="21">
        <v>9.9</v>
      </c>
      <c r="L19" s="18">
        <v>68599</v>
      </c>
      <c r="M19" s="21">
        <v>9.8000000000000007</v>
      </c>
      <c r="N19" s="18">
        <v>317211</v>
      </c>
      <c r="O19" s="20">
        <v>44.9</v>
      </c>
      <c r="P19" s="18">
        <v>166564</v>
      </c>
      <c r="Q19" s="21">
        <v>23.6</v>
      </c>
      <c r="R19" s="3">
        <v>37550</v>
      </c>
      <c r="S19" s="21">
        <v>5.3</v>
      </c>
      <c r="T19" s="318" t="str">
        <f t="shared" si="1"/>
        <v>✖</v>
      </c>
      <c r="U19" s="328">
        <f t="shared" si="0"/>
        <v>100</v>
      </c>
      <c r="W19" s="321"/>
      <c r="X19" s="321"/>
      <c r="Y19" s="321"/>
      <c r="Z19" s="321"/>
      <c r="AA19" s="321"/>
      <c r="AB19" s="321"/>
      <c r="AC19" s="321"/>
      <c r="AD19" s="321"/>
      <c r="AE19" s="321"/>
      <c r="AF19" s="321"/>
      <c r="AG19" s="321"/>
      <c r="AH19" s="321"/>
      <c r="AI19" s="321"/>
      <c r="AJ19" s="321"/>
      <c r="AK19" s="321"/>
      <c r="AL19" s="321"/>
      <c r="AM19" s="321"/>
      <c r="AN19" s="321"/>
      <c r="AO19" s="321"/>
      <c r="AP19" s="321"/>
      <c r="AQ19" s="321"/>
    </row>
    <row r="20" spans="1:43" ht="17.25" customHeight="1">
      <c r="A20" s="431"/>
      <c r="B20" s="311" t="s">
        <v>308</v>
      </c>
      <c r="C20" s="22">
        <v>640991</v>
      </c>
      <c r="D20" s="23">
        <v>350414</v>
      </c>
      <c r="E20" s="24">
        <v>54.7</v>
      </c>
      <c r="F20" s="23">
        <v>127859</v>
      </c>
      <c r="G20" s="25">
        <v>19.899999999999999</v>
      </c>
      <c r="H20" s="23">
        <v>56035</v>
      </c>
      <c r="I20" s="26">
        <v>8.6999999999999993</v>
      </c>
      <c r="J20" s="23">
        <v>71672</v>
      </c>
      <c r="K20" s="26">
        <v>11.3</v>
      </c>
      <c r="L20" s="23">
        <v>71659</v>
      </c>
      <c r="M20" s="26">
        <v>11.3</v>
      </c>
      <c r="N20" s="23">
        <v>218905</v>
      </c>
      <c r="O20" s="25">
        <v>34</v>
      </c>
      <c r="P20" s="23">
        <v>38245</v>
      </c>
      <c r="Q20" s="26">
        <v>6</v>
      </c>
      <c r="R20" s="22">
        <v>36156</v>
      </c>
      <c r="S20" s="26">
        <v>5.6</v>
      </c>
      <c r="T20" s="318" t="str">
        <f t="shared" si="1"/>
        <v>〇</v>
      </c>
      <c r="U20" s="328">
        <f t="shared" si="0"/>
        <v>100</v>
      </c>
      <c r="W20" s="321"/>
      <c r="X20" s="321"/>
      <c r="Y20" s="321"/>
      <c r="Z20" s="321"/>
      <c r="AA20" s="321"/>
      <c r="AB20" s="321"/>
      <c r="AC20" s="321"/>
      <c r="AD20" s="321"/>
      <c r="AE20" s="321"/>
      <c r="AF20" s="321"/>
      <c r="AG20" s="321"/>
      <c r="AH20" s="321"/>
      <c r="AI20" s="321"/>
      <c r="AJ20" s="321"/>
      <c r="AK20" s="321"/>
      <c r="AL20" s="321"/>
      <c r="AM20" s="321"/>
      <c r="AN20" s="321"/>
      <c r="AO20" s="321"/>
      <c r="AP20" s="321"/>
      <c r="AQ20" s="321"/>
    </row>
    <row r="21" spans="1:43" ht="17.25" customHeight="1">
      <c r="A21" s="435" t="s">
        <v>48</v>
      </c>
      <c r="B21" s="309" t="s">
        <v>309</v>
      </c>
      <c r="C21" s="3">
        <v>438331</v>
      </c>
      <c r="D21" s="18">
        <v>251102</v>
      </c>
      <c r="E21" s="19">
        <v>57.3</v>
      </c>
      <c r="F21" s="18">
        <v>95002</v>
      </c>
      <c r="G21" s="20">
        <v>21.7</v>
      </c>
      <c r="H21" s="18">
        <v>55087</v>
      </c>
      <c r="I21" s="21">
        <v>12.6</v>
      </c>
      <c r="J21" s="18">
        <v>33746</v>
      </c>
      <c r="K21" s="21">
        <v>7.7</v>
      </c>
      <c r="L21" s="18">
        <v>33738</v>
      </c>
      <c r="M21" s="21">
        <v>7.7</v>
      </c>
      <c r="N21" s="18">
        <v>153483</v>
      </c>
      <c r="O21" s="20">
        <v>35</v>
      </c>
      <c r="P21" s="18">
        <v>27206</v>
      </c>
      <c r="Q21" s="21">
        <v>6.2</v>
      </c>
      <c r="R21" s="3">
        <v>34901</v>
      </c>
      <c r="S21" s="21">
        <v>7.9</v>
      </c>
      <c r="T21" s="318" t="str">
        <f t="shared" si="1"/>
        <v>〇</v>
      </c>
      <c r="U21" s="328">
        <f t="shared" si="0"/>
        <v>100</v>
      </c>
      <c r="W21" s="321"/>
      <c r="X21" s="321"/>
      <c r="Y21" s="321"/>
      <c r="Z21" s="321"/>
      <c r="AA21" s="321"/>
      <c r="AB21" s="321"/>
      <c r="AC21" s="321"/>
      <c r="AD21" s="321"/>
      <c r="AE21" s="321"/>
      <c r="AF21" s="321"/>
      <c r="AG21" s="321"/>
      <c r="AH21" s="321"/>
      <c r="AI21" s="321"/>
      <c r="AJ21" s="321"/>
      <c r="AK21" s="321"/>
      <c r="AL21" s="321"/>
      <c r="AM21" s="321"/>
      <c r="AN21" s="321"/>
      <c r="AO21" s="321"/>
      <c r="AP21" s="321"/>
      <c r="AQ21" s="321"/>
    </row>
    <row r="22" spans="1:43" ht="17.25" customHeight="1">
      <c r="A22" s="448"/>
      <c r="B22" s="310" t="s">
        <v>310</v>
      </c>
      <c r="C22" s="3">
        <v>434558</v>
      </c>
      <c r="D22" s="18">
        <v>252634</v>
      </c>
      <c r="E22" s="19">
        <v>58.1</v>
      </c>
      <c r="F22" s="18">
        <v>94281</v>
      </c>
      <c r="G22" s="20">
        <v>21.7</v>
      </c>
      <c r="H22" s="18">
        <v>53576</v>
      </c>
      <c r="I22" s="21">
        <v>12.3</v>
      </c>
      <c r="J22" s="18">
        <v>32489</v>
      </c>
      <c r="K22" s="21">
        <v>7.5</v>
      </c>
      <c r="L22" s="18">
        <v>32489</v>
      </c>
      <c r="M22" s="21">
        <v>7.5</v>
      </c>
      <c r="N22" s="18">
        <v>149435</v>
      </c>
      <c r="O22" s="20">
        <v>34.4</v>
      </c>
      <c r="P22" s="18">
        <v>27064</v>
      </c>
      <c r="Q22" s="21">
        <v>6.2</v>
      </c>
      <c r="R22" s="3">
        <v>31655</v>
      </c>
      <c r="S22" s="21">
        <v>7.3</v>
      </c>
      <c r="T22" s="318" t="str">
        <f t="shared" si="1"/>
        <v>〇</v>
      </c>
      <c r="U22" s="328">
        <f t="shared" si="0"/>
        <v>100</v>
      </c>
      <c r="W22" s="321"/>
      <c r="X22" s="321"/>
      <c r="Y22" s="321"/>
      <c r="Z22" s="321"/>
      <c r="AA22" s="321"/>
      <c r="AB22" s="321"/>
      <c r="AC22" s="321"/>
      <c r="AD22" s="321"/>
      <c r="AE22" s="321"/>
      <c r="AF22" s="321"/>
      <c r="AG22" s="321"/>
      <c r="AH22" s="321"/>
      <c r="AI22" s="321"/>
      <c r="AJ22" s="321"/>
      <c r="AK22" s="321"/>
      <c r="AL22" s="321"/>
      <c r="AM22" s="321"/>
      <c r="AN22" s="321"/>
      <c r="AO22" s="321"/>
      <c r="AP22" s="321"/>
      <c r="AQ22" s="321"/>
    </row>
    <row r="23" spans="1:43" ht="17.25" customHeight="1">
      <c r="A23" s="448"/>
      <c r="B23" s="310" t="s">
        <v>306</v>
      </c>
      <c r="C23" s="3">
        <v>456068</v>
      </c>
      <c r="D23" s="18">
        <v>258934</v>
      </c>
      <c r="E23" s="19">
        <v>56.8</v>
      </c>
      <c r="F23" s="18">
        <v>93726</v>
      </c>
      <c r="G23" s="20">
        <v>20.6</v>
      </c>
      <c r="H23" s="18">
        <v>53469</v>
      </c>
      <c r="I23" s="21">
        <v>11.7</v>
      </c>
      <c r="J23" s="18">
        <v>45040</v>
      </c>
      <c r="K23" s="21">
        <v>9.9</v>
      </c>
      <c r="L23" s="18">
        <v>42222</v>
      </c>
      <c r="M23" s="21">
        <v>9.3000000000000007</v>
      </c>
      <c r="N23" s="18">
        <v>152094</v>
      </c>
      <c r="O23" s="20">
        <v>33.299999999999997</v>
      </c>
      <c r="P23" s="18">
        <v>27112</v>
      </c>
      <c r="Q23" s="21">
        <v>5.9</v>
      </c>
      <c r="R23" s="3">
        <v>30988</v>
      </c>
      <c r="S23" s="21">
        <v>6.8</v>
      </c>
      <c r="T23" s="318" t="str">
        <f t="shared" si="1"/>
        <v>〇</v>
      </c>
      <c r="U23" s="328">
        <f t="shared" si="0"/>
        <v>100</v>
      </c>
      <c r="W23" s="321"/>
      <c r="X23" s="321"/>
      <c r="Y23" s="321"/>
      <c r="Z23" s="321"/>
      <c r="AA23" s="321"/>
      <c r="AB23" s="321"/>
      <c r="AC23" s="321"/>
      <c r="AD23" s="321"/>
      <c r="AE23" s="321"/>
      <c r="AF23" s="321"/>
      <c r="AG23" s="321"/>
      <c r="AH23" s="321"/>
      <c r="AI23" s="321"/>
      <c r="AJ23" s="321"/>
      <c r="AK23" s="321"/>
      <c r="AL23" s="321"/>
      <c r="AM23" s="321"/>
      <c r="AN23" s="321"/>
      <c r="AO23" s="321"/>
      <c r="AP23" s="321"/>
      <c r="AQ23" s="321"/>
    </row>
    <row r="24" spans="1:43" ht="17.25" customHeight="1">
      <c r="A24" s="448"/>
      <c r="B24" s="310" t="s">
        <v>307</v>
      </c>
      <c r="C24" s="18">
        <v>575225</v>
      </c>
      <c r="D24" s="18">
        <v>266260</v>
      </c>
      <c r="E24" s="19">
        <v>46.3</v>
      </c>
      <c r="F24" s="18">
        <v>97643</v>
      </c>
      <c r="G24" s="20">
        <v>17</v>
      </c>
      <c r="H24" s="18">
        <v>51101</v>
      </c>
      <c r="I24" s="21">
        <v>8.9</v>
      </c>
      <c r="J24" s="18">
        <v>49664</v>
      </c>
      <c r="K24" s="21">
        <v>8.6</v>
      </c>
      <c r="L24" s="18">
        <v>47876</v>
      </c>
      <c r="M24" s="21">
        <v>8.3000000000000007</v>
      </c>
      <c r="N24" s="18">
        <v>259301</v>
      </c>
      <c r="O24" s="20">
        <v>45.1</v>
      </c>
      <c r="P24" s="18">
        <v>128798</v>
      </c>
      <c r="Q24" s="21">
        <v>22.4</v>
      </c>
      <c r="R24" s="3">
        <v>25995</v>
      </c>
      <c r="S24" s="21">
        <v>4.5</v>
      </c>
      <c r="T24" s="318" t="str">
        <f t="shared" si="1"/>
        <v>〇</v>
      </c>
      <c r="U24" s="328">
        <f t="shared" si="0"/>
        <v>100</v>
      </c>
      <c r="W24" s="321"/>
      <c r="X24" s="321"/>
      <c r="Y24" s="321"/>
      <c r="Z24" s="321"/>
      <c r="AA24" s="321"/>
      <c r="AB24" s="321"/>
      <c r="AC24" s="321"/>
      <c r="AD24" s="321"/>
      <c r="AE24" s="321"/>
      <c r="AF24" s="321"/>
      <c r="AG24" s="321"/>
      <c r="AH24" s="321"/>
      <c r="AI24" s="321"/>
      <c r="AJ24" s="321"/>
      <c r="AK24" s="321"/>
      <c r="AL24" s="321"/>
      <c r="AM24" s="321"/>
      <c r="AN24" s="321"/>
      <c r="AO24" s="321"/>
      <c r="AP24" s="321"/>
      <c r="AQ24" s="321"/>
    </row>
    <row r="25" spans="1:43" ht="17.25" customHeight="1">
      <c r="A25" s="452"/>
      <c r="B25" s="311" t="s">
        <v>308</v>
      </c>
      <c r="C25" s="23">
        <v>507597</v>
      </c>
      <c r="D25" s="23">
        <v>290958</v>
      </c>
      <c r="E25" s="24">
        <v>57.3</v>
      </c>
      <c r="F25" s="23">
        <v>97372</v>
      </c>
      <c r="G25" s="25">
        <v>19.2</v>
      </c>
      <c r="H25" s="23">
        <v>52998</v>
      </c>
      <c r="I25" s="26">
        <v>10.4</v>
      </c>
      <c r="J25" s="23">
        <v>44937</v>
      </c>
      <c r="K25" s="26">
        <v>8.9</v>
      </c>
      <c r="L25" s="23">
        <v>44647</v>
      </c>
      <c r="M25" s="26">
        <v>8.8000000000000007</v>
      </c>
      <c r="N25" s="23">
        <v>171702</v>
      </c>
      <c r="O25" s="25">
        <v>33.799999999999997</v>
      </c>
      <c r="P25" s="23">
        <v>32789</v>
      </c>
      <c r="Q25" s="26">
        <v>6.5</v>
      </c>
      <c r="R25" s="22">
        <v>20220</v>
      </c>
      <c r="S25" s="26">
        <v>4</v>
      </c>
      <c r="T25" s="318" t="str">
        <f t="shared" si="1"/>
        <v>〇</v>
      </c>
      <c r="U25" s="328">
        <f t="shared" si="0"/>
        <v>100</v>
      </c>
      <c r="W25" s="321"/>
      <c r="X25" s="321"/>
      <c r="Y25" s="321"/>
      <c r="Z25" s="321"/>
      <c r="AA25" s="321"/>
      <c r="AB25" s="321"/>
      <c r="AC25" s="321"/>
      <c r="AD25" s="321"/>
      <c r="AE25" s="321"/>
      <c r="AF25" s="321"/>
      <c r="AG25" s="321"/>
      <c r="AH25" s="321"/>
      <c r="AI25" s="321"/>
      <c r="AJ25" s="321"/>
      <c r="AK25" s="321"/>
      <c r="AL25" s="321"/>
      <c r="AM25" s="321"/>
      <c r="AN25" s="321"/>
      <c r="AO25" s="321"/>
      <c r="AP25" s="321"/>
      <c r="AQ25" s="321"/>
    </row>
    <row r="26" spans="1:43" ht="17.25" customHeight="1">
      <c r="A26" s="435" t="s">
        <v>50</v>
      </c>
      <c r="B26" s="309" t="s">
        <v>309</v>
      </c>
      <c r="C26" s="18">
        <v>1682029</v>
      </c>
      <c r="D26" s="18">
        <v>976736</v>
      </c>
      <c r="E26" s="19">
        <v>58.1</v>
      </c>
      <c r="F26" s="18">
        <v>348323</v>
      </c>
      <c r="G26" s="20">
        <v>20.7</v>
      </c>
      <c r="H26" s="18">
        <v>183500</v>
      </c>
      <c r="I26" s="21">
        <v>10.9</v>
      </c>
      <c r="J26" s="18">
        <v>202470</v>
      </c>
      <c r="K26" s="21">
        <v>12</v>
      </c>
      <c r="L26" s="18">
        <v>202470</v>
      </c>
      <c r="M26" s="21">
        <v>12</v>
      </c>
      <c r="N26" s="18">
        <v>502823</v>
      </c>
      <c r="O26" s="20">
        <v>29.9</v>
      </c>
      <c r="P26" s="18">
        <v>140901</v>
      </c>
      <c r="Q26" s="21">
        <v>8.4</v>
      </c>
      <c r="R26" s="3">
        <v>52988</v>
      </c>
      <c r="S26" s="21">
        <v>3.2</v>
      </c>
      <c r="T26" s="318" t="str">
        <f t="shared" si="1"/>
        <v>〇</v>
      </c>
      <c r="U26" s="328">
        <f t="shared" si="0"/>
        <v>100</v>
      </c>
      <c r="W26" s="321"/>
      <c r="X26" s="321"/>
      <c r="Y26" s="321"/>
      <c r="Z26" s="321"/>
      <c r="AA26" s="321"/>
      <c r="AB26" s="321"/>
      <c r="AC26" s="321"/>
      <c r="AD26" s="321"/>
      <c r="AE26" s="321"/>
      <c r="AF26" s="321"/>
      <c r="AG26" s="321"/>
      <c r="AH26" s="321"/>
      <c r="AI26" s="321"/>
      <c r="AJ26" s="321"/>
      <c r="AK26" s="321"/>
      <c r="AL26" s="321"/>
      <c r="AM26" s="321"/>
      <c r="AN26" s="321"/>
      <c r="AO26" s="321"/>
      <c r="AP26" s="321"/>
      <c r="AQ26" s="321"/>
    </row>
    <row r="27" spans="1:43" ht="17.25" customHeight="1">
      <c r="A27" s="448"/>
      <c r="B27" s="310" t="s">
        <v>310</v>
      </c>
      <c r="C27" s="18">
        <v>1730887</v>
      </c>
      <c r="D27" s="18">
        <v>995609</v>
      </c>
      <c r="E27" s="19">
        <v>57.5</v>
      </c>
      <c r="F27" s="18">
        <v>349470</v>
      </c>
      <c r="G27" s="20">
        <v>20.2</v>
      </c>
      <c r="H27" s="18">
        <v>191861</v>
      </c>
      <c r="I27" s="21">
        <v>11.1</v>
      </c>
      <c r="J27" s="18">
        <v>235235</v>
      </c>
      <c r="K27" s="21">
        <v>13.6</v>
      </c>
      <c r="L27" s="18">
        <v>235235</v>
      </c>
      <c r="M27" s="21">
        <v>13.6</v>
      </c>
      <c r="N27" s="18">
        <v>500043</v>
      </c>
      <c r="O27" s="20">
        <v>28.9</v>
      </c>
      <c r="P27" s="18">
        <v>141700</v>
      </c>
      <c r="Q27" s="21">
        <v>8.1999999999999993</v>
      </c>
      <c r="R27" s="3">
        <v>48658</v>
      </c>
      <c r="S27" s="21">
        <v>2.8</v>
      </c>
      <c r="T27" s="318" t="str">
        <f t="shared" si="1"/>
        <v>〇</v>
      </c>
      <c r="U27" s="328">
        <f t="shared" si="0"/>
        <v>100</v>
      </c>
      <c r="W27" s="321"/>
      <c r="X27" s="321"/>
      <c r="Y27" s="321"/>
      <c r="Z27" s="321"/>
      <c r="AA27" s="321"/>
      <c r="AB27" s="321"/>
      <c r="AC27" s="321"/>
      <c r="AD27" s="321"/>
      <c r="AE27" s="321"/>
      <c r="AF27" s="321"/>
      <c r="AG27" s="321"/>
      <c r="AH27" s="321"/>
      <c r="AI27" s="321"/>
      <c r="AJ27" s="321"/>
      <c r="AK27" s="321"/>
      <c r="AL27" s="321"/>
      <c r="AM27" s="321"/>
      <c r="AN27" s="321"/>
      <c r="AO27" s="321"/>
      <c r="AP27" s="321"/>
      <c r="AQ27" s="321"/>
    </row>
    <row r="28" spans="1:43" ht="17.25" customHeight="1">
      <c r="A28" s="448"/>
      <c r="B28" s="310" t="s">
        <v>306</v>
      </c>
      <c r="C28" s="18">
        <v>1765971</v>
      </c>
      <c r="D28" s="18">
        <v>1029068</v>
      </c>
      <c r="E28" s="19">
        <v>58.3</v>
      </c>
      <c r="F28" s="18">
        <v>352493</v>
      </c>
      <c r="G28" s="20">
        <v>20</v>
      </c>
      <c r="H28" s="18">
        <v>199264</v>
      </c>
      <c r="I28" s="21">
        <v>11.3</v>
      </c>
      <c r="J28" s="18">
        <v>235247</v>
      </c>
      <c r="K28" s="21">
        <v>13.3</v>
      </c>
      <c r="L28" s="18">
        <v>235247</v>
      </c>
      <c r="M28" s="21">
        <v>13.3</v>
      </c>
      <c r="N28" s="18">
        <v>501656</v>
      </c>
      <c r="O28" s="20">
        <v>28.4</v>
      </c>
      <c r="P28" s="18">
        <v>143359</v>
      </c>
      <c r="Q28" s="21">
        <v>8.1</v>
      </c>
      <c r="R28" s="3">
        <v>51192</v>
      </c>
      <c r="S28" s="21">
        <v>2.9</v>
      </c>
      <c r="T28" s="318" t="str">
        <f t="shared" si="1"/>
        <v>〇</v>
      </c>
      <c r="U28" s="328">
        <f t="shared" si="0"/>
        <v>100</v>
      </c>
      <c r="W28" s="321"/>
      <c r="X28" s="321"/>
      <c r="Y28" s="321"/>
      <c r="Z28" s="321"/>
      <c r="AA28" s="321"/>
      <c r="AB28" s="321"/>
      <c r="AC28" s="321"/>
      <c r="AD28" s="321"/>
      <c r="AE28" s="321"/>
      <c r="AF28" s="321"/>
      <c r="AG28" s="321"/>
      <c r="AH28" s="321"/>
      <c r="AI28" s="321"/>
      <c r="AJ28" s="321"/>
      <c r="AK28" s="321"/>
      <c r="AL28" s="321"/>
      <c r="AM28" s="321"/>
      <c r="AN28" s="321"/>
      <c r="AO28" s="321"/>
      <c r="AP28" s="321"/>
      <c r="AQ28" s="321"/>
    </row>
    <row r="29" spans="1:43" ht="17.25" customHeight="1">
      <c r="A29" s="448"/>
      <c r="B29" s="310" t="s">
        <v>307</v>
      </c>
      <c r="C29" s="3">
        <v>2369287</v>
      </c>
      <c r="D29" s="18">
        <v>1057767</v>
      </c>
      <c r="E29" s="19">
        <v>44.6</v>
      </c>
      <c r="F29" s="18">
        <v>359095</v>
      </c>
      <c r="G29" s="20">
        <v>15.2</v>
      </c>
      <c r="H29" s="18">
        <v>199392</v>
      </c>
      <c r="I29" s="21">
        <v>8.4</v>
      </c>
      <c r="J29" s="18">
        <v>230375</v>
      </c>
      <c r="K29" s="21">
        <v>9.6999999999999993</v>
      </c>
      <c r="L29" s="18">
        <v>228995</v>
      </c>
      <c r="M29" s="21">
        <v>9.6999999999999993</v>
      </c>
      <c r="N29" s="18">
        <v>1081145</v>
      </c>
      <c r="O29" s="20">
        <v>45.6</v>
      </c>
      <c r="P29" s="18">
        <v>536264</v>
      </c>
      <c r="Q29" s="21">
        <v>22.6</v>
      </c>
      <c r="R29" s="3">
        <v>213294</v>
      </c>
      <c r="S29" s="21">
        <v>9</v>
      </c>
      <c r="T29" s="318" t="str">
        <f t="shared" si="1"/>
        <v>〇</v>
      </c>
      <c r="U29" s="328">
        <f t="shared" si="0"/>
        <v>99.9</v>
      </c>
      <c r="W29" s="321"/>
      <c r="X29" s="321"/>
      <c r="Y29" s="321"/>
      <c r="Z29" s="321"/>
      <c r="AA29" s="321"/>
      <c r="AB29" s="321"/>
      <c r="AC29" s="321"/>
      <c r="AD29" s="321"/>
      <c r="AE29" s="321"/>
      <c r="AF29" s="321"/>
      <c r="AG29" s="321"/>
      <c r="AH29" s="321"/>
      <c r="AI29" s="321"/>
      <c r="AJ29" s="321"/>
      <c r="AK29" s="321"/>
      <c r="AL29" s="321"/>
      <c r="AM29" s="321"/>
      <c r="AN29" s="321"/>
      <c r="AO29" s="321"/>
      <c r="AP29" s="321"/>
      <c r="AQ29" s="321"/>
    </row>
    <row r="30" spans="1:43" ht="17.25" customHeight="1">
      <c r="A30" s="452"/>
      <c r="B30" s="311" t="s">
        <v>308</v>
      </c>
      <c r="C30" s="22">
        <v>2202642</v>
      </c>
      <c r="D30" s="23">
        <v>1140532</v>
      </c>
      <c r="E30" s="24">
        <v>51.780180347055946</v>
      </c>
      <c r="F30" s="23">
        <v>360246</v>
      </c>
      <c r="G30" s="25">
        <v>16.355177100954219</v>
      </c>
      <c r="H30" s="23">
        <v>194120</v>
      </c>
      <c r="I30" s="26">
        <v>8.8130526885440297</v>
      </c>
      <c r="J30" s="23">
        <v>315900</v>
      </c>
      <c r="K30" s="26">
        <v>14.341867629873578</v>
      </c>
      <c r="L30" s="23">
        <v>315900</v>
      </c>
      <c r="M30" s="26">
        <v>14.341867629873578</v>
      </c>
      <c r="N30" s="23">
        <v>746210</v>
      </c>
      <c r="O30" s="25">
        <v>33.877952023070478</v>
      </c>
      <c r="P30" s="23">
        <v>157670</v>
      </c>
      <c r="Q30" s="26">
        <v>7.1582218081740017</v>
      </c>
      <c r="R30" s="22">
        <v>203051</v>
      </c>
      <c r="S30" s="26">
        <v>9.2185203042528023</v>
      </c>
      <c r="T30" s="318" t="str">
        <f t="shared" si="1"/>
        <v>〇</v>
      </c>
      <c r="U30" s="328">
        <f t="shared" si="0"/>
        <v>100</v>
      </c>
      <c r="W30" s="321"/>
      <c r="X30" s="321"/>
      <c r="Y30" s="321"/>
      <c r="Z30" s="321"/>
      <c r="AA30" s="321"/>
      <c r="AB30" s="321"/>
      <c r="AC30" s="321"/>
      <c r="AD30" s="321"/>
      <c r="AE30" s="321"/>
      <c r="AF30" s="321"/>
      <c r="AG30" s="321"/>
      <c r="AH30" s="321"/>
      <c r="AI30" s="321"/>
      <c r="AJ30" s="321"/>
      <c r="AK30" s="321"/>
      <c r="AL30" s="321"/>
      <c r="AM30" s="321"/>
      <c r="AN30" s="321"/>
      <c r="AO30" s="321"/>
      <c r="AP30" s="321"/>
      <c r="AQ30" s="321"/>
    </row>
    <row r="31" spans="1:43" ht="17.25" customHeight="1">
      <c r="A31" s="435" t="s">
        <v>49</v>
      </c>
      <c r="B31" s="309" t="s">
        <v>309</v>
      </c>
      <c r="C31" s="18">
        <v>697012</v>
      </c>
      <c r="D31" s="18">
        <v>399840</v>
      </c>
      <c r="E31" s="19">
        <v>57.4</v>
      </c>
      <c r="F31" s="18">
        <v>147221</v>
      </c>
      <c r="G31" s="20">
        <v>21.1</v>
      </c>
      <c r="H31" s="18">
        <v>71593</v>
      </c>
      <c r="I31" s="21">
        <v>10.3</v>
      </c>
      <c r="J31" s="18">
        <v>96870</v>
      </c>
      <c r="K31" s="21">
        <v>13.9</v>
      </c>
      <c r="L31" s="18">
        <v>96676</v>
      </c>
      <c r="M31" s="21">
        <v>13.9</v>
      </c>
      <c r="N31" s="18">
        <v>200302</v>
      </c>
      <c r="O31" s="20">
        <v>28.7</v>
      </c>
      <c r="P31" s="18">
        <v>57356</v>
      </c>
      <c r="Q31" s="21">
        <v>8.1999999999999993</v>
      </c>
      <c r="R31" s="3">
        <v>31315</v>
      </c>
      <c r="S31" s="21">
        <v>4.5</v>
      </c>
      <c r="T31" s="318" t="str">
        <f t="shared" si="1"/>
        <v>〇</v>
      </c>
      <c r="U31" s="328">
        <f t="shared" si="0"/>
        <v>100</v>
      </c>
      <c r="W31" s="321"/>
      <c r="X31" s="321"/>
      <c r="Y31" s="321"/>
      <c r="Z31" s="321"/>
      <c r="AA31" s="321"/>
      <c r="AB31" s="321"/>
      <c r="AC31" s="321"/>
      <c r="AD31" s="321"/>
      <c r="AE31" s="321"/>
      <c r="AF31" s="321"/>
      <c r="AG31" s="321"/>
      <c r="AH31" s="321"/>
      <c r="AI31" s="321"/>
      <c r="AJ31" s="321"/>
      <c r="AK31" s="321"/>
      <c r="AL31" s="321"/>
      <c r="AM31" s="321"/>
      <c r="AN31" s="321"/>
      <c r="AO31" s="321"/>
      <c r="AP31" s="321"/>
      <c r="AQ31" s="321"/>
    </row>
    <row r="32" spans="1:43" ht="17.25" customHeight="1">
      <c r="A32" s="448"/>
      <c r="B32" s="310" t="s">
        <v>310</v>
      </c>
      <c r="C32" s="18">
        <v>712401</v>
      </c>
      <c r="D32" s="18">
        <v>404560</v>
      </c>
      <c r="E32" s="19">
        <v>56.8</v>
      </c>
      <c r="F32" s="18">
        <v>146189</v>
      </c>
      <c r="G32" s="20">
        <v>20.5</v>
      </c>
      <c r="H32" s="18">
        <v>72743</v>
      </c>
      <c r="I32" s="21">
        <v>10.199999999999999</v>
      </c>
      <c r="J32" s="18">
        <v>92466</v>
      </c>
      <c r="K32" s="21">
        <v>13</v>
      </c>
      <c r="L32" s="18">
        <v>92466</v>
      </c>
      <c r="M32" s="21">
        <v>13</v>
      </c>
      <c r="N32" s="18">
        <v>215375</v>
      </c>
      <c r="O32" s="20">
        <v>30.2</v>
      </c>
      <c r="P32" s="18">
        <v>70235</v>
      </c>
      <c r="Q32" s="21">
        <v>9.9</v>
      </c>
      <c r="R32" s="3">
        <v>29294</v>
      </c>
      <c r="S32" s="21">
        <v>4.0999999999999996</v>
      </c>
      <c r="T32" s="318" t="str">
        <f t="shared" si="1"/>
        <v>〇</v>
      </c>
      <c r="U32" s="328">
        <f t="shared" si="0"/>
        <v>100</v>
      </c>
      <c r="W32" s="321"/>
      <c r="X32" s="321"/>
      <c r="Y32" s="321"/>
      <c r="Z32" s="321"/>
      <c r="AA32" s="321"/>
      <c r="AB32" s="321"/>
      <c r="AC32" s="321"/>
      <c r="AD32" s="321"/>
      <c r="AE32" s="321"/>
      <c r="AF32" s="321"/>
      <c r="AG32" s="321"/>
      <c r="AH32" s="321"/>
      <c r="AI32" s="321"/>
      <c r="AJ32" s="321"/>
      <c r="AK32" s="321"/>
      <c r="AL32" s="321"/>
      <c r="AM32" s="321"/>
      <c r="AN32" s="321"/>
      <c r="AO32" s="321"/>
      <c r="AP32" s="321"/>
      <c r="AQ32" s="321"/>
    </row>
    <row r="33" spans="1:43" ht="17.25" customHeight="1">
      <c r="A33" s="448"/>
      <c r="B33" s="310" t="s">
        <v>306</v>
      </c>
      <c r="C33" s="3">
        <v>735658</v>
      </c>
      <c r="D33" s="18">
        <v>415760</v>
      </c>
      <c r="E33" s="19">
        <v>56.5</v>
      </c>
      <c r="F33" s="18">
        <v>147339</v>
      </c>
      <c r="G33" s="20">
        <v>20</v>
      </c>
      <c r="H33" s="18">
        <v>71273</v>
      </c>
      <c r="I33" s="21">
        <v>9.6999999999999993</v>
      </c>
      <c r="J33" s="18">
        <v>88113</v>
      </c>
      <c r="K33" s="21">
        <v>12</v>
      </c>
      <c r="L33" s="18">
        <v>87730</v>
      </c>
      <c r="M33" s="21">
        <v>11.9</v>
      </c>
      <c r="N33" s="18">
        <v>231785</v>
      </c>
      <c r="O33" s="20">
        <v>31.5</v>
      </c>
      <c r="P33" s="18">
        <v>82770</v>
      </c>
      <c r="Q33" s="21">
        <v>11.3</v>
      </c>
      <c r="R33" s="3">
        <v>27904</v>
      </c>
      <c r="S33" s="21">
        <v>3.8</v>
      </c>
      <c r="T33" s="318" t="str">
        <f t="shared" si="1"/>
        <v>〇</v>
      </c>
      <c r="U33" s="328">
        <f t="shared" si="0"/>
        <v>100</v>
      </c>
      <c r="W33" s="321"/>
      <c r="X33" s="321"/>
      <c r="Y33" s="321"/>
      <c r="Z33" s="321"/>
      <c r="AA33" s="321"/>
      <c r="AB33" s="321"/>
      <c r="AC33" s="321"/>
      <c r="AD33" s="321"/>
      <c r="AE33" s="321"/>
      <c r="AF33" s="321"/>
      <c r="AG33" s="321"/>
      <c r="AH33" s="321"/>
      <c r="AI33" s="321"/>
      <c r="AJ33" s="321"/>
      <c r="AK33" s="321"/>
      <c r="AL33" s="321"/>
      <c r="AM33" s="321"/>
      <c r="AN33" s="321"/>
      <c r="AO33" s="321"/>
      <c r="AP33" s="321"/>
      <c r="AQ33" s="321"/>
    </row>
    <row r="34" spans="1:43" ht="17.25" customHeight="1">
      <c r="A34" s="448"/>
      <c r="B34" s="310" t="s">
        <v>307</v>
      </c>
      <c r="C34" s="18">
        <v>903212</v>
      </c>
      <c r="D34" s="18">
        <v>425412</v>
      </c>
      <c r="E34" s="19">
        <v>47.1</v>
      </c>
      <c r="F34" s="18">
        <v>148541</v>
      </c>
      <c r="G34" s="20">
        <v>16.399999999999999</v>
      </c>
      <c r="H34" s="18">
        <v>69472</v>
      </c>
      <c r="I34" s="21">
        <v>7.7</v>
      </c>
      <c r="J34" s="18">
        <v>111062</v>
      </c>
      <c r="K34" s="21">
        <v>12.3</v>
      </c>
      <c r="L34" s="18">
        <v>109240</v>
      </c>
      <c r="M34" s="21">
        <v>12.1</v>
      </c>
      <c r="N34" s="18">
        <v>366738</v>
      </c>
      <c r="O34" s="20">
        <v>40.6</v>
      </c>
      <c r="P34" s="18">
        <v>199052</v>
      </c>
      <c r="Q34" s="21">
        <v>22</v>
      </c>
      <c r="R34" s="3">
        <v>41296</v>
      </c>
      <c r="S34" s="21">
        <v>4.5999999999999996</v>
      </c>
      <c r="T34" s="318" t="str">
        <f t="shared" si="1"/>
        <v>〇</v>
      </c>
      <c r="U34" s="328">
        <f t="shared" si="0"/>
        <v>100</v>
      </c>
      <c r="W34" s="321"/>
      <c r="X34" s="321"/>
      <c r="Y34" s="321"/>
      <c r="Z34" s="321"/>
      <c r="AA34" s="321"/>
      <c r="AB34" s="321"/>
      <c r="AC34" s="321"/>
      <c r="AD34" s="321"/>
      <c r="AE34" s="321"/>
      <c r="AF34" s="321"/>
      <c r="AG34" s="321"/>
      <c r="AH34" s="321"/>
      <c r="AI34" s="321"/>
      <c r="AJ34" s="321"/>
      <c r="AK34" s="321"/>
      <c r="AL34" s="321"/>
      <c r="AM34" s="321"/>
      <c r="AN34" s="321"/>
      <c r="AO34" s="321"/>
      <c r="AP34" s="321"/>
      <c r="AQ34" s="321"/>
    </row>
    <row r="35" spans="1:43" ht="17.25" customHeight="1">
      <c r="A35" s="452"/>
      <c r="B35" s="311" t="s">
        <v>308</v>
      </c>
      <c r="C35" s="23">
        <v>786996</v>
      </c>
      <c r="D35" s="23">
        <v>458338</v>
      </c>
      <c r="E35" s="24">
        <v>58.3</v>
      </c>
      <c r="F35" s="23">
        <v>149312</v>
      </c>
      <c r="G35" s="25">
        <v>19</v>
      </c>
      <c r="H35" s="23">
        <v>70004</v>
      </c>
      <c r="I35" s="26">
        <v>8.9</v>
      </c>
      <c r="J35" s="23">
        <v>98413</v>
      </c>
      <c r="K35" s="26">
        <v>12.5</v>
      </c>
      <c r="L35" s="23">
        <v>97821</v>
      </c>
      <c r="M35" s="26">
        <v>12.4</v>
      </c>
      <c r="N35" s="23">
        <v>230245</v>
      </c>
      <c r="O35" s="25">
        <v>29.2</v>
      </c>
      <c r="P35" s="23">
        <v>48235</v>
      </c>
      <c r="Q35" s="26">
        <v>6.1</v>
      </c>
      <c r="R35" s="22">
        <v>29668</v>
      </c>
      <c r="S35" s="26">
        <v>3.8</v>
      </c>
      <c r="T35" s="318" t="str">
        <f t="shared" si="1"/>
        <v>〇</v>
      </c>
      <c r="U35" s="328">
        <f t="shared" si="0"/>
        <v>100</v>
      </c>
      <c r="W35" s="321"/>
      <c r="X35" s="321"/>
      <c r="Y35" s="321"/>
      <c r="Z35" s="321"/>
      <c r="AA35" s="321"/>
      <c r="AB35" s="321"/>
      <c r="AC35" s="321"/>
      <c r="AD35" s="321"/>
      <c r="AE35" s="321"/>
      <c r="AF35" s="321"/>
      <c r="AG35" s="321"/>
      <c r="AH35" s="321"/>
      <c r="AI35" s="321"/>
      <c r="AJ35" s="321"/>
      <c r="AK35" s="321"/>
      <c r="AL35" s="321"/>
      <c r="AM35" s="321"/>
      <c r="AN35" s="321"/>
      <c r="AO35" s="321"/>
      <c r="AP35" s="321"/>
      <c r="AQ35" s="321"/>
    </row>
    <row r="36" spans="1:43" ht="17.25" customHeight="1">
      <c r="A36" s="435" t="s">
        <v>138</v>
      </c>
      <c r="B36" s="309" t="s">
        <v>309</v>
      </c>
      <c r="C36" s="18">
        <v>283548</v>
      </c>
      <c r="D36" s="18">
        <v>175201</v>
      </c>
      <c r="E36" s="19">
        <v>61.8</v>
      </c>
      <c r="F36" s="18">
        <v>69746</v>
      </c>
      <c r="G36" s="20">
        <v>24.6</v>
      </c>
      <c r="H36" s="18">
        <v>25411</v>
      </c>
      <c r="I36" s="21">
        <v>9</v>
      </c>
      <c r="J36" s="18">
        <v>19418</v>
      </c>
      <c r="K36" s="21">
        <v>6.8</v>
      </c>
      <c r="L36" s="18">
        <v>19268</v>
      </c>
      <c r="M36" s="21">
        <v>6.8</v>
      </c>
      <c r="N36" s="18">
        <v>88929</v>
      </c>
      <c r="O36" s="20">
        <v>31.4</v>
      </c>
      <c r="P36" s="18">
        <v>15817</v>
      </c>
      <c r="Q36" s="21">
        <v>5.6</v>
      </c>
      <c r="R36" s="3">
        <v>11929</v>
      </c>
      <c r="S36" s="21">
        <v>4.2</v>
      </c>
      <c r="T36" s="318" t="str">
        <f t="shared" si="1"/>
        <v>〇</v>
      </c>
      <c r="U36" s="328">
        <f t="shared" si="0"/>
        <v>100</v>
      </c>
      <c r="W36" s="321"/>
      <c r="X36" s="321"/>
      <c r="Y36" s="321"/>
      <c r="Z36" s="321"/>
      <c r="AA36" s="321"/>
      <c r="AB36" s="321"/>
      <c r="AC36" s="321"/>
      <c r="AD36" s="321"/>
      <c r="AE36" s="321"/>
      <c r="AF36" s="321"/>
      <c r="AG36" s="321"/>
      <c r="AH36" s="321"/>
      <c r="AI36" s="321"/>
      <c r="AJ36" s="321"/>
      <c r="AK36" s="321"/>
      <c r="AL36" s="321"/>
      <c r="AM36" s="321"/>
      <c r="AN36" s="321"/>
      <c r="AO36" s="321"/>
      <c r="AP36" s="321"/>
      <c r="AQ36" s="321"/>
    </row>
    <row r="37" spans="1:43" ht="17.25" customHeight="1">
      <c r="A37" s="448"/>
      <c r="B37" s="310" t="s">
        <v>310</v>
      </c>
      <c r="C37" s="18">
        <v>288040</v>
      </c>
      <c r="D37" s="18">
        <v>176993</v>
      </c>
      <c r="E37" s="19">
        <v>61.4</v>
      </c>
      <c r="F37" s="18">
        <v>68970</v>
      </c>
      <c r="G37" s="20">
        <v>23.9</v>
      </c>
      <c r="H37" s="18">
        <v>25466</v>
      </c>
      <c r="I37" s="21">
        <v>8.8000000000000007</v>
      </c>
      <c r="J37" s="18">
        <v>23240</v>
      </c>
      <c r="K37" s="21">
        <v>8.1</v>
      </c>
      <c r="L37" s="18">
        <v>22770</v>
      </c>
      <c r="M37" s="21">
        <v>7.9</v>
      </c>
      <c r="N37" s="18">
        <v>87807</v>
      </c>
      <c r="O37" s="20">
        <v>30.5</v>
      </c>
      <c r="P37" s="18">
        <v>14358</v>
      </c>
      <c r="Q37" s="21">
        <v>5</v>
      </c>
      <c r="R37" s="3">
        <v>10330</v>
      </c>
      <c r="S37" s="21">
        <v>3.6</v>
      </c>
      <c r="T37" s="318" t="str">
        <f t="shared" si="1"/>
        <v>〇</v>
      </c>
      <c r="U37" s="328">
        <f t="shared" si="0"/>
        <v>100</v>
      </c>
      <c r="W37" s="321"/>
      <c r="X37" s="321"/>
      <c r="Y37" s="321"/>
      <c r="Z37" s="321"/>
      <c r="AA37" s="321"/>
      <c r="AB37" s="321"/>
      <c r="AC37" s="321"/>
      <c r="AD37" s="321"/>
      <c r="AE37" s="321"/>
      <c r="AF37" s="321"/>
      <c r="AG37" s="321"/>
      <c r="AH37" s="321"/>
      <c r="AI37" s="321"/>
      <c r="AJ37" s="321"/>
      <c r="AK37" s="321"/>
      <c r="AL37" s="321"/>
      <c r="AM37" s="321"/>
      <c r="AN37" s="321"/>
      <c r="AO37" s="321"/>
      <c r="AP37" s="321"/>
      <c r="AQ37" s="321"/>
    </row>
    <row r="38" spans="1:43" ht="17.25" customHeight="1">
      <c r="A38" s="448"/>
      <c r="B38" s="310" t="s">
        <v>306</v>
      </c>
      <c r="C38" s="18">
        <v>296380</v>
      </c>
      <c r="D38" s="18">
        <v>184463</v>
      </c>
      <c r="E38" s="19">
        <v>62.2</v>
      </c>
      <c r="F38" s="18">
        <v>69487</v>
      </c>
      <c r="G38" s="20">
        <v>23.4</v>
      </c>
      <c r="H38" s="18">
        <v>27366</v>
      </c>
      <c r="I38" s="21">
        <v>9.1999999999999993</v>
      </c>
      <c r="J38" s="18">
        <v>23793</v>
      </c>
      <c r="K38" s="21">
        <v>8</v>
      </c>
      <c r="L38" s="18">
        <v>21986</v>
      </c>
      <c r="M38" s="21">
        <v>7.4</v>
      </c>
      <c r="N38" s="18">
        <v>88124</v>
      </c>
      <c r="O38" s="20">
        <v>29.7</v>
      </c>
      <c r="P38" s="18">
        <v>13869</v>
      </c>
      <c r="Q38" s="21">
        <v>4.7</v>
      </c>
      <c r="R38" s="3">
        <v>9889</v>
      </c>
      <c r="S38" s="21">
        <v>3.3</v>
      </c>
      <c r="T38" s="318" t="str">
        <f t="shared" si="1"/>
        <v>〇</v>
      </c>
      <c r="U38" s="328">
        <f t="shared" ref="U38:U69" si="2">E38+K38+O38</f>
        <v>99.9</v>
      </c>
      <c r="W38" s="321"/>
      <c r="X38" s="321"/>
      <c r="Y38" s="321"/>
      <c r="Z38" s="321"/>
      <c r="AA38" s="321"/>
      <c r="AB38" s="321"/>
      <c r="AC38" s="321"/>
      <c r="AD38" s="321"/>
      <c r="AE38" s="321"/>
      <c r="AF38" s="321"/>
      <c r="AG38" s="321"/>
      <c r="AH38" s="321"/>
      <c r="AI38" s="321"/>
      <c r="AJ38" s="321"/>
      <c r="AK38" s="321"/>
      <c r="AL38" s="321"/>
      <c r="AM38" s="321"/>
      <c r="AN38" s="321"/>
      <c r="AO38" s="321"/>
      <c r="AP38" s="321"/>
      <c r="AQ38" s="321"/>
    </row>
    <row r="39" spans="1:43" ht="17.25" customHeight="1">
      <c r="A39" s="448"/>
      <c r="B39" s="310" t="s">
        <v>307</v>
      </c>
      <c r="C39" s="3">
        <v>380200</v>
      </c>
      <c r="D39" s="18">
        <v>191466</v>
      </c>
      <c r="E39" s="19">
        <v>50.4</v>
      </c>
      <c r="F39" s="18">
        <v>72437</v>
      </c>
      <c r="G39" s="20">
        <v>19.100000000000001</v>
      </c>
      <c r="H39" s="18">
        <v>26814</v>
      </c>
      <c r="I39" s="21">
        <v>7.1</v>
      </c>
      <c r="J39" s="18">
        <v>23285</v>
      </c>
      <c r="K39" s="21">
        <v>6.1</v>
      </c>
      <c r="L39" s="18">
        <v>21212</v>
      </c>
      <c r="M39" s="21">
        <v>5.6</v>
      </c>
      <c r="N39" s="18">
        <v>165449</v>
      </c>
      <c r="O39" s="20">
        <v>43.5</v>
      </c>
      <c r="P39" s="18">
        <v>87425</v>
      </c>
      <c r="Q39" s="21">
        <v>23</v>
      </c>
      <c r="R39" s="3">
        <v>13577</v>
      </c>
      <c r="S39" s="21">
        <v>3.6</v>
      </c>
      <c r="T39" s="318" t="str">
        <f t="shared" si="1"/>
        <v>〇</v>
      </c>
      <c r="U39" s="328">
        <f t="shared" si="2"/>
        <v>100</v>
      </c>
      <c r="W39" s="321"/>
      <c r="X39" s="321"/>
      <c r="Y39" s="321"/>
      <c r="Z39" s="321"/>
      <c r="AA39" s="321"/>
      <c r="AB39" s="321"/>
      <c r="AC39" s="321"/>
      <c r="AD39" s="321"/>
      <c r="AE39" s="321"/>
      <c r="AF39" s="321"/>
      <c r="AG39" s="321"/>
      <c r="AH39" s="321"/>
      <c r="AI39" s="321"/>
      <c r="AJ39" s="321"/>
      <c r="AK39" s="321"/>
      <c r="AL39" s="321"/>
      <c r="AM39" s="321"/>
      <c r="AN39" s="321"/>
      <c r="AO39" s="321"/>
      <c r="AP39" s="321"/>
      <c r="AQ39" s="321"/>
    </row>
    <row r="40" spans="1:43" ht="17.25" customHeight="1">
      <c r="A40" s="452"/>
      <c r="B40" s="311" t="s">
        <v>308</v>
      </c>
      <c r="C40" s="22">
        <v>317528</v>
      </c>
      <c r="D40" s="23">
        <v>208135</v>
      </c>
      <c r="E40" s="24">
        <v>65.599999999999994</v>
      </c>
      <c r="F40" s="23">
        <v>71490</v>
      </c>
      <c r="G40" s="25">
        <v>22.5</v>
      </c>
      <c r="H40" s="23">
        <v>27273</v>
      </c>
      <c r="I40" s="26">
        <v>8.6</v>
      </c>
      <c r="J40" s="23">
        <v>18867</v>
      </c>
      <c r="K40" s="26">
        <v>5.9</v>
      </c>
      <c r="L40" s="23">
        <v>17497</v>
      </c>
      <c r="M40" s="26">
        <v>5.5</v>
      </c>
      <c r="N40" s="23">
        <v>90526</v>
      </c>
      <c r="O40" s="25">
        <v>28.5</v>
      </c>
      <c r="P40" s="23">
        <v>16443</v>
      </c>
      <c r="Q40" s="26">
        <v>5.2</v>
      </c>
      <c r="R40" s="22">
        <v>7096</v>
      </c>
      <c r="S40" s="26">
        <v>2.2000000000000002</v>
      </c>
      <c r="T40" s="318" t="str">
        <f t="shared" si="1"/>
        <v>〇</v>
      </c>
      <c r="U40" s="328">
        <f t="shared" si="2"/>
        <v>100</v>
      </c>
      <c r="W40" s="321"/>
      <c r="X40" s="321"/>
      <c r="Y40" s="321"/>
      <c r="Z40" s="321"/>
      <c r="AA40" s="321"/>
      <c r="AB40" s="321"/>
      <c r="AC40" s="321"/>
      <c r="AD40" s="321"/>
      <c r="AE40" s="321"/>
      <c r="AF40" s="321"/>
      <c r="AG40" s="321"/>
      <c r="AH40" s="321"/>
      <c r="AI40" s="321"/>
      <c r="AJ40" s="321"/>
      <c r="AK40" s="321"/>
      <c r="AL40" s="321"/>
      <c r="AM40" s="321"/>
      <c r="AN40" s="321"/>
      <c r="AO40" s="321"/>
      <c r="AP40" s="321"/>
      <c r="AQ40" s="321"/>
    </row>
    <row r="41" spans="1:43" ht="17.25" customHeight="1">
      <c r="A41" s="435" t="s">
        <v>89</v>
      </c>
      <c r="B41" s="309" t="s">
        <v>309</v>
      </c>
      <c r="C41" s="3">
        <v>403937</v>
      </c>
      <c r="D41" s="18">
        <v>204883</v>
      </c>
      <c r="E41" s="19">
        <v>50.8</v>
      </c>
      <c r="F41" s="18">
        <v>88472</v>
      </c>
      <c r="G41" s="20">
        <v>21.9</v>
      </c>
      <c r="H41" s="18">
        <v>38601</v>
      </c>
      <c r="I41" s="21">
        <v>9.6</v>
      </c>
      <c r="J41" s="18">
        <v>56892</v>
      </c>
      <c r="K41" s="21">
        <v>14.1</v>
      </c>
      <c r="L41" s="18">
        <v>56892</v>
      </c>
      <c r="M41" s="21">
        <v>14.1</v>
      </c>
      <c r="N41" s="18">
        <v>142162</v>
      </c>
      <c r="O41" s="20">
        <v>35.1</v>
      </c>
      <c r="P41" s="18">
        <v>33161</v>
      </c>
      <c r="Q41" s="21">
        <v>8.1999999999999993</v>
      </c>
      <c r="R41" s="3">
        <v>19821</v>
      </c>
      <c r="S41" s="21">
        <v>4.9000000000000004</v>
      </c>
      <c r="T41" s="318" t="str">
        <f t="shared" si="1"/>
        <v>〇</v>
      </c>
      <c r="U41" s="328">
        <f t="shared" si="2"/>
        <v>100</v>
      </c>
      <c r="W41" s="321"/>
      <c r="X41" s="321"/>
      <c r="Y41" s="321"/>
      <c r="Z41" s="321"/>
      <c r="AA41" s="321"/>
      <c r="AB41" s="321"/>
      <c r="AC41" s="321"/>
      <c r="AD41" s="321"/>
      <c r="AE41" s="321"/>
      <c r="AF41" s="321"/>
      <c r="AG41" s="321"/>
      <c r="AH41" s="321"/>
      <c r="AI41" s="321"/>
      <c r="AJ41" s="321"/>
      <c r="AK41" s="321"/>
      <c r="AL41" s="321"/>
      <c r="AM41" s="321"/>
      <c r="AN41" s="321"/>
      <c r="AO41" s="321"/>
      <c r="AP41" s="321"/>
      <c r="AQ41" s="321"/>
    </row>
    <row r="42" spans="1:43" ht="17.25" customHeight="1">
      <c r="A42" s="448"/>
      <c r="B42" s="310" t="s">
        <v>310</v>
      </c>
      <c r="C42" s="3">
        <v>379628</v>
      </c>
      <c r="D42" s="18">
        <v>211025</v>
      </c>
      <c r="E42" s="19">
        <v>55.6</v>
      </c>
      <c r="F42" s="18">
        <v>88919</v>
      </c>
      <c r="G42" s="20">
        <v>23.4</v>
      </c>
      <c r="H42" s="18">
        <v>43974</v>
      </c>
      <c r="I42" s="21">
        <v>11.6</v>
      </c>
      <c r="J42" s="18">
        <v>43501</v>
      </c>
      <c r="K42" s="21">
        <v>11.5</v>
      </c>
      <c r="L42" s="18">
        <v>43334</v>
      </c>
      <c r="M42" s="21">
        <v>11.4</v>
      </c>
      <c r="N42" s="18">
        <v>125102</v>
      </c>
      <c r="O42" s="20">
        <v>33</v>
      </c>
      <c r="P42" s="18">
        <v>28820</v>
      </c>
      <c r="Q42" s="21">
        <v>7.6</v>
      </c>
      <c r="R42" s="3">
        <v>17704</v>
      </c>
      <c r="S42" s="21">
        <v>4.7</v>
      </c>
      <c r="T42" s="318" t="str">
        <f t="shared" si="1"/>
        <v>〇</v>
      </c>
      <c r="U42" s="328">
        <f t="shared" si="2"/>
        <v>100.1</v>
      </c>
      <c r="W42" s="321"/>
      <c r="X42" s="321"/>
      <c r="Y42" s="321"/>
      <c r="Z42" s="321"/>
      <c r="AA42" s="321"/>
      <c r="AB42" s="321"/>
      <c r="AC42" s="321"/>
      <c r="AD42" s="321"/>
      <c r="AE42" s="321"/>
      <c r="AF42" s="321"/>
      <c r="AG42" s="321"/>
      <c r="AH42" s="321"/>
      <c r="AI42" s="321"/>
      <c r="AJ42" s="321"/>
      <c r="AK42" s="321"/>
      <c r="AL42" s="321"/>
      <c r="AM42" s="321"/>
      <c r="AN42" s="321"/>
      <c r="AO42" s="321"/>
      <c r="AP42" s="321"/>
      <c r="AQ42" s="321"/>
    </row>
    <row r="43" spans="1:43" ht="17.25" customHeight="1">
      <c r="A43" s="448"/>
      <c r="B43" s="310" t="s">
        <v>306</v>
      </c>
      <c r="C43" s="3">
        <v>396836</v>
      </c>
      <c r="D43" s="18">
        <v>213327</v>
      </c>
      <c r="E43" s="19">
        <v>53.8</v>
      </c>
      <c r="F43" s="18">
        <v>87930</v>
      </c>
      <c r="G43" s="20">
        <v>22.2</v>
      </c>
      <c r="H43" s="18">
        <v>43999</v>
      </c>
      <c r="I43" s="21">
        <v>11.1</v>
      </c>
      <c r="J43" s="18">
        <v>55222</v>
      </c>
      <c r="K43" s="21">
        <v>13.9</v>
      </c>
      <c r="L43" s="18">
        <v>55222</v>
      </c>
      <c r="M43" s="21">
        <v>13.9</v>
      </c>
      <c r="N43" s="18">
        <v>128287</v>
      </c>
      <c r="O43" s="20">
        <v>32.299999999999997</v>
      </c>
      <c r="P43" s="18">
        <v>29788</v>
      </c>
      <c r="Q43" s="21">
        <v>7.5</v>
      </c>
      <c r="R43" s="3">
        <v>16581</v>
      </c>
      <c r="S43" s="21">
        <v>4.2</v>
      </c>
      <c r="T43" s="318" t="str">
        <f t="shared" si="1"/>
        <v>〇</v>
      </c>
      <c r="U43" s="328">
        <f t="shared" si="2"/>
        <v>100</v>
      </c>
      <c r="W43" s="321"/>
      <c r="X43" s="321"/>
      <c r="Y43" s="321"/>
      <c r="Z43" s="321"/>
      <c r="AA43" s="321"/>
      <c r="AB43" s="321"/>
      <c r="AC43" s="321"/>
      <c r="AD43" s="321"/>
      <c r="AE43" s="321"/>
      <c r="AF43" s="321"/>
      <c r="AG43" s="321"/>
      <c r="AH43" s="321"/>
      <c r="AI43" s="321"/>
      <c r="AJ43" s="321"/>
      <c r="AK43" s="321"/>
      <c r="AL43" s="321"/>
      <c r="AM43" s="321"/>
      <c r="AN43" s="321"/>
      <c r="AO43" s="321"/>
      <c r="AP43" s="321"/>
      <c r="AQ43" s="321"/>
    </row>
    <row r="44" spans="1:43" ht="17.25" customHeight="1">
      <c r="A44" s="448"/>
      <c r="B44" s="310" t="s">
        <v>307</v>
      </c>
      <c r="C44" s="18">
        <v>483721</v>
      </c>
      <c r="D44" s="18">
        <v>219965</v>
      </c>
      <c r="E44" s="19">
        <v>45.5</v>
      </c>
      <c r="F44" s="18">
        <v>92433</v>
      </c>
      <c r="G44" s="20">
        <v>19.100000000000001</v>
      </c>
      <c r="H44" s="18">
        <v>44671</v>
      </c>
      <c r="I44" s="21">
        <v>9.1999999999999993</v>
      </c>
      <c r="J44" s="18">
        <v>46688</v>
      </c>
      <c r="K44" s="21">
        <v>9.6999999999999993</v>
      </c>
      <c r="L44" s="18">
        <v>14867</v>
      </c>
      <c r="M44" s="21">
        <v>3.1</v>
      </c>
      <c r="N44" s="18">
        <v>217068</v>
      </c>
      <c r="O44" s="20">
        <v>44.9</v>
      </c>
      <c r="P44" s="18">
        <v>111205</v>
      </c>
      <c r="Q44" s="21">
        <v>23</v>
      </c>
      <c r="R44" s="3">
        <v>16412</v>
      </c>
      <c r="S44" s="21">
        <v>3.4</v>
      </c>
      <c r="T44" s="318" t="str">
        <f t="shared" si="1"/>
        <v>〇</v>
      </c>
      <c r="U44" s="328">
        <f t="shared" si="2"/>
        <v>100.1</v>
      </c>
      <c r="W44" s="321"/>
      <c r="X44" s="321"/>
      <c r="Y44" s="321"/>
      <c r="Z44" s="321"/>
      <c r="AA44" s="321"/>
      <c r="AB44" s="321"/>
      <c r="AC44" s="321"/>
      <c r="AD44" s="321"/>
      <c r="AE44" s="321"/>
      <c r="AF44" s="321"/>
      <c r="AG44" s="321"/>
      <c r="AH44" s="321"/>
      <c r="AI44" s="321"/>
      <c r="AJ44" s="321"/>
      <c r="AK44" s="321"/>
      <c r="AL44" s="321"/>
      <c r="AM44" s="321"/>
      <c r="AN44" s="321"/>
      <c r="AO44" s="321"/>
      <c r="AP44" s="321"/>
      <c r="AQ44" s="321"/>
    </row>
    <row r="45" spans="1:43" ht="17.25" customHeight="1">
      <c r="A45" s="452"/>
      <c r="B45" s="311" t="s">
        <v>308</v>
      </c>
      <c r="C45" s="23">
        <v>438857</v>
      </c>
      <c r="D45" s="23">
        <v>244077</v>
      </c>
      <c r="E45" s="24">
        <v>55.6</v>
      </c>
      <c r="F45" s="23">
        <v>93015</v>
      </c>
      <c r="G45" s="25">
        <v>21.2</v>
      </c>
      <c r="H45" s="23">
        <v>48386</v>
      </c>
      <c r="I45" s="26">
        <v>11</v>
      </c>
      <c r="J45" s="23">
        <v>44211</v>
      </c>
      <c r="K45" s="26">
        <v>10.1</v>
      </c>
      <c r="L45" s="23">
        <v>44211</v>
      </c>
      <c r="M45" s="26">
        <v>10.1</v>
      </c>
      <c r="N45" s="23">
        <v>150569</v>
      </c>
      <c r="O45" s="25">
        <v>34.299999999999997</v>
      </c>
      <c r="P45" s="23">
        <v>41577</v>
      </c>
      <c r="Q45" s="26">
        <v>9.5</v>
      </c>
      <c r="R45" s="22">
        <v>13528</v>
      </c>
      <c r="S45" s="26">
        <v>3.1</v>
      </c>
      <c r="T45" s="318" t="str">
        <f t="shared" si="1"/>
        <v>〇</v>
      </c>
      <c r="U45" s="328">
        <f t="shared" si="2"/>
        <v>100</v>
      </c>
      <c r="W45" s="321"/>
      <c r="X45" s="321"/>
      <c r="Y45" s="321"/>
      <c r="Z45" s="321"/>
      <c r="AA45" s="321"/>
      <c r="AB45" s="321"/>
      <c r="AC45" s="321"/>
      <c r="AD45" s="321"/>
      <c r="AE45" s="321"/>
      <c r="AF45" s="321"/>
      <c r="AG45" s="321"/>
      <c r="AH45" s="321"/>
      <c r="AI45" s="321"/>
      <c r="AJ45" s="321"/>
      <c r="AK45" s="321"/>
      <c r="AL45" s="321"/>
      <c r="AM45" s="321"/>
      <c r="AN45" s="321"/>
      <c r="AO45" s="321"/>
      <c r="AP45" s="321"/>
      <c r="AQ45" s="321"/>
    </row>
    <row r="46" spans="1:43" ht="17.25" customHeight="1">
      <c r="A46" s="435" t="s">
        <v>52</v>
      </c>
      <c r="B46" s="309" t="s">
        <v>309</v>
      </c>
      <c r="C46" s="18">
        <v>308114</v>
      </c>
      <c r="D46" s="18">
        <v>173900</v>
      </c>
      <c r="E46" s="19">
        <v>56.4</v>
      </c>
      <c r="F46" s="18">
        <v>74009</v>
      </c>
      <c r="G46" s="20">
        <v>24</v>
      </c>
      <c r="H46" s="18">
        <v>38047</v>
      </c>
      <c r="I46" s="21">
        <v>12.3</v>
      </c>
      <c r="J46" s="18">
        <v>43917</v>
      </c>
      <c r="K46" s="21">
        <v>14.3</v>
      </c>
      <c r="L46" s="18">
        <v>43347</v>
      </c>
      <c r="M46" s="21">
        <v>14.1</v>
      </c>
      <c r="N46" s="18">
        <v>90297</v>
      </c>
      <c r="O46" s="20">
        <v>29.3</v>
      </c>
      <c r="P46" s="18">
        <v>25306</v>
      </c>
      <c r="Q46" s="21">
        <v>8.1999999999999993</v>
      </c>
      <c r="R46" s="3">
        <v>1600</v>
      </c>
      <c r="S46" s="21">
        <v>0.5</v>
      </c>
      <c r="T46" s="318" t="str">
        <f t="shared" si="1"/>
        <v>〇</v>
      </c>
      <c r="U46" s="328">
        <f t="shared" si="2"/>
        <v>100</v>
      </c>
      <c r="W46" s="321"/>
      <c r="X46" s="321"/>
      <c r="Y46" s="321"/>
      <c r="Z46" s="321"/>
      <c r="AA46" s="321"/>
      <c r="AB46" s="321"/>
      <c r="AC46" s="321"/>
      <c r="AD46" s="321"/>
      <c r="AE46" s="321"/>
      <c r="AF46" s="321"/>
      <c r="AG46" s="321"/>
      <c r="AH46" s="321"/>
      <c r="AI46" s="321"/>
      <c r="AJ46" s="321"/>
      <c r="AK46" s="321"/>
      <c r="AL46" s="321"/>
      <c r="AM46" s="321"/>
      <c r="AN46" s="321"/>
      <c r="AO46" s="321"/>
      <c r="AP46" s="321"/>
      <c r="AQ46" s="321"/>
    </row>
    <row r="47" spans="1:43" ht="17.25" customHeight="1">
      <c r="A47" s="448"/>
      <c r="B47" s="310" t="s">
        <v>310</v>
      </c>
      <c r="C47" s="18">
        <v>304712</v>
      </c>
      <c r="D47" s="18">
        <v>173498</v>
      </c>
      <c r="E47" s="19">
        <v>56.9</v>
      </c>
      <c r="F47" s="18">
        <v>73022</v>
      </c>
      <c r="G47" s="20">
        <v>24</v>
      </c>
      <c r="H47" s="18">
        <v>37504</v>
      </c>
      <c r="I47" s="21">
        <v>12.3</v>
      </c>
      <c r="J47" s="18">
        <v>38215</v>
      </c>
      <c r="K47" s="21">
        <v>12.5</v>
      </c>
      <c r="L47" s="18">
        <v>37368</v>
      </c>
      <c r="M47" s="21">
        <v>12.3</v>
      </c>
      <c r="N47" s="18">
        <v>92999</v>
      </c>
      <c r="O47" s="20">
        <v>30.5</v>
      </c>
      <c r="P47" s="18">
        <v>25286</v>
      </c>
      <c r="Q47" s="21">
        <v>8.3000000000000007</v>
      </c>
      <c r="R47" s="3">
        <v>1601</v>
      </c>
      <c r="S47" s="21">
        <v>0.5</v>
      </c>
      <c r="T47" s="318" t="str">
        <f t="shared" si="1"/>
        <v>〇</v>
      </c>
      <c r="U47" s="328">
        <f t="shared" si="2"/>
        <v>99.9</v>
      </c>
      <c r="W47" s="321"/>
      <c r="X47" s="321"/>
      <c r="Y47" s="321"/>
      <c r="Z47" s="321"/>
      <c r="AA47" s="321"/>
      <c r="AB47" s="321"/>
      <c r="AC47" s="321"/>
      <c r="AD47" s="321"/>
      <c r="AE47" s="321"/>
      <c r="AF47" s="321"/>
      <c r="AG47" s="321"/>
      <c r="AH47" s="321"/>
      <c r="AI47" s="321"/>
      <c r="AJ47" s="321"/>
      <c r="AK47" s="321"/>
      <c r="AL47" s="321"/>
      <c r="AM47" s="321"/>
      <c r="AN47" s="321"/>
      <c r="AO47" s="321"/>
      <c r="AP47" s="321"/>
      <c r="AQ47" s="321"/>
    </row>
    <row r="48" spans="1:43" ht="17.25" customHeight="1">
      <c r="A48" s="448"/>
      <c r="B48" s="310" t="s">
        <v>306</v>
      </c>
      <c r="C48" s="18">
        <v>313613</v>
      </c>
      <c r="D48" s="18">
        <v>179034</v>
      </c>
      <c r="E48" s="19">
        <v>57.1</v>
      </c>
      <c r="F48" s="18">
        <v>73912</v>
      </c>
      <c r="G48" s="20">
        <v>23.6</v>
      </c>
      <c r="H48" s="18">
        <v>37634</v>
      </c>
      <c r="I48" s="21">
        <v>12</v>
      </c>
      <c r="J48" s="18">
        <v>40647</v>
      </c>
      <c r="K48" s="21">
        <v>13</v>
      </c>
      <c r="L48" s="18">
        <v>39263</v>
      </c>
      <c r="M48" s="21">
        <v>12.5</v>
      </c>
      <c r="N48" s="18">
        <v>93932</v>
      </c>
      <c r="O48" s="20">
        <v>30</v>
      </c>
      <c r="P48" s="18">
        <v>25710</v>
      </c>
      <c r="Q48" s="21">
        <v>8.1999999999999993</v>
      </c>
      <c r="R48" s="3">
        <v>1601</v>
      </c>
      <c r="S48" s="21">
        <v>0.5</v>
      </c>
      <c r="T48" s="318" t="str">
        <f t="shared" si="1"/>
        <v>〇</v>
      </c>
      <c r="U48" s="328">
        <f t="shared" si="2"/>
        <v>100.1</v>
      </c>
      <c r="W48" s="321"/>
      <c r="X48" s="321"/>
      <c r="Y48" s="321"/>
      <c r="Z48" s="321"/>
      <c r="AA48" s="321"/>
      <c r="AB48" s="321"/>
      <c r="AC48" s="321"/>
      <c r="AD48" s="321"/>
      <c r="AE48" s="321"/>
      <c r="AF48" s="321"/>
      <c r="AG48" s="321"/>
      <c r="AH48" s="321"/>
      <c r="AI48" s="321"/>
      <c r="AJ48" s="321"/>
      <c r="AK48" s="321"/>
      <c r="AL48" s="321"/>
      <c r="AM48" s="321"/>
      <c r="AN48" s="321"/>
      <c r="AO48" s="321"/>
      <c r="AP48" s="321"/>
      <c r="AQ48" s="321"/>
    </row>
    <row r="49" spans="1:43" ht="17.25" customHeight="1">
      <c r="A49" s="448"/>
      <c r="B49" s="310" t="s">
        <v>307</v>
      </c>
      <c r="C49" s="132">
        <v>401390</v>
      </c>
      <c r="D49" s="18">
        <v>182264</v>
      </c>
      <c r="E49" s="19">
        <v>45.4</v>
      </c>
      <c r="F49" s="18">
        <v>74014</v>
      </c>
      <c r="G49" s="20">
        <v>18.399999999999999</v>
      </c>
      <c r="H49" s="18">
        <v>37783</v>
      </c>
      <c r="I49" s="21">
        <v>9.4</v>
      </c>
      <c r="J49" s="18">
        <v>47302</v>
      </c>
      <c r="K49" s="21">
        <v>11.8</v>
      </c>
      <c r="L49" s="18">
        <v>45552</v>
      </c>
      <c r="M49" s="21">
        <v>11.3</v>
      </c>
      <c r="N49" s="18">
        <v>171824</v>
      </c>
      <c r="O49" s="20">
        <v>42.8</v>
      </c>
      <c r="P49" s="18">
        <v>99900</v>
      </c>
      <c r="Q49" s="21">
        <v>24.9</v>
      </c>
      <c r="R49" s="132">
        <v>1542</v>
      </c>
      <c r="S49" s="21">
        <v>0.4</v>
      </c>
      <c r="T49" s="318" t="str">
        <f t="shared" si="1"/>
        <v>〇</v>
      </c>
      <c r="U49" s="328">
        <f t="shared" si="2"/>
        <v>100</v>
      </c>
      <c r="W49" s="321"/>
      <c r="X49" s="321"/>
      <c r="Y49" s="321"/>
      <c r="Z49" s="321"/>
      <c r="AA49" s="321"/>
      <c r="AB49" s="321"/>
      <c r="AC49" s="321"/>
      <c r="AD49" s="321"/>
      <c r="AE49" s="321"/>
      <c r="AF49" s="321"/>
      <c r="AG49" s="321"/>
      <c r="AH49" s="321"/>
      <c r="AI49" s="321"/>
      <c r="AJ49" s="321"/>
      <c r="AK49" s="321"/>
      <c r="AL49" s="321"/>
      <c r="AM49" s="321"/>
      <c r="AN49" s="321"/>
      <c r="AO49" s="321"/>
      <c r="AP49" s="321"/>
      <c r="AQ49" s="321"/>
    </row>
    <row r="50" spans="1:43" ht="17.25" customHeight="1">
      <c r="A50" s="452"/>
      <c r="B50" s="311" t="s">
        <v>308</v>
      </c>
      <c r="C50" s="22">
        <v>353331</v>
      </c>
      <c r="D50" s="23">
        <v>197539</v>
      </c>
      <c r="E50" s="24">
        <v>55.9</v>
      </c>
      <c r="F50" s="23">
        <v>74435</v>
      </c>
      <c r="G50" s="25">
        <v>21.1</v>
      </c>
      <c r="H50" s="23">
        <v>36376</v>
      </c>
      <c r="I50" s="26">
        <v>10.3</v>
      </c>
      <c r="J50" s="23">
        <v>39764</v>
      </c>
      <c r="K50" s="26">
        <v>11.2</v>
      </c>
      <c r="L50" s="23">
        <v>38121</v>
      </c>
      <c r="M50" s="26">
        <v>10.8</v>
      </c>
      <c r="N50" s="23">
        <v>116028</v>
      </c>
      <c r="O50" s="25">
        <v>32.9</v>
      </c>
      <c r="P50" s="23">
        <v>27302</v>
      </c>
      <c r="Q50" s="26">
        <v>7.7</v>
      </c>
      <c r="R50" s="22">
        <v>1460</v>
      </c>
      <c r="S50" s="26">
        <v>0.4</v>
      </c>
      <c r="T50" s="318" t="str">
        <f t="shared" si="1"/>
        <v>〇</v>
      </c>
      <c r="U50" s="328">
        <f t="shared" si="2"/>
        <v>100</v>
      </c>
      <c r="W50" s="321"/>
      <c r="X50" s="321"/>
      <c r="Y50" s="321"/>
      <c r="Z50" s="321"/>
      <c r="AA50" s="321"/>
      <c r="AB50" s="321"/>
      <c r="AC50" s="321"/>
      <c r="AD50" s="321"/>
      <c r="AE50" s="321"/>
      <c r="AF50" s="321"/>
      <c r="AG50" s="321"/>
      <c r="AH50" s="321"/>
      <c r="AI50" s="321"/>
      <c r="AJ50" s="321"/>
      <c r="AK50" s="321"/>
      <c r="AL50" s="321"/>
      <c r="AM50" s="321"/>
      <c r="AN50" s="321"/>
      <c r="AO50" s="321"/>
      <c r="AP50" s="321"/>
      <c r="AQ50" s="321"/>
    </row>
    <row r="51" spans="1:43" ht="17.25" customHeight="1">
      <c r="A51" s="435" t="s">
        <v>90</v>
      </c>
      <c r="B51" s="309" t="s">
        <v>309</v>
      </c>
      <c r="C51" s="3">
        <v>328713</v>
      </c>
      <c r="D51" s="18">
        <v>183267</v>
      </c>
      <c r="E51" s="19">
        <v>55.7</v>
      </c>
      <c r="F51" s="18">
        <v>78037</v>
      </c>
      <c r="G51" s="20">
        <v>23.7</v>
      </c>
      <c r="H51" s="18">
        <v>37841</v>
      </c>
      <c r="I51" s="21">
        <v>11.5</v>
      </c>
      <c r="J51" s="18">
        <v>45131</v>
      </c>
      <c r="K51" s="21">
        <v>13.7</v>
      </c>
      <c r="L51" s="18">
        <v>44084</v>
      </c>
      <c r="M51" s="21">
        <v>13.4</v>
      </c>
      <c r="N51" s="18">
        <v>100315</v>
      </c>
      <c r="O51" s="20">
        <v>30.6</v>
      </c>
      <c r="P51" s="18">
        <v>18393</v>
      </c>
      <c r="Q51" s="21">
        <v>5.6</v>
      </c>
      <c r="R51" s="3">
        <v>1350</v>
      </c>
      <c r="S51" s="21">
        <v>0.4</v>
      </c>
      <c r="T51" s="318" t="str">
        <f t="shared" si="1"/>
        <v>〇</v>
      </c>
      <c r="U51" s="328">
        <f t="shared" si="2"/>
        <v>100</v>
      </c>
      <c r="W51" s="321"/>
      <c r="X51" s="321"/>
      <c r="Y51" s="321"/>
      <c r="Z51" s="321"/>
      <c r="AA51" s="321"/>
      <c r="AB51" s="321"/>
      <c r="AC51" s="321"/>
      <c r="AD51" s="321"/>
      <c r="AE51" s="321"/>
      <c r="AF51" s="321"/>
      <c r="AG51" s="321"/>
      <c r="AH51" s="321"/>
      <c r="AI51" s="321"/>
      <c r="AJ51" s="321"/>
      <c r="AK51" s="321"/>
      <c r="AL51" s="321"/>
      <c r="AM51" s="321"/>
      <c r="AN51" s="321"/>
      <c r="AO51" s="321"/>
      <c r="AP51" s="321"/>
      <c r="AQ51" s="321"/>
    </row>
    <row r="52" spans="1:43" ht="17.25" customHeight="1">
      <c r="A52" s="448"/>
      <c r="B52" s="310" t="s">
        <v>310</v>
      </c>
      <c r="C52" s="3">
        <v>328647</v>
      </c>
      <c r="D52" s="18">
        <v>183196</v>
      </c>
      <c r="E52" s="19">
        <v>55.7</v>
      </c>
      <c r="F52" s="18">
        <v>77949</v>
      </c>
      <c r="G52" s="20">
        <v>23.7</v>
      </c>
      <c r="H52" s="18">
        <v>37595</v>
      </c>
      <c r="I52" s="21">
        <v>11.4</v>
      </c>
      <c r="J52" s="18">
        <v>45223</v>
      </c>
      <c r="K52" s="21">
        <v>13.8</v>
      </c>
      <c r="L52" s="18">
        <v>42244</v>
      </c>
      <c r="M52" s="21">
        <v>12.9</v>
      </c>
      <c r="N52" s="18">
        <v>100228</v>
      </c>
      <c r="O52" s="20">
        <v>30.5</v>
      </c>
      <c r="P52" s="18">
        <v>19002</v>
      </c>
      <c r="Q52" s="21">
        <v>5.8</v>
      </c>
      <c r="R52" s="3">
        <v>1323</v>
      </c>
      <c r="S52" s="21">
        <v>0.4</v>
      </c>
      <c r="T52" s="318" t="str">
        <f t="shared" si="1"/>
        <v>〇</v>
      </c>
      <c r="U52" s="328">
        <f t="shared" si="2"/>
        <v>100</v>
      </c>
      <c r="W52" s="321"/>
      <c r="X52" s="321"/>
      <c r="Y52" s="321"/>
      <c r="Z52" s="321"/>
      <c r="AA52" s="321"/>
      <c r="AB52" s="321"/>
      <c r="AC52" s="321"/>
      <c r="AD52" s="321"/>
      <c r="AE52" s="321"/>
      <c r="AF52" s="321"/>
      <c r="AG52" s="321"/>
      <c r="AH52" s="321"/>
      <c r="AI52" s="321"/>
      <c r="AJ52" s="321"/>
      <c r="AK52" s="321"/>
      <c r="AL52" s="321"/>
      <c r="AM52" s="321"/>
      <c r="AN52" s="321"/>
      <c r="AO52" s="321"/>
      <c r="AP52" s="321"/>
      <c r="AQ52" s="321"/>
    </row>
    <row r="53" spans="1:43" ht="17.25" customHeight="1">
      <c r="A53" s="448"/>
      <c r="B53" s="310" t="s">
        <v>306</v>
      </c>
      <c r="C53" s="3">
        <v>349575</v>
      </c>
      <c r="D53" s="18">
        <v>187390</v>
      </c>
      <c r="E53" s="19">
        <v>53.6</v>
      </c>
      <c r="F53" s="18">
        <v>78441</v>
      </c>
      <c r="G53" s="20">
        <v>22.4</v>
      </c>
      <c r="H53" s="18">
        <v>37578</v>
      </c>
      <c r="I53" s="21">
        <v>10.7</v>
      </c>
      <c r="J53" s="18">
        <v>58428</v>
      </c>
      <c r="K53" s="21">
        <v>16.7</v>
      </c>
      <c r="L53" s="18">
        <v>56699</v>
      </c>
      <c r="M53" s="21">
        <v>16.2</v>
      </c>
      <c r="N53" s="18">
        <v>103757</v>
      </c>
      <c r="O53" s="20">
        <v>29.7</v>
      </c>
      <c r="P53" s="18">
        <v>19869</v>
      </c>
      <c r="Q53" s="21">
        <v>5.7</v>
      </c>
      <c r="R53" s="3">
        <v>1283</v>
      </c>
      <c r="S53" s="21">
        <v>0.4</v>
      </c>
      <c r="T53" s="318" t="str">
        <f t="shared" si="1"/>
        <v>〇</v>
      </c>
      <c r="U53" s="328">
        <f t="shared" si="2"/>
        <v>100</v>
      </c>
      <c r="W53" s="321"/>
      <c r="X53" s="321"/>
      <c r="Y53" s="321"/>
      <c r="Z53" s="321"/>
      <c r="AA53" s="321"/>
      <c r="AB53" s="321"/>
      <c r="AC53" s="321"/>
      <c r="AD53" s="321"/>
      <c r="AE53" s="321"/>
      <c r="AF53" s="321"/>
      <c r="AG53" s="321"/>
      <c r="AH53" s="321"/>
      <c r="AI53" s="321"/>
      <c r="AJ53" s="321"/>
      <c r="AK53" s="321"/>
      <c r="AL53" s="321"/>
      <c r="AM53" s="321"/>
      <c r="AN53" s="321"/>
      <c r="AO53" s="321"/>
      <c r="AP53" s="321"/>
      <c r="AQ53" s="321"/>
    </row>
    <row r="54" spans="1:43" ht="17.25" customHeight="1">
      <c r="A54" s="448"/>
      <c r="B54" s="310" t="s">
        <v>307</v>
      </c>
      <c r="C54" s="18">
        <v>440426</v>
      </c>
      <c r="D54" s="18">
        <v>194394</v>
      </c>
      <c r="E54" s="19">
        <v>44.1</v>
      </c>
      <c r="F54" s="18">
        <v>80106</v>
      </c>
      <c r="G54" s="20">
        <v>18.2</v>
      </c>
      <c r="H54" s="18">
        <v>37596</v>
      </c>
      <c r="I54" s="21">
        <v>8.5</v>
      </c>
      <c r="J54" s="18">
        <v>58581</v>
      </c>
      <c r="K54" s="21">
        <v>13.3</v>
      </c>
      <c r="L54" s="18">
        <v>56457</v>
      </c>
      <c r="M54" s="21">
        <v>12.8</v>
      </c>
      <c r="N54" s="18">
        <v>187451</v>
      </c>
      <c r="O54" s="20">
        <v>42.6</v>
      </c>
      <c r="P54" s="18">
        <v>103186</v>
      </c>
      <c r="Q54" s="21">
        <v>23.4</v>
      </c>
      <c r="R54" s="3">
        <v>1242</v>
      </c>
      <c r="S54" s="21">
        <v>0.3</v>
      </c>
      <c r="T54" s="318" t="str">
        <f t="shared" si="1"/>
        <v>〇</v>
      </c>
      <c r="U54" s="328">
        <f t="shared" si="2"/>
        <v>100</v>
      </c>
      <c r="W54" s="321"/>
      <c r="X54" s="321"/>
      <c r="Y54" s="321"/>
      <c r="Z54" s="321"/>
      <c r="AA54" s="321"/>
      <c r="AB54" s="321"/>
      <c r="AC54" s="321"/>
      <c r="AD54" s="321"/>
      <c r="AE54" s="321"/>
      <c r="AF54" s="321"/>
      <c r="AG54" s="321"/>
      <c r="AH54" s="321"/>
      <c r="AI54" s="321"/>
      <c r="AJ54" s="321"/>
      <c r="AK54" s="321"/>
      <c r="AL54" s="321"/>
      <c r="AM54" s="321"/>
      <c r="AN54" s="321"/>
      <c r="AO54" s="321"/>
      <c r="AP54" s="321"/>
      <c r="AQ54" s="321"/>
    </row>
    <row r="55" spans="1:43" ht="17.25" customHeight="1">
      <c r="A55" s="452"/>
      <c r="B55" s="311" t="s">
        <v>308</v>
      </c>
      <c r="C55" s="23">
        <v>383252.46499999997</v>
      </c>
      <c r="D55" s="23">
        <v>214150.83799999999</v>
      </c>
      <c r="E55" s="24">
        <v>55.9</v>
      </c>
      <c r="F55" s="23">
        <v>79224.911999999997</v>
      </c>
      <c r="G55" s="25">
        <v>20.7</v>
      </c>
      <c r="H55" s="23">
        <v>38464.025000000001</v>
      </c>
      <c r="I55" s="26">
        <v>10</v>
      </c>
      <c r="J55" s="23">
        <v>48311.726999999999</v>
      </c>
      <c r="K55" s="26">
        <v>12.6</v>
      </c>
      <c r="L55" s="23">
        <v>45842.169000000002</v>
      </c>
      <c r="M55" s="26">
        <v>12</v>
      </c>
      <c r="N55" s="23">
        <v>120789.9</v>
      </c>
      <c r="O55" s="25">
        <v>31.5</v>
      </c>
      <c r="P55" s="23">
        <v>21873.789000000001</v>
      </c>
      <c r="Q55" s="26">
        <v>5.7</v>
      </c>
      <c r="R55" s="22">
        <v>1185.6610000000001</v>
      </c>
      <c r="S55" s="26">
        <v>0.3</v>
      </c>
      <c r="T55" s="318" t="str">
        <f t="shared" si="1"/>
        <v>〇</v>
      </c>
      <c r="U55" s="328">
        <f t="shared" si="2"/>
        <v>100</v>
      </c>
      <c r="W55" s="321"/>
      <c r="X55" s="321"/>
      <c r="Y55" s="321"/>
      <c r="Z55" s="321"/>
      <c r="AA55" s="321"/>
      <c r="AB55" s="321"/>
      <c r="AC55" s="321"/>
      <c r="AD55" s="321"/>
      <c r="AE55" s="321"/>
      <c r="AF55" s="321"/>
      <c r="AG55" s="321"/>
      <c r="AH55" s="321"/>
      <c r="AI55" s="321"/>
      <c r="AJ55" s="321"/>
      <c r="AK55" s="321"/>
      <c r="AL55" s="321"/>
      <c r="AM55" s="321"/>
      <c r="AN55" s="321"/>
      <c r="AO55" s="321"/>
      <c r="AP55" s="321"/>
      <c r="AQ55" s="321"/>
    </row>
    <row r="56" spans="1:43" ht="17.25" customHeight="1">
      <c r="A56" s="450" t="s">
        <v>54</v>
      </c>
      <c r="B56" s="309" t="s">
        <v>309</v>
      </c>
      <c r="C56" s="18">
        <v>1158446</v>
      </c>
      <c r="D56" s="18">
        <v>688351</v>
      </c>
      <c r="E56" s="19">
        <v>59.4</v>
      </c>
      <c r="F56" s="18">
        <v>254259</v>
      </c>
      <c r="G56" s="20">
        <v>21.9</v>
      </c>
      <c r="H56" s="18">
        <v>135763</v>
      </c>
      <c r="I56" s="21">
        <v>11.7</v>
      </c>
      <c r="J56" s="18">
        <v>94985</v>
      </c>
      <c r="K56" s="21">
        <v>8.1999999999999993</v>
      </c>
      <c r="L56" s="18">
        <v>94974</v>
      </c>
      <c r="M56" s="21">
        <v>8.1999999999999993</v>
      </c>
      <c r="N56" s="18">
        <v>375110</v>
      </c>
      <c r="O56" s="20">
        <v>32.4</v>
      </c>
      <c r="P56" s="18">
        <v>101385</v>
      </c>
      <c r="Q56" s="21">
        <v>8.8000000000000007</v>
      </c>
      <c r="R56" s="3">
        <v>81689</v>
      </c>
      <c r="S56" s="21">
        <v>7</v>
      </c>
      <c r="T56" s="318" t="str">
        <f t="shared" si="1"/>
        <v>〇</v>
      </c>
      <c r="U56" s="328">
        <f t="shared" si="2"/>
        <v>100</v>
      </c>
      <c r="W56" s="321"/>
      <c r="X56" s="321"/>
      <c r="Y56" s="321"/>
      <c r="Z56" s="321"/>
      <c r="AA56" s="321"/>
      <c r="AB56" s="321"/>
      <c r="AC56" s="321"/>
      <c r="AD56" s="321"/>
      <c r="AE56" s="321"/>
      <c r="AF56" s="321"/>
      <c r="AG56" s="321"/>
      <c r="AH56" s="321"/>
      <c r="AI56" s="321"/>
      <c r="AJ56" s="321"/>
      <c r="AK56" s="321"/>
      <c r="AL56" s="321"/>
      <c r="AM56" s="321"/>
      <c r="AN56" s="321"/>
      <c r="AO56" s="321"/>
      <c r="AP56" s="321"/>
      <c r="AQ56" s="321"/>
    </row>
    <row r="57" spans="1:43" ht="17.25" customHeight="1">
      <c r="A57" s="448"/>
      <c r="B57" s="310" t="s">
        <v>310</v>
      </c>
      <c r="C57" s="18">
        <v>1195202</v>
      </c>
      <c r="D57" s="18">
        <v>690806</v>
      </c>
      <c r="E57" s="19">
        <v>57.8</v>
      </c>
      <c r="F57" s="18">
        <v>256102</v>
      </c>
      <c r="G57" s="20">
        <v>21.4</v>
      </c>
      <c r="H57" s="18">
        <v>132463</v>
      </c>
      <c r="I57" s="21">
        <v>11.1</v>
      </c>
      <c r="J57" s="18">
        <v>120023</v>
      </c>
      <c r="K57" s="21">
        <v>10</v>
      </c>
      <c r="L57" s="18">
        <v>120011</v>
      </c>
      <c r="M57" s="21">
        <v>10</v>
      </c>
      <c r="N57" s="18">
        <v>384373</v>
      </c>
      <c r="O57" s="20">
        <v>32.200000000000003</v>
      </c>
      <c r="P57" s="18">
        <v>97684</v>
      </c>
      <c r="Q57" s="21">
        <v>8.1999999999999993</v>
      </c>
      <c r="R57" s="3">
        <v>83414</v>
      </c>
      <c r="S57" s="21">
        <v>7</v>
      </c>
      <c r="T57" s="318" t="str">
        <f t="shared" si="1"/>
        <v>〇</v>
      </c>
      <c r="U57" s="328">
        <f t="shared" si="2"/>
        <v>100</v>
      </c>
      <c r="W57" s="321"/>
      <c r="X57" s="321"/>
      <c r="Y57" s="321"/>
      <c r="Z57" s="321"/>
      <c r="AA57" s="321"/>
      <c r="AB57" s="321"/>
      <c r="AC57" s="321"/>
      <c r="AD57" s="321"/>
      <c r="AE57" s="321"/>
      <c r="AF57" s="321"/>
      <c r="AG57" s="321"/>
      <c r="AH57" s="321"/>
      <c r="AI57" s="321"/>
      <c r="AJ57" s="321"/>
      <c r="AK57" s="321"/>
      <c r="AL57" s="321"/>
      <c r="AM57" s="321"/>
      <c r="AN57" s="321"/>
      <c r="AO57" s="321"/>
      <c r="AP57" s="321"/>
      <c r="AQ57" s="321"/>
    </row>
    <row r="58" spans="1:43" ht="17.25" customHeight="1">
      <c r="A58" s="448"/>
      <c r="B58" s="310" t="s">
        <v>306</v>
      </c>
      <c r="C58" s="18">
        <v>1217190</v>
      </c>
      <c r="D58" s="18">
        <v>708368</v>
      </c>
      <c r="E58" s="19">
        <v>58.2</v>
      </c>
      <c r="F58" s="18">
        <v>259374</v>
      </c>
      <c r="G58" s="20">
        <v>21.3</v>
      </c>
      <c r="H58" s="18">
        <v>130786</v>
      </c>
      <c r="I58" s="21">
        <v>10.7</v>
      </c>
      <c r="J58" s="18">
        <v>106559</v>
      </c>
      <c r="K58" s="21">
        <v>8.8000000000000007</v>
      </c>
      <c r="L58" s="18">
        <v>106187</v>
      </c>
      <c r="M58" s="21">
        <v>8.6999999999999993</v>
      </c>
      <c r="N58" s="18">
        <v>402263</v>
      </c>
      <c r="O58" s="20">
        <v>33</v>
      </c>
      <c r="P58" s="18">
        <v>99750</v>
      </c>
      <c r="Q58" s="21">
        <v>8.1999999999999993</v>
      </c>
      <c r="R58" s="3">
        <v>81282</v>
      </c>
      <c r="S58" s="21">
        <v>6.7</v>
      </c>
      <c r="T58" s="318" t="str">
        <f t="shared" si="1"/>
        <v>〇</v>
      </c>
      <c r="U58" s="328">
        <f t="shared" si="2"/>
        <v>100</v>
      </c>
      <c r="W58" s="321"/>
      <c r="X58" s="321"/>
      <c r="Y58" s="321"/>
      <c r="Z58" s="321"/>
      <c r="AA58" s="321"/>
      <c r="AB58" s="321"/>
      <c r="AC58" s="321"/>
      <c r="AD58" s="321"/>
      <c r="AE58" s="321"/>
      <c r="AF58" s="321"/>
      <c r="AG58" s="321"/>
      <c r="AH58" s="321"/>
      <c r="AI58" s="321"/>
      <c r="AJ58" s="321"/>
      <c r="AK58" s="321"/>
      <c r="AL58" s="321"/>
      <c r="AM58" s="321"/>
      <c r="AN58" s="321"/>
      <c r="AO58" s="321"/>
      <c r="AP58" s="321"/>
      <c r="AQ58" s="321"/>
    </row>
    <row r="59" spans="1:43" ht="17.25" customHeight="1">
      <c r="A59" s="448"/>
      <c r="B59" s="310" t="s">
        <v>307</v>
      </c>
      <c r="C59" s="3">
        <v>1496381</v>
      </c>
      <c r="D59" s="18">
        <v>726854</v>
      </c>
      <c r="E59" s="19">
        <v>48.6</v>
      </c>
      <c r="F59" s="18">
        <v>264168</v>
      </c>
      <c r="G59" s="20">
        <v>17.7</v>
      </c>
      <c r="H59" s="18">
        <v>128631</v>
      </c>
      <c r="I59" s="21">
        <v>8.6</v>
      </c>
      <c r="J59" s="18">
        <v>117019</v>
      </c>
      <c r="K59" s="21">
        <v>7.8</v>
      </c>
      <c r="L59" s="18">
        <v>117019</v>
      </c>
      <c r="M59" s="21">
        <v>7.8</v>
      </c>
      <c r="N59" s="18">
        <v>652508</v>
      </c>
      <c r="O59" s="20">
        <v>43.6</v>
      </c>
      <c r="P59" s="18">
        <v>354586</v>
      </c>
      <c r="Q59" s="21">
        <v>23.7</v>
      </c>
      <c r="R59" s="3">
        <v>76320</v>
      </c>
      <c r="S59" s="21">
        <v>5.0999999999999996</v>
      </c>
      <c r="T59" s="318" t="str">
        <f t="shared" si="1"/>
        <v>〇</v>
      </c>
      <c r="U59" s="328">
        <f t="shared" si="2"/>
        <v>100</v>
      </c>
      <c r="W59" s="321"/>
      <c r="X59" s="321"/>
      <c r="Y59" s="321"/>
      <c r="Z59" s="321"/>
      <c r="AA59" s="321"/>
      <c r="AB59" s="321"/>
      <c r="AC59" s="321"/>
      <c r="AD59" s="321"/>
      <c r="AE59" s="321"/>
      <c r="AF59" s="321"/>
      <c r="AG59" s="321"/>
      <c r="AH59" s="321"/>
      <c r="AI59" s="321"/>
      <c r="AJ59" s="321"/>
      <c r="AK59" s="321"/>
      <c r="AL59" s="321"/>
      <c r="AM59" s="321"/>
      <c r="AN59" s="321"/>
      <c r="AO59" s="321"/>
      <c r="AP59" s="321"/>
      <c r="AQ59" s="321"/>
    </row>
    <row r="60" spans="1:43" ht="17.25" customHeight="1">
      <c r="A60" s="452"/>
      <c r="B60" s="311" t="s">
        <v>308</v>
      </c>
      <c r="C60" s="22">
        <v>1378101</v>
      </c>
      <c r="D60" s="23">
        <v>795684</v>
      </c>
      <c r="E60" s="24">
        <v>57.7</v>
      </c>
      <c r="F60" s="23">
        <v>266651</v>
      </c>
      <c r="G60" s="25">
        <v>19.3</v>
      </c>
      <c r="H60" s="23">
        <v>129325</v>
      </c>
      <c r="I60" s="26">
        <v>9.4</v>
      </c>
      <c r="J60" s="23">
        <v>115240</v>
      </c>
      <c r="K60" s="26">
        <v>8.4</v>
      </c>
      <c r="L60" s="23">
        <v>115240</v>
      </c>
      <c r="M60" s="26">
        <v>8.4</v>
      </c>
      <c r="N60" s="23">
        <v>467177</v>
      </c>
      <c r="O60" s="25">
        <v>33.9</v>
      </c>
      <c r="P60" s="23">
        <v>105849</v>
      </c>
      <c r="Q60" s="26">
        <v>7.7</v>
      </c>
      <c r="R60" s="22">
        <v>95752</v>
      </c>
      <c r="S60" s="26">
        <v>6.9</v>
      </c>
      <c r="T60" s="318" t="str">
        <f t="shared" si="1"/>
        <v>〇</v>
      </c>
      <c r="U60" s="328">
        <f t="shared" si="2"/>
        <v>100</v>
      </c>
      <c r="W60" s="321"/>
      <c r="X60" s="321"/>
      <c r="Y60" s="321"/>
      <c r="Z60" s="321"/>
      <c r="AA60" s="321"/>
      <c r="AB60" s="321"/>
      <c r="AC60" s="321"/>
      <c r="AD60" s="321"/>
      <c r="AE60" s="321"/>
      <c r="AF60" s="321"/>
      <c r="AG60" s="321"/>
      <c r="AH60" s="321"/>
      <c r="AI60" s="321"/>
      <c r="AJ60" s="321"/>
      <c r="AK60" s="321"/>
      <c r="AL60" s="321"/>
      <c r="AM60" s="321"/>
      <c r="AN60" s="321"/>
      <c r="AO60" s="321"/>
      <c r="AP60" s="321"/>
      <c r="AQ60" s="321"/>
    </row>
    <row r="61" spans="1:43" ht="17.25" customHeight="1">
      <c r="A61" s="435" t="s">
        <v>55</v>
      </c>
      <c r="B61" s="309" t="s">
        <v>309</v>
      </c>
      <c r="C61" s="3">
        <v>761876</v>
      </c>
      <c r="D61" s="18">
        <v>469031</v>
      </c>
      <c r="E61" s="19">
        <v>61.6</v>
      </c>
      <c r="F61" s="18">
        <v>168903</v>
      </c>
      <c r="G61" s="20">
        <v>22.2</v>
      </c>
      <c r="H61" s="18">
        <v>92086</v>
      </c>
      <c r="I61" s="21">
        <v>12.1</v>
      </c>
      <c r="J61" s="18">
        <v>61587</v>
      </c>
      <c r="K61" s="21">
        <v>8.1</v>
      </c>
      <c r="L61" s="18">
        <v>61365</v>
      </c>
      <c r="M61" s="21">
        <v>8.1</v>
      </c>
      <c r="N61" s="18">
        <v>231258</v>
      </c>
      <c r="O61" s="20">
        <v>30.3</v>
      </c>
      <c r="P61" s="18">
        <v>54323</v>
      </c>
      <c r="Q61" s="21">
        <v>7.1</v>
      </c>
      <c r="R61" s="3">
        <v>51086</v>
      </c>
      <c r="S61" s="21">
        <v>6.7</v>
      </c>
      <c r="T61" s="318" t="str">
        <f t="shared" si="1"/>
        <v>〇</v>
      </c>
      <c r="U61" s="328">
        <f t="shared" si="2"/>
        <v>100</v>
      </c>
      <c r="W61" s="321"/>
      <c r="X61" s="321"/>
      <c r="Y61" s="321"/>
      <c r="Z61" s="321"/>
      <c r="AA61" s="321"/>
      <c r="AB61" s="321"/>
      <c r="AC61" s="321"/>
      <c r="AD61" s="321"/>
      <c r="AE61" s="321"/>
      <c r="AF61" s="321"/>
      <c r="AG61" s="321"/>
      <c r="AH61" s="321"/>
      <c r="AI61" s="321"/>
      <c r="AJ61" s="321"/>
      <c r="AK61" s="321"/>
      <c r="AL61" s="321"/>
      <c r="AM61" s="321"/>
      <c r="AN61" s="321"/>
      <c r="AO61" s="321"/>
      <c r="AP61" s="321"/>
      <c r="AQ61" s="321"/>
    </row>
    <row r="62" spans="1:43" ht="17.25" customHeight="1">
      <c r="A62" s="448"/>
      <c r="B62" s="310" t="s">
        <v>310</v>
      </c>
      <c r="C62" s="3">
        <v>765911</v>
      </c>
      <c r="D62" s="18">
        <v>459970</v>
      </c>
      <c r="E62" s="19">
        <v>60.1</v>
      </c>
      <c r="F62" s="18">
        <v>168555</v>
      </c>
      <c r="G62" s="20">
        <v>22</v>
      </c>
      <c r="H62" s="18">
        <v>82580</v>
      </c>
      <c r="I62" s="21">
        <v>10.8</v>
      </c>
      <c r="J62" s="18">
        <v>83044</v>
      </c>
      <c r="K62" s="21">
        <v>10.8</v>
      </c>
      <c r="L62" s="18">
        <v>81292</v>
      </c>
      <c r="M62" s="21">
        <v>10.6</v>
      </c>
      <c r="N62" s="18">
        <v>222897</v>
      </c>
      <c r="O62" s="20">
        <v>29.1</v>
      </c>
      <c r="P62" s="18">
        <v>57825</v>
      </c>
      <c r="Q62" s="21">
        <v>7.5</v>
      </c>
      <c r="R62" s="3">
        <v>41563</v>
      </c>
      <c r="S62" s="21">
        <v>5.4</v>
      </c>
      <c r="T62" s="318" t="str">
        <f t="shared" si="1"/>
        <v>〇</v>
      </c>
      <c r="U62" s="328">
        <f t="shared" si="2"/>
        <v>100</v>
      </c>
      <c r="W62" s="321"/>
      <c r="X62" s="321"/>
      <c r="Y62" s="321"/>
      <c r="Z62" s="321"/>
      <c r="AA62" s="321"/>
      <c r="AB62" s="321"/>
      <c r="AC62" s="321"/>
      <c r="AD62" s="321"/>
      <c r="AE62" s="321"/>
      <c r="AF62" s="321"/>
      <c r="AG62" s="321"/>
      <c r="AH62" s="321"/>
      <c r="AI62" s="321"/>
      <c r="AJ62" s="321"/>
      <c r="AK62" s="321"/>
      <c r="AL62" s="321"/>
      <c r="AM62" s="321"/>
      <c r="AN62" s="321"/>
      <c r="AO62" s="321"/>
      <c r="AP62" s="321"/>
      <c r="AQ62" s="321"/>
    </row>
    <row r="63" spans="1:43" ht="17.25" customHeight="1">
      <c r="A63" s="448"/>
      <c r="B63" s="310" t="s">
        <v>306</v>
      </c>
      <c r="C63" s="3">
        <v>765989</v>
      </c>
      <c r="D63" s="18">
        <v>461418</v>
      </c>
      <c r="E63" s="19">
        <v>60.2</v>
      </c>
      <c r="F63" s="18">
        <v>166513</v>
      </c>
      <c r="G63" s="20">
        <v>21.7</v>
      </c>
      <c r="H63" s="18">
        <v>82631</v>
      </c>
      <c r="I63" s="21">
        <v>10.8</v>
      </c>
      <c r="J63" s="18">
        <v>78947</v>
      </c>
      <c r="K63" s="21">
        <v>10.3</v>
      </c>
      <c r="L63" s="18">
        <v>77706</v>
      </c>
      <c r="M63" s="21">
        <v>10.1</v>
      </c>
      <c r="N63" s="18">
        <v>225624</v>
      </c>
      <c r="O63" s="20">
        <v>29.5</v>
      </c>
      <c r="P63" s="18">
        <v>54689</v>
      </c>
      <c r="Q63" s="21">
        <v>7.1</v>
      </c>
      <c r="R63" s="3">
        <v>38649</v>
      </c>
      <c r="S63" s="21">
        <v>5</v>
      </c>
      <c r="T63" s="318" t="str">
        <f t="shared" si="1"/>
        <v>〇</v>
      </c>
      <c r="U63" s="328">
        <f t="shared" si="2"/>
        <v>100</v>
      </c>
      <c r="W63" s="321"/>
      <c r="X63" s="321"/>
      <c r="Y63" s="321"/>
      <c r="Z63" s="321"/>
      <c r="AA63" s="321"/>
      <c r="AB63" s="321"/>
      <c r="AC63" s="321"/>
      <c r="AD63" s="321"/>
      <c r="AE63" s="321"/>
      <c r="AF63" s="321"/>
      <c r="AG63" s="321"/>
      <c r="AH63" s="321"/>
      <c r="AI63" s="321"/>
      <c r="AJ63" s="321"/>
      <c r="AK63" s="321"/>
      <c r="AL63" s="321"/>
      <c r="AM63" s="321"/>
      <c r="AN63" s="321"/>
      <c r="AO63" s="321"/>
      <c r="AP63" s="321"/>
      <c r="AQ63" s="321"/>
    </row>
    <row r="64" spans="1:43" ht="17.25" customHeight="1">
      <c r="A64" s="448"/>
      <c r="B64" s="310" t="s">
        <v>307</v>
      </c>
      <c r="C64" s="18">
        <v>1062841</v>
      </c>
      <c r="D64" s="18">
        <v>463485</v>
      </c>
      <c r="E64" s="19">
        <v>43.6</v>
      </c>
      <c r="F64" s="18">
        <v>166433</v>
      </c>
      <c r="G64" s="20">
        <v>15.7</v>
      </c>
      <c r="H64" s="18">
        <v>78199</v>
      </c>
      <c r="I64" s="21">
        <v>7.4</v>
      </c>
      <c r="J64" s="18">
        <v>68432</v>
      </c>
      <c r="K64" s="21">
        <v>6.4</v>
      </c>
      <c r="L64" s="18">
        <v>67916</v>
      </c>
      <c r="M64" s="21">
        <v>6.4</v>
      </c>
      <c r="N64" s="18">
        <v>530924</v>
      </c>
      <c r="O64" s="20">
        <v>50</v>
      </c>
      <c r="P64" s="18">
        <v>205691</v>
      </c>
      <c r="Q64" s="21">
        <v>19.399999999999999</v>
      </c>
      <c r="R64" s="3">
        <v>183887</v>
      </c>
      <c r="S64" s="21">
        <v>17.3</v>
      </c>
      <c r="T64" s="318" t="str">
        <f t="shared" si="1"/>
        <v>〇</v>
      </c>
      <c r="U64" s="328">
        <f t="shared" si="2"/>
        <v>100</v>
      </c>
      <c r="W64" s="321"/>
      <c r="X64" s="321"/>
      <c r="Y64" s="321"/>
      <c r="Z64" s="321"/>
      <c r="AA64" s="321"/>
      <c r="AB64" s="321"/>
      <c r="AC64" s="321"/>
      <c r="AD64" s="321"/>
      <c r="AE64" s="321"/>
      <c r="AF64" s="321"/>
      <c r="AG64" s="321"/>
      <c r="AH64" s="321"/>
      <c r="AI64" s="321"/>
      <c r="AJ64" s="321"/>
      <c r="AK64" s="321"/>
      <c r="AL64" s="321"/>
      <c r="AM64" s="321"/>
      <c r="AN64" s="321"/>
      <c r="AO64" s="321"/>
      <c r="AP64" s="321"/>
      <c r="AQ64" s="321"/>
    </row>
    <row r="65" spans="1:43" ht="17.25" customHeight="1">
      <c r="A65" s="452"/>
      <c r="B65" s="311" t="s">
        <v>308</v>
      </c>
      <c r="C65" s="23">
        <v>1054163</v>
      </c>
      <c r="D65" s="23">
        <v>511662</v>
      </c>
      <c r="E65" s="24">
        <v>48.5</v>
      </c>
      <c r="F65" s="23">
        <v>161723</v>
      </c>
      <c r="G65" s="25">
        <v>15.3</v>
      </c>
      <c r="H65" s="23">
        <v>90829</v>
      </c>
      <c r="I65" s="26">
        <v>8.6</v>
      </c>
      <c r="J65" s="23">
        <v>63375</v>
      </c>
      <c r="K65" s="26">
        <v>6</v>
      </c>
      <c r="L65" s="23">
        <v>62698</v>
      </c>
      <c r="M65" s="26">
        <v>5.9</v>
      </c>
      <c r="N65" s="23">
        <v>479126</v>
      </c>
      <c r="O65" s="25">
        <v>45.5</v>
      </c>
      <c r="P65" s="23">
        <v>60476</v>
      </c>
      <c r="Q65" s="26">
        <v>5.7</v>
      </c>
      <c r="R65" s="22">
        <v>226286</v>
      </c>
      <c r="S65" s="26">
        <v>21.5</v>
      </c>
      <c r="T65" s="318" t="str">
        <f t="shared" si="1"/>
        <v>〇</v>
      </c>
      <c r="U65" s="328">
        <f t="shared" si="2"/>
        <v>100</v>
      </c>
      <c r="W65" s="321"/>
      <c r="X65" s="321"/>
      <c r="Y65" s="321"/>
      <c r="Z65" s="321"/>
      <c r="AA65" s="321"/>
      <c r="AB65" s="321"/>
      <c r="AC65" s="321"/>
      <c r="AD65" s="321"/>
      <c r="AE65" s="321"/>
      <c r="AF65" s="321"/>
      <c r="AG65" s="321"/>
      <c r="AH65" s="321"/>
      <c r="AI65" s="321"/>
      <c r="AJ65" s="321"/>
      <c r="AK65" s="321"/>
      <c r="AL65" s="321"/>
      <c r="AM65" s="321"/>
      <c r="AN65" s="321"/>
      <c r="AO65" s="321"/>
      <c r="AP65" s="321"/>
      <c r="AQ65" s="321"/>
    </row>
    <row r="66" spans="1:43" ht="17.25" customHeight="1">
      <c r="A66" s="435" t="s">
        <v>56</v>
      </c>
      <c r="B66" s="309" t="s">
        <v>309</v>
      </c>
      <c r="C66" s="18">
        <v>1740813</v>
      </c>
      <c r="D66" s="18">
        <v>1116391</v>
      </c>
      <c r="E66" s="19">
        <v>64.099999999999994</v>
      </c>
      <c r="F66" s="18">
        <v>300874</v>
      </c>
      <c r="G66" s="20">
        <v>17.3</v>
      </c>
      <c r="H66" s="18">
        <v>262980</v>
      </c>
      <c r="I66" s="21">
        <v>15.1</v>
      </c>
      <c r="J66" s="18">
        <v>115757</v>
      </c>
      <c r="K66" s="21">
        <v>6.6</v>
      </c>
      <c r="L66" s="18">
        <v>115757</v>
      </c>
      <c r="M66" s="21">
        <v>6.6</v>
      </c>
      <c r="N66" s="18">
        <v>508665</v>
      </c>
      <c r="O66" s="20">
        <v>29.3</v>
      </c>
      <c r="P66" s="18">
        <v>115484</v>
      </c>
      <c r="Q66" s="21">
        <v>6.6</v>
      </c>
      <c r="R66" s="3">
        <v>89937</v>
      </c>
      <c r="S66" s="21">
        <v>5.2</v>
      </c>
      <c r="T66" s="318" t="str">
        <f t="shared" si="1"/>
        <v>〇</v>
      </c>
      <c r="U66" s="328">
        <f t="shared" si="2"/>
        <v>99.999999999999986</v>
      </c>
      <c r="W66" s="321"/>
      <c r="X66" s="321"/>
      <c r="Y66" s="321"/>
      <c r="Z66" s="321"/>
      <c r="AA66" s="321"/>
      <c r="AB66" s="321"/>
      <c r="AC66" s="321"/>
      <c r="AD66" s="321"/>
      <c r="AE66" s="321"/>
      <c r="AF66" s="321"/>
      <c r="AG66" s="321"/>
      <c r="AH66" s="321"/>
      <c r="AI66" s="321"/>
      <c r="AJ66" s="321"/>
      <c r="AK66" s="321"/>
      <c r="AL66" s="321"/>
      <c r="AM66" s="321"/>
      <c r="AN66" s="321"/>
      <c r="AO66" s="321"/>
      <c r="AP66" s="321"/>
      <c r="AQ66" s="321"/>
    </row>
    <row r="67" spans="1:43" ht="17.25" customHeight="1">
      <c r="A67" s="448"/>
      <c r="B67" s="310" t="s">
        <v>310</v>
      </c>
      <c r="C67" s="18">
        <v>1758572</v>
      </c>
      <c r="D67" s="18">
        <v>1147880</v>
      </c>
      <c r="E67" s="19">
        <v>65.3</v>
      </c>
      <c r="F67" s="18">
        <v>302071</v>
      </c>
      <c r="G67" s="20">
        <v>17.2</v>
      </c>
      <c r="H67" s="18">
        <v>292271</v>
      </c>
      <c r="I67" s="21">
        <v>16.600000000000001</v>
      </c>
      <c r="J67" s="18">
        <v>124704</v>
      </c>
      <c r="K67" s="21">
        <v>7.1</v>
      </c>
      <c r="L67" s="18">
        <v>121547</v>
      </c>
      <c r="M67" s="21">
        <v>6.9</v>
      </c>
      <c r="N67" s="18">
        <v>485989</v>
      </c>
      <c r="O67" s="20">
        <v>27.6</v>
      </c>
      <c r="P67" s="18">
        <v>123473</v>
      </c>
      <c r="Q67" s="21">
        <v>7</v>
      </c>
      <c r="R67" s="3">
        <v>85749</v>
      </c>
      <c r="S67" s="21">
        <v>4.9000000000000004</v>
      </c>
      <c r="T67" s="318" t="str">
        <f t="shared" si="1"/>
        <v>✖</v>
      </c>
      <c r="U67" s="328">
        <f t="shared" si="2"/>
        <v>100</v>
      </c>
      <c r="W67" s="321"/>
      <c r="X67" s="321"/>
      <c r="Y67" s="321"/>
      <c r="Z67" s="321"/>
      <c r="AA67" s="321"/>
      <c r="AB67" s="321"/>
      <c r="AC67" s="321"/>
      <c r="AD67" s="321"/>
      <c r="AE67" s="321"/>
      <c r="AF67" s="321"/>
      <c r="AG67" s="321"/>
      <c r="AH67" s="321"/>
      <c r="AI67" s="321"/>
      <c r="AJ67" s="321"/>
      <c r="AK67" s="321"/>
      <c r="AL67" s="321"/>
      <c r="AM67" s="321"/>
      <c r="AN67" s="321"/>
      <c r="AO67" s="321"/>
      <c r="AP67" s="321"/>
      <c r="AQ67" s="321"/>
    </row>
    <row r="68" spans="1:43" ht="17.25" customHeight="1">
      <c r="A68" s="448"/>
      <c r="B68" s="310" t="s">
        <v>306</v>
      </c>
      <c r="C68" s="18">
        <v>1756789</v>
      </c>
      <c r="D68" s="18">
        <v>1101683</v>
      </c>
      <c r="E68" s="19">
        <v>62.7</v>
      </c>
      <c r="F68" s="18">
        <v>304487</v>
      </c>
      <c r="G68" s="20">
        <v>17.3</v>
      </c>
      <c r="H68" s="18">
        <v>225144</v>
      </c>
      <c r="I68" s="21">
        <v>12.8</v>
      </c>
      <c r="J68" s="18">
        <v>157306</v>
      </c>
      <c r="K68" s="21">
        <v>9</v>
      </c>
      <c r="L68" s="18">
        <v>156343</v>
      </c>
      <c r="M68" s="21">
        <v>8.9</v>
      </c>
      <c r="N68" s="18">
        <v>497800</v>
      </c>
      <c r="O68" s="20">
        <v>28.3</v>
      </c>
      <c r="P68" s="18">
        <v>119575</v>
      </c>
      <c r="Q68" s="21">
        <v>6.8</v>
      </c>
      <c r="R68" s="3">
        <v>86490</v>
      </c>
      <c r="S68" s="21">
        <v>4.9000000000000004</v>
      </c>
      <c r="T68" s="318" t="str">
        <f t="shared" si="1"/>
        <v>〇</v>
      </c>
      <c r="U68" s="328">
        <f t="shared" si="2"/>
        <v>100</v>
      </c>
      <c r="W68" s="321"/>
      <c r="X68" s="321"/>
      <c r="Y68" s="321"/>
      <c r="Z68" s="321"/>
      <c r="AA68" s="321"/>
      <c r="AB68" s="321"/>
      <c r="AC68" s="321"/>
      <c r="AD68" s="321"/>
      <c r="AE68" s="321"/>
      <c r="AF68" s="321"/>
      <c r="AG68" s="321"/>
      <c r="AH68" s="321"/>
      <c r="AI68" s="321"/>
      <c r="AJ68" s="321"/>
      <c r="AK68" s="321"/>
      <c r="AL68" s="321"/>
      <c r="AM68" s="321"/>
      <c r="AN68" s="321"/>
      <c r="AO68" s="321"/>
      <c r="AP68" s="321"/>
      <c r="AQ68" s="321"/>
    </row>
    <row r="69" spans="1:43" ht="17.25" customHeight="1">
      <c r="A69" s="448"/>
      <c r="B69" s="310" t="s">
        <v>307</v>
      </c>
      <c r="C69" s="3">
        <v>2014653</v>
      </c>
      <c r="D69" s="18">
        <v>1090660</v>
      </c>
      <c r="E69" s="19">
        <v>54.1</v>
      </c>
      <c r="F69" s="18">
        <v>305796</v>
      </c>
      <c r="G69" s="20">
        <v>15.2</v>
      </c>
      <c r="H69" s="18">
        <v>195501</v>
      </c>
      <c r="I69" s="21">
        <v>9.6999999999999993</v>
      </c>
      <c r="J69" s="18">
        <v>177781</v>
      </c>
      <c r="K69" s="21">
        <v>8.8000000000000007</v>
      </c>
      <c r="L69" s="18">
        <v>177487</v>
      </c>
      <c r="M69" s="21">
        <v>8.8000000000000007</v>
      </c>
      <c r="N69" s="18">
        <v>746213</v>
      </c>
      <c r="O69" s="20">
        <v>37</v>
      </c>
      <c r="P69" s="18">
        <v>437720</v>
      </c>
      <c r="Q69" s="21">
        <v>21.7</v>
      </c>
      <c r="R69" s="3">
        <v>11061</v>
      </c>
      <c r="S69" s="21">
        <v>0.5</v>
      </c>
      <c r="T69" s="318" t="str">
        <f t="shared" si="1"/>
        <v>✖</v>
      </c>
      <c r="U69" s="328">
        <f t="shared" si="2"/>
        <v>99.9</v>
      </c>
      <c r="W69" s="321"/>
      <c r="X69" s="321"/>
      <c r="Y69" s="321"/>
      <c r="Z69" s="321"/>
      <c r="AA69" s="321"/>
      <c r="AB69" s="321"/>
      <c r="AC69" s="321"/>
      <c r="AD69" s="321"/>
      <c r="AE69" s="321"/>
      <c r="AF69" s="321"/>
      <c r="AG69" s="321"/>
      <c r="AH69" s="321"/>
      <c r="AI69" s="321"/>
      <c r="AJ69" s="321"/>
      <c r="AK69" s="321"/>
      <c r="AL69" s="321"/>
      <c r="AM69" s="321"/>
      <c r="AN69" s="321"/>
      <c r="AO69" s="321"/>
      <c r="AP69" s="321"/>
      <c r="AQ69" s="321"/>
    </row>
    <row r="70" spans="1:43" ht="17.25" customHeight="1">
      <c r="A70" s="452"/>
      <c r="B70" s="311" t="s">
        <v>308</v>
      </c>
      <c r="C70" s="22">
        <v>1962155</v>
      </c>
      <c r="D70" s="23">
        <v>1187134</v>
      </c>
      <c r="E70" s="24">
        <v>60.501540398184652</v>
      </c>
      <c r="F70" s="23">
        <v>307225</v>
      </c>
      <c r="G70" s="25">
        <v>15.657529603930373</v>
      </c>
      <c r="H70" s="23">
        <v>204626</v>
      </c>
      <c r="I70" s="26">
        <v>10.428635862100599</v>
      </c>
      <c r="J70" s="23">
        <v>213390</v>
      </c>
      <c r="K70" s="26">
        <v>10.87528763018212</v>
      </c>
      <c r="L70" s="23">
        <v>213337</v>
      </c>
      <c r="M70" s="26">
        <v>10.872586518394318</v>
      </c>
      <c r="N70" s="23">
        <v>561631</v>
      </c>
      <c r="O70" s="25">
        <v>28.623171971633234</v>
      </c>
      <c r="P70" s="23">
        <v>191659</v>
      </c>
      <c r="Q70" s="26">
        <v>9.7677808328088247</v>
      </c>
      <c r="R70" s="22">
        <v>8000</v>
      </c>
      <c r="S70" s="26">
        <v>0.40771498683845064</v>
      </c>
      <c r="T70" s="318" t="str">
        <f t="shared" si="1"/>
        <v>〇</v>
      </c>
      <c r="U70" s="328">
        <f t="shared" ref="U70:U105" si="3">E70+K70+O70</f>
        <v>100</v>
      </c>
      <c r="W70" s="321"/>
      <c r="X70" s="321"/>
      <c r="Y70" s="321"/>
      <c r="Z70" s="321"/>
      <c r="AA70" s="321"/>
      <c r="AB70" s="321"/>
      <c r="AC70" s="321"/>
      <c r="AD70" s="321"/>
      <c r="AE70" s="321"/>
      <c r="AF70" s="321"/>
      <c r="AG70" s="321"/>
      <c r="AH70" s="321"/>
      <c r="AI70" s="321"/>
      <c r="AJ70" s="321"/>
      <c r="AK70" s="321"/>
      <c r="AL70" s="321"/>
      <c r="AM70" s="321"/>
      <c r="AN70" s="321"/>
      <c r="AO70" s="321"/>
      <c r="AP70" s="321"/>
      <c r="AQ70" s="321"/>
    </row>
    <row r="71" spans="1:43" ht="17.25" customHeight="1">
      <c r="A71" s="435" t="s">
        <v>57</v>
      </c>
      <c r="B71" s="309" t="s">
        <v>309</v>
      </c>
      <c r="C71" s="3">
        <v>397393</v>
      </c>
      <c r="D71" s="18">
        <v>242772</v>
      </c>
      <c r="E71" s="19">
        <v>61.1</v>
      </c>
      <c r="F71" s="18">
        <v>84079</v>
      </c>
      <c r="G71" s="20">
        <v>21.2</v>
      </c>
      <c r="H71" s="18">
        <v>34207</v>
      </c>
      <c r="I71" s="21">
        <v>8.6</v>
      </c>
      <c r="J71" s="18">
        <v>47030</v>
      </c>
      <c r="K71" s="21">
        <v>11.8</v>
      </c>
      <c r="L71" s="18">
        <v>46923</v>
      </c>
      <c r="M71" s="21">
        <v>11.8</v>
      </c>
      <c r="N71" s="18">
        <v>107591</v>
      </c>
      <c r="O71" s="20">
        <v>27.1</v>
      </c>
      <c r="P71" s="18">
        <v>25289</v>
      </c>
      <c r="Q71" s="21">
        <v>6.4</v>
      </c>
      <c r="R71" s="3">
        <v>2403</v>
      </c>
      <c r="S71" s="21">
        <v>0.6</v>
      </c>
      <c r="T71" s="318" t="str">
        <f t="shared" ref="T71:T105" si="4">IF(D71+J71+N71=C71,"〇","✖")</f>
        <v>〇</v>
      </c>
      <c r="U71" s="328">
        <f t="shared" si="3"/>
        <v>100</v>
      </c>
      <c r="W71" s="321"/>
      <c r="X71" s="321"/>
      <c r="Y71" s="321"/>
      <c r="Z71" s="321"/>
      <c r="AA71" s="321"/>
      <c r="AB71" s="321"/>
      <c r="AC71" s="321"/>
      <c r="AD71" s="321"/>
      <c r="AE71" s="321"/>
      <c r="AF71" s="321"/>
      <c r="AG71" s="321"/>
      <c r="AH71" s="321"/>
      <c r="AI71" s="321"/>
      <c r="AJ71" s="321"/>
      <c r="AK71" s="321"/>
      <c r="AL71" s="321"/>
      <c r="AM71" s="321"/>
      <c r="AN71" s="321"/>
      <c r="AO71" s="321"/>
      <c r="AP71" s="321"/>
      <c r="AQ71" s="321"/>
    </row>
    <row r="72" spans="1:43" ht="17.25" customHeight="1">
      <c r="A72" s="448"/>
      <c r="B72" s="310" t="s">
        <v>310</v>
      </c>
      <c r="C72" s="3">
        <v>399064</v>
      </c>
      <c r="D72" s="18">
        <v>242571</v>
      </c>
      <c r="E72" s="19">
        <v>60.8</v>
      </c>
      <c r="F72" s="18">
        <v>84050</v>
      </c>
      <c r="G72" s="20">
        <v>21.1</v>
      </c>
      <c r="H72" s="18">
        <v>34213</v>
      </c>
      <c r="I72" s="21">
        <v>8.6</v>
      </c>
      <c r="J72" s="18">
        <v>47697</v>
      </c>
      <c r="K72" s="21">
        <v>12</v>
      </c>
      <c r="L72" s="18">
        <v>46479</v>
      </c>
      <c r="M72" s="21">
        <v>11.6</v>
      </c>
      <c r="N72" s="18">
        <v>108796</v>
      </c>
      <c r="O72" s="20">
        <v>27.3</v>
      </c>
      <c r="P72" s="18">
        <v>23736</v>
      </c>
      <c r="Q72" s="21">
        <v>5.9</v>
      </c>
      <c r="R72" s="3">
        <v>1950</v>
      </c>
      <c r="S72" s="21">
        <v>0.5</v>
      </c>
      <c r="T72" s="318" t="str">
        <f t="shared" si="4"/>
        <v>〇</v>
      </c>
      <c r="U72" s="328">
        <f t="shared" si="3"/>
        <v>100.1</v>
      </c>
      <c r="W72" s="321"/>
      <c r="X72" s="321"/>
      <c r="Y72" s="321"/>
      <c r="Z72" s="321"/>
      <c r="AA72" s="321"/>
      <c r="AB72" s="321"/>
      <c r="AC72" s="321"/>
      <c r="AD72" s="321"/>
      <c r="AE72" s="321"/>
      <c r="AF72" s="321"/>
      <c r="AG72" s="321"/>
      <c r="AH72" s="321"/>
      <c r="AI72" s="321"/>
      <c r="AJ72" s="321"/>
      <c r="AK72" s="321"/>
      <c r="AL72" s="321"/>
      <c r="AM72" s="321"/>
      <c r="AN72" s="321"/>
      <c r="AO72" s="321"/>
      <c r="AP72" s="321"/>
      <c r="AQ72" s="321"/>
    </row>
    <row r="73" spans="1:43" ht="17.25" customHeight="1">
      <c r="A73" s="448"/>
      <c r="B73" s="310" t="s">
        <v>306</v>
      </c>
      <c r="C73" s="3">
        <v>415725</v>
      </c>
      <c r="D73" s="18">
        <v>249728</v>
      </c>
      <c r="E73" s="19">
        <v>60.1</v>
      </c>
      <c r="F73" s="18">
        <v>82832</v>
      </c>
      <c r="G73" s="20">
        <v>19.899999999999999</v>
      </c>
      <c r="H73" s="18">
        <v>36614</v>
      </c>
      <c r="I73" s="21">
        <v>8.8000000000000007</v>
      </c>
      <c r="J73" s="18">
        <v>50075</v>
      </c>
      <c r="K73" s="21">
        <v>12</v>
      </c>
      <c r="L73" s="18">
        <v>49148</v>
      </c>
      <c r="M73" s="21">
        <v>11.8</v>
      </c>
      <c r="N73" s="18">
        <v>115922</v>
      </c>
      <c r="O73" s="20">
        <v>27.9</v>
      </c>
      <c r="P73" s="18">
        <v>23305</v>
      </c>
      <c r="Q73" s="21">
        <v>5.6</v>
      </c>
      <c r="R73" s="3">
        <v>1708</v>
      </c>
      <c r="S73" s="21">
        <v>0.4</v>
      </c>
      <c r="T73" s="318" t="str">
        <f t="shared" si="4"/>
        <v>〇</v>
      </c>
      <c r="U73" s="328">
        <f t="shared" si="3"/>
        <v>100</v>
      </c>
      <c r="W73" s="321"/>
      <c r="X73" s="321"/>
      <c r="Y73" s="321"/>
      <c r="Z73" s="321"/>
      <c r="AA73" s="321"/>
      <c r="AB73" s="321"/>
      <c r="AC73" s="321"/>
      <c r="AD73" s="321"/>
      <c r="AE73" s="321"/>
      <c r="AF73" s="321"/>
      <c r="AG73" s="321"/>
      <c r="AH73" s="321"/>
      <c r="AI73" s="321"/>
      <c r="AJ73" s="321"/>
      <c r="AK73" s="321"/>
      <c r="AL73" s="321"/>
      <c r="AM73" s="321"/>
      <c r="AN73" s="321"/>
      <c r="AO73" s="321"/>
      <c r="AP73" s="321"/>
      <c r="AQ73" s="321"/>
    </row>
    <row r="74" spans="1:43" ht="17.25" customHeight="1">
      <c r="A74" s="448"/>
      <c r="B74" s="310" t="s">
        <v>307</v>
      </c>
      <c r="C74" s="18">
        <v>507567</v>
      </c>
      <c r="D74" s="18">
        <v>258898</v>
      </c>
      <c r="E74" s="19">
        <v>51</v>
      </c>
      <c r="F74" s="18">
        <v>85338</v>
      </c>
      <c r="G74" s="20">
        <v>16.8</v>
      </c>
      <c r="H74" s="18">
        <v>38575</v>
      </c>
      <c r="I74" s="21">
        <v>7.6</v>
      </c>
      <c r="J74" s="18">
        <v>43597</v>
      </c>
      <c r="K74" s="21">
        <v>8.6</v>
      </c>
      <c r="L74" s="18">
        <v>43537</v>
      </c>
      <c r="M74" s="21">
        <v>8.6</v>
      </c>
      <c r="N74" s="18">
        <v>205072</v>
      </c>
      <c r="O74" s="20">
        <v>40.4</v>
      </c>
      <c r="P74" s="18">
        <v>108756</v>
      </c>
      <c r="Q74" s="21">
        <v>21.4</v>
      </c>
      <c r="R74" s="3">
        <v>1205</v>
      </c>
      <c r="S74" s="21">
        <v>0.2</v>
      </c>
      <c r="T74" s="318" t="str">
        <f t="shared" si="4"/>
        <v>〇</v>
      </c>
      <c r="U74" s="328">
        <f t="shared" si="3"/>
        <v>100</v>
      </c>
      <c r="W74" s="321"/>
      <c r="X74" s="321"/>
      <c r="Y74" s="321"/>
      <c r="Z74" s="321"/>
      <c r="AA74" s="321"/>
      <c r="AB74" s="321"/>
      <c r="AC74" s="321"/>
      <c r="AD74" s="321"/>
      <c r="AE74" s="321"/>
      <c r="AF74" s="321"/>
      <c r="AG74" s="321"/>
      <c r="AH74" s="321"/>
      <c r="AI74" s="321"/>
      <c r="AJ74" s="321"/>
      <c r="AK74" s="321"/>
      <c r="AL74" s="321"/>
      <c r="AM74" s="321"/>
      <c r="AN74" s="321"/>
      <c r="AO74" s="321"/>
      <c r="AP74" s="321"/>
      <c r="AQ74" s="321"/>
    </row>
    <row r="75" spans="1:43" ht="17.25" customHeight="1">
      <c r="A75" s="452"/>
      <c r="B75" s="311" t="s">
        <v>308</v>
      </c>
      <c r="C75" s="23">
        <v>461228</v>
      </c>
      <c r="D75" s="23">
        <v>285057</v>
      </c>
      <c r="E75" s="24">
        <v>61.8</v>
      </c>
      <c r="F75" s="23">
        <v>86142</v>
      </c>
      <c r="G75" s="25">
        <v>18.7</v>
      </c>
      <c r="H75" s="23">
        <v>39693</v>
      </c>
      <c r="I75" s="26">
        <v>8.6</v>
      </c>
      <c r="J75" s="23">
        <v>32427</v>
      </c>
      <c r="K75" s="26">
        <v>7</v>
      </c>
      <c r="L75" s="23">
        <v>32412</v>
      </c>
      <c r="M75" s="26">
        <v>7</v>
      </c>
      <c r="N75" s="23">
        <v>143743</v>
      </c>
      <c r="O75" s="25">
        <v>31.2</v>
      </c>
      <c r="P75" s="23">
        <v>24918</v>
      </c>
      <c r="Q75" s="26">
        <v>5.4</v>
      </c>
      <c r="R75" s="22">
        <v>1076</v>
      </c>
      <c r="S75" s="26">
        <v>0.2</v>
      </c>
      <c r="T75" s="318" t="str">
        <f t="shared" si="4"/>
        <v>✖</v>
      </c>
      <c r="U75" s="328">
        <f t="shared" si="3"/>
        <v>100</v>
      </c>
      <c r="W75" s="321"/>
      <c r="X75" s="321"/>
      <c r="Y75" s="321"/>
      <c r="Z75" s="321"/>
      <c r="AA75" s="321"/>
      <c r="AB75" s="321"/>
      <c r="AC75" s="321"/>
      <c r="AD75" s="321"/>
      <c r="AE75" s="321"/>
      <c r="AF75" s="321"/>
      <c r="AG75" s="321"/>
      <c r="AH75" s="321"/>
      <c r="AI75" s="321"/>
      <c r="AJ75" s="321"/>
      <c r="AK75" s="321"/>
      <c r="AL75" s="321"/>
      <c r="AM75" s="321"/>
      <c r="AN75" s="321"/>
      <c r="AO75" s="321"/>
      <c r="AP75" s="321"/>
      <c r="AQ75" s="321"/>
    </row>
    <row r="76" spans="1:43" ht="17.25" customHeight="1">
      <c r="A76" s="435" t="s">
        <v>58</v>
      </c>
      <c r="B76" s="309" t="s">
        <v>309</v>
      </c>
      <c r="C76" s="18">
        <v>825440</v>
      </c>
      <c r="D76" s="18">
        <v>510484</v>
      </c>
      <c r="E76" s="19">
        <v>61.8</v>
      </c>
      <c r="F76" s="18">
        <v>185512</v>
      </c>
      <c r="G76" s="20">
        <v>22.5</v>
      </c>
      <c r="H76" s="18">
        <v>118721</v>
      </c>
      <c r="I76" s="21">
        <v>14.4</v>
      </c>
      <c r="J76" s="18">
        <v>92618</v>
      </c>
      <c r="K76" s="21">
        <v>11.2</v>
      </c>
      <c r="L76" s="18">
        <v>92200</v>
      </c>
      <c r="M76" s="21">
        <v>11.2</v>
      </c>
      <c r="N76" s="18">
        <v>222338</v>
      </c>
      <c r="O76" s="20">
        <v>27</v>
      </c>
      <c r="P76" s="18">
        <v>55051</v>
      </c>
      <c r="Q76" s="21">
        <v>6.7</v>
      </c>
      <c r="R76" s="3">
        <v>25678</v>
      </c>
      <c r="S76" s="21">
        <v>3.1</v>
      </c>
      <c r="T76" s="318" t="str">
        <f t="shared" si="4"/>
        <v>〇</v>
      </c>
      <c r="U76" s="328">
        <f t="shared" si="3"/>
        <v>100</v>
      </c>
      <c r="W76" s="321"/>
      <c r="X76" s="321"/>
      <c r="Y76" s="321"/>
      <c r="Z76" s="321"/>
      <c r="AA76" s="321"/>
      <c r="AB76" s="321"/>
      <c r="AC76" s="321"/>
      <c r="AD76" s="321"/>
      <c r="AE76" s="321"/>
      <c r="AF76" s="321"/>
      <c r="AG76" s="321"/>
      <c r="AH76" s="321"/>
      <c r="AI76" s="321"/>
      <c r="AJ76" s="321"/>
      <c r="AK76" s="321"/>
      <c r="AL76" s="321"/>
      <c r="AM76" s="321"/>
      <c r="AN76" s="321"/>
      <c r="AO76" s="321"/>
      <c r="AP76" s="321"/>
      <c r="AQ76" s="321"/>
    </row>
    <row r="77" spans="1:43" ht="17.25" customHeight="1">
      <c r="A77" s="448"/>
      <c r="B77" s="310" t="s">
        <v>310</v>
      </c>
      <c r="C77" s="18">
        <v>801143</v>
      </c>
      <c r="D77" s="18">
        <v>494258</v>
      </c>
      <c r="E77" s="19">
        <v>61.7</v>
      </c>
      <c r="F77" s="18">
        <v>184734</v>
      </c>
      <c r="G77" s="20">
        <v>23.1</v>
      </c>
      <c r="H77" s="18">
        <v>104128</v>
      </c>
      <c r="I77" s="21">
        <v>13</v>
      </c>
      <c r="J77" s="18">
        <v>90833</v>
      </c>
      <c r="K77" s="21">
        <v>11.3</v>
      </c>
      <c r="L77" s="18">
        <v>87247</v>
      </c>
      <c r="M77" s="21">
        <v>10.9</v>
      </c>
      <c r="N77" s="18">
        <v>216052</v>
      </c>
      <c r="O77" s="20">
        <v>27</v>
      </c>
      <c r="P77" s="18">
        <v>54003</v>
      </c>
      <c r="Q77" s="21">
        <v>6.7</v>
      </c>
      <c r="R77" s="3">
        <v>14664</v>
      </c>
      <c r="S77" s="21">
        <v>1.8</v>
      </c>
      <c r="T77" s="318" t="str">
        <f t="shared" si="4"/>
        <v>〇</v>
      </c>
      <c r="U77" s="328">
        <f t="shared" si="3"/>
        <v>100</v>
      </c>
      <c r="W77" s="321"/>
      <c r="X77" s="321"/>
      <c r="Y77" s="321"/>
      <c r="Z77" s="321"/>
      <c r="AA77" s="321"/>
      <c r="AB77" s="321"/>
      <c r="AC77" s="321"/>
      <c r="AD77" s="321"/>
      <c r="AE77" s="321"/>
      <c r="AF77" s="321"/>
      <c r="AG77" s="321"/>
      <c r="AH77" s="321"/>
      <c r="AI77" s="321"/>
      <c r="AJ77" s="321"/>
      <c r="AK77" s="321"/>
      <c r="AL77" s="321"/>
      <c r="AM77" s="321"/>
      <c r="AN77" s="321"/>
      <c r="AO77" s="321"/>
      <c r="AP77" s="321"/>
      <c r="AQ77" s="321"/>
    </row>
    <row r="78" spans="1:43" ht="17.25" customHeight="1">
      <c r="A78" s="448"/>
      <c r="B78" s="310" t="s">
        <v>306</v>
      </c>
      <c r="C78" s="18">
        <v>848479</v>
      </c>
      <c r="D78" s="18">
        <v>504805</v>
      </c>
      <c r="E78" s="19">
        <v>59.5</v>
      </c>
      <c r="F78" s="18">
        <v>185200</v>
      </c>
      <c r="G78" s="20">
        <v>21.8</v>
      </c>
      <c r="H78" s="18">
        <v>106505</v>
      </c>
      <c r="I78" s="21">
        <v>12.6</v>
      </c>
      <c r="J78" s="18">
        <v>114827</v>
      </c>
      <c r="K78" s="21">
        <v>13.5</v>
      </c>
      <c r="L78" s="18">
        <v>108198</v>
      </c>
      <c r="M78" s="21">
        <v>12.8</v>
      </c>
      <c r="N78" s="18">
        <v>228847</v>
      </c>
      <c r="O78" s="20">
        <v>27</v>
      </c>
      <c r="P78" s="18">
        <v>55940</v>
      </c>
      <c r="Q78" s="21">
        <v>6.6</v>
      </c>
      <c r="R78" s="3">
        <v>12578</v>
      </c>
      <c r="S78" s="21">
        <v>1.5</v>
      </c>
      <c r="T78" s="318" t="str">
        <f t="shared" si="4"/>
        <v>〇</v>
      </c>
      <c r="U78" s="328">
        <f t="shared" si="3"/>
        <v>100</v>
      </c>
      <c r="W78" s="321"/>
      <c r="X78" s="321"/>
      <c r="Y78" s="321"/>
      <c r="Z78" s="321"/>
      <c r="AA78" s="321"/>
      <c r="AB78" s="321"/>
      <c r="AC78" s="321"/>
      <c r="AD78" s="321"/>
      <c r="AE78" s="321"/>
      <c r="AF78" s="321"/>
      <c r="AG78" s="321"/>
      <c r="AH78" s="321"/>
      <c r="AI78" s="321"/>
      <c r="AJ78" s="321"/>
      <c r="AK78" s="321"/>
      <c r="AL78" s="321"/>
      <c r="AM78" s="321"/>
      <c r="AN78" s="321"/>
      <c r="AO78" s="321"/>
      <c r="AP78" s="321"/>
      <c r="AQ78" s="321"/>
    </row>
    <row r="79" spans="1:43" ht="17.25" customHeight="1">
      <c r="A79" s="448"/>
      <c r="B79" s="310" t="s">
        <v>307</v>
      </c>
      <c r="C79" s="3">
        <v>1043420</v>
      </c>
      <c r="D79" s="18">
        <v>515680</v>
      </c>
      <c r="E79" s="19">
        <v>49.4</v>
      </c>
      <c r="F79" s="18">
        <v>185414</v>
      </c>
      <c r="G79" s="20">
        <v>17.8</v>
      </c>
      <c r="H79" s="18">
        <v>109953</v>
      </c>
      <c r="I79" s="21">
        <v>10.5</v>
      </c>
      <c r="J79" s="18">
        <v>125489</v>
      </c>
      <c r="K79" s="21">
        <v>12</v>
      </c>
      <c r="L79" s="18">
        <v>119652</v>
      </c>
      <c r="M79" s="21">
        <v>11.5</v>
      </c>
      <c r="N79" s="18">
        <v>402251</v>
      </c>
      <c r="O79" s="20">
        <v>38.6</v>
      </c>
      <c r="P79" s="18">
        <v>219557</v>
      </c>
      <c r="Q79" s="21">
        <v>21</v>
      </c>
      <c r="R79" s="3">
        <v>17112</v>
      </c>
      <c r="S79" s="21">
        <v>1.6</v>
      </c>
      <c r="T79" s="318" t="str">
        <f t="shared" si="4"/>
        <v>〇</v>
      </c>
      <c r="U79" s="328">
        <f t="shared" si="3"/>
        <v>100</v>
      </c>
      <c r="W79" s="321"/>
      <c r="X79" s="321"/>
      <c r="Y79" s="321"/>
      <c r="Z79" s="321"/>
      <c r="AA79" s="321"/>
      <c r="AB79" s="321"/>
      <c r="AC79" s="321"/>
      <c r="AD79" s="321"/>
      <c r="AE79" s="321"/>
      <c r="AF79" s="321"/>
      <c r="AG79" s="321"/>
      <c r="AH79" s="321"/>
      <c r="AI79" s="321"/>
      <c r="AJ79" s="321"/>
      <c r="AK79" s="321"/>
      <c r="AL79" s="321"/>
      <c r="AM79" s="321"/>
      <c r="AN79" s="321"/>
      <c r="AO79" s="321"/>
      <c r="AP79" s="321"/>
      <c r="AQ79" s="321"/>
    </row>
    <row r="80" spans="1:43" ht="17.25" customHeight="1">
      <c r="A80" s="452"/>
      <c r="B80" s="311" t="s">
        <v>308</v>
      </c>
      <c r="C80" s="22">
        <v>963658</v>
      </c>
      <c r="D80" s="23">
        <v>554352</v>
      </c>
      <c r="E80" s="24">
        <v>57.5</v>
      </c>
      <c r="F80" s="23">
        <v>184454</v>
      </c>
      <c r="G80" s="25">
        <v>19.100000000000001</v>
      </c>
      <c r="H80" s="23">
        <v>111531</v>
      </c>
      <c r="I80" s="26">
        <v>11.6</v>
      </c>
      <c r="J80" s="23">
        <v>116848</v>
      </c>
      <c r="K80" s="26">
        <v>12.1</v>
      </c>
      <c r="L80" s="23">
        <v>113972</v>
      </c>
      <c r="M80" s="26">
        <v>11.8</v>
      </c>
      <c r="N80" s="23">
        <v>292458</v>
      </c>
      <c r="O80" s="25">
        <v>30.5</v>
      </c>
      <c r="P80" s="23">
        <v>68169</v>
      </c>
      <c r="Q80" s="26">
        <v>7.1</v>
      </c>
      <c r="R80" s="22">
        <v>11204</v>
      </c>
      <c r="S80" s="26">
        <v>1.2</v>
      </c>
      <c r="T80" s="318" t="str">
        <f t="shared" si="4"/>
        <v>〇</v>
      </c>
      <c r="U80" s="328">
        <f t="shared" si="3"/>
        <v>100.1</v>
      </c>
      <c r="W80" s="321"/>
      <c r="X80" s="321"/>
      <c r="Y80" s="321"/>
      <c r="Z80" s="321"/>
      <c r="AA80" s="321"/>
      <c r="AB80" s="321"/>
      <c r="AC80" s="321"/>
      <c r="AD80" s="321"/>
      <c r="AE80" s="321"/>
      <c r="AF80" s="321"/>
      <c r="AG80" s="321"/>
      <c r="AH80" s="321"/>
      <c r="AI80" s="321"/>
      <c r="AJ80" s="321"/>
      <c r="AK80" s="321"/>
      <c r="AL80" s="321"/>
      <c r="AM80" s="321"/>
      <c r="AN80" s="321"/>
      <c r="AO80" s="321"/>
      <c r="AP80" s="321"/>
      <c r="AQ80" s="321"/>
    </row>
    <row r="81" spans="1:43" ht="17.25" customHeight="1">
      <c r="A81" s="435" t="s">
        <v>133</v>
      </c>
      <c r="B81" s="309" t="s">
        <v>309</v>
      </c>
      <c r="C81" s="3">
        <v>318358</v>
      </c>
      <c r="D81" s="18">
        <v>187641</v>
      </c>
      <c r="E81" s="19">
        <v>58.9</v>
      </c>
      <c r="F81" s="18">
        <v>76829</v>
      </c>
      <c r="G81" s="20">
        <v>24.1</v>
      </c>
      <c r="H81" s="18">
        <v>31655</v>
      </c>
      <c r="I81" s="21">
        <v>9.9</v>
      </c>
      <c r="J81" s="18">
        <v>38807</v>
      </c>
      <c r="K81" s="21">
        <v>12.2</v>
      </c>
      <c r="L81" s="18">
        <v>38732</v>
      </c>
      <c r="M81" s="21">
        <v>12.2</v>
      </c>
      <c r="N81" s="18">
        <v>91910</v>
      </c>
      <c r="O81" s="20">
        <v>28.9</v>
      </c>
      <c r="P81" s="18">
        <v>19715</v>
      </c>
      <c r="Q81" s="21">
        <v>6.2</v>
      </c>
      <c r="R81" s="3">
        <v>7226</v>
      </c>
      <c r="S81" s="21">
        <v>2.2999999999999998</v>
      </c>
      <c r="T81" s="318" t="str">
        <f t="shared" si="4"/>
        <v>〇</v>
      </c>
      <c r="U81" s="328">
        <f t="shared" si="3"/>
        <v>100</v>
      </c>
      <c r="W81" s="321"/>
      <c r="X81" s="321"/>
      <c r="Y81" s="321"/>
      <c r="Z81" s="321"/>
      <c r="AA81" s="321"/>
      <c r="AB81" s="321"/>
      <c r="AC81" s="321"/>
      <c r="AD81" s="321"/>
      <c r="AE81" s="321"/>
      <c r="AF81" s="321"/>
      <c r="AG81" s="321"/>
      <c r="AH81" s="321"/>
      <c r="AI81" s="321"/>
      <c r="AJ81" s="321"/>
      <c r="AK81" s="321"/>
      <c r="AL81" s="321"/>
      <c r="AM81" s="321"/>
      <c r="AN81" s="321"/>
      <c r="AO81" s="321"/>
      <c r="AP81" s="321"/>
      <c r="AQ81" s="321"/>
    </row>
    <row r="82" spans="1:43" ht="17.25" customHeight="1">
      <c r="A82" s="448"/>
      <c r="B82" s="310" t="s">
        <v>310</v>
      </c>
      <c r="C82" s="3">
        <v>316969</v>
      </c>
      <c r="D82" s="18">
        <v>189318</v>
      </c>
      <c r="E82" s="19">
        <v>59.7</v>
      </c>
      <c r="F82" s="18">
        <v>76749</v>
      </c>
      <c r="G82" s="20">
        <v>24.2</v>
      </c>
      <c r="H82" s="18">
        <v>32869</v>
      </c>
      <c r="I82" s="21">
        <v>10.4</v>
      </c>
      <c r="J82" s="18">
        <v>39475</v>
      </c>
      <c r="K82" s="21">
        <v>12.5</v>
      </c>
      <c r="L82" s="18">
        <v>38402</v>
      </c>
      <c r="M82" s="21">
        <v>12.1</v>
      </c>
      <c r="N82" s="18">
        <v>88176</v>
      </c>
      <c r="O82" s="20">
        <v>27.8</v>
      </c>
      <c r="P82" s="18">
        <v>19313</v>
      </c>
      <c r="Q82" s="21">
        <v>6.1</v>
      </c>
      <c r="R82" s="3">
        <v>3458</v>
      </c>
      <c r="S82" s="21">
        <v>1.1000000000000001</v>
      </c>
      <c r="T82" s="318" t="str">
        <f t="shared" si="4"/>
        <v>〇</v>
      </c>
      <c r="U82" s="328">
        <f t="shared" si="3"/>
        <v>100</v>
      </c>
      <c r="W82" s="321"/>
      <c r="X82" s="321"/>
      <c r="Y82" s="321"/>
      <c r="Z82" s="321"/>
      <c r="AA82" s="321"/>
      <c r="AB82" s="321"/>
      <c r="AC82" s="321"/>
      <c r="AD82" s="321"/>
      <c r="AE82" s="321"/>
      <c r="AF82" s="321"/>
      <c r="AG82" s="321"/>
      <c r="AH82" s="321"/>
      <c r="AI82" s="321"/>
      <c r="AJ82" s="321"/>
      <c r="AK82" s="321"/>
      <c r="AL82" s="321"/>
      <c r="AM82" s="321"/>
      <c r="AN82" s="321"/>
      <c r="AO82" s="321"/>
      <c r="AP82" s="321"/>
      <c r="AQ82" s="321"/>
    </row>
    <row r="83" spans="1:43" ht="17.25" customHeight="1">
      <c r="A83" s="448"/>
      <c r="B83" s="310" t="s">
        <v>306</v>
      </c>
      <c r="C83" s="3">
        <v>325775</v>
      </c>
      <c r="D83" s="18">
        <v>196261</v>
      </c>
      <c r="E83" s="19">
        <v>60.2</v>
      </c>
      <c r="F83" s="18">
        <v>76978</v>
      </c>
      <c r="G83" s="20">
        <v>23.6</v>
      </c>
      <c r="H83" s="18">
        <v>36240</v>
      </c>
      <c r="I83" s="21">
        <v>11.1</v>
      </c>
      <c r="J83" s="18">
        <v>40916</v>
      </c>
      <c r="K83" s="21">
        <v>12.6</v>
      </c>
      <c r="L83" s="18">
        <v>39446</v>
      </c>
      <c r="M83" s="21">
        <v>12.1</v>
      </c>
      <c r="N83" s="18">
        <v>88598</v>
      </c>
      <c r="O83" s="20">
        <v>27.2</v>
      </c>
      <c r="P83" s="18">
        <v>19210</v>
      </c>
      <c r="Q83" s="21">
        <v>5.9</v>
      </c>
      <c r="R83" s="3">
        <v>3001</v>
      </c>
      <c r="S83" s="21">
        <v>0.9</v>
      </c>
      <c r="T83" s="318" t="str">
        <f t="shared" si="4"/>
        <v>〇</v>
      </c>
      <c r="U83" s="328">
        <f t="shared" si="3"/>
        <v>100</v>
      </c>
      <c r="W83" s="321"/>
      <c r="X83" s="321"/>
      <c r="Y83" s="321"/>
      <c r="Z83" s="321"/>
      <c r="AA83" s="321"/>
      <c r="AB83" s="321"/>
      <c r="AC83" s="321"/>
      <c r="AD83" s="321"/>
      <c r="AE83" s="321"/>
      <c r="AF83" s="321"/>
      <c r="AG83" s="321"/>
      <c r="AH83" s="321"/>
      <c r="AI83" s="321"/>
      <c r="AJ83" s="321"/>
      <c r="AK83" s="321"/>
      <c r="AL83" s="321"/>
      <c r="AM83" s="321"/>
      <c r="AN83" s="321"/>
      <c r="AO83" s="321"/>
      <c r="AP83" s="321"/>
      <c r="AQ83" s="321"/>
    </row>
    <row r="84" spans="1:43" ht="17.25" customHeight="1">
      <c r="A84" s="448"/>
      <c r="B84" s="310" t="s">
        <v>307</v>
      </c>
      <c r="C84" s="18">
        <v>414502</v>
      </c>
      <c r="D84" s="18">
        <v>199230</v>
      </c>
      <c r="E84" s="19">
        <v>48.1</v>
      </c>
      <c r="F84" s="18">
        <v>79752</v>
      </c>
      <c r="G84" s="20">
        <v>19.2</v>
      </c>
      <c r="H84" s="18">
        <v>33656</v>
      </c>
      <c r="I84" s="21">
        <v>8.1</v>
      </c>
      <c r="J84" s="18">
        <v>44540</v>
      </c>
      <c r="K84" s="21">
        <v>10.7</v>
      </c>
      <c r="L84" s="18">
        <v>43674</v>
      </c>
      <c r="M84" s="21">
        <v>10.5</v>
      </c>
      <c r="N84" s="18">
        <v>170732</v>
      </c>
      <c r="O84" s="20">
        <v>41.2</v>
      </c>
      <c r="P84" s="18">
        <v>97212</v>
      </c>
      <c r="Q84" s="21">
        <v>23.5</v>
      </c>
      <c r="R84" s="3">
        <v>6845</v>
      </c>
      <c r="S84" s="21">
        <v>1.7</v>
      </c>
      <c r="T84" s="318" t="str">
        <f t="shared" si="4"/>
        <v>〇</v>
      </c>
      <c r="U84" s="328">
        <f t="shared" si="3"/>
        <v>100</v>
      </c>
      <c r="W84" s="321"/>
      <c r="X84" s="321"/>
      <c r="Y84" s="321"/>
      <c r="Z84" s="321"/>
      <c r="AA84" s="321"/>
      <c r="AB84" s="321"/>
      <c r="AC84" s="321"/>
      <c r="AD84" s="321"/>
      <c r="AE84" s="321"/>
      <c r="AF84" s="321"/>
      <c r="AG84" s="321"/>
      <c r="AH84" s="321"/>
      <c r="AI84" s="321"/>
      <c r="AJ84" s="321"/>
      <c r="AK84" s="321"/>
      <c r="AL84" s="321"/>
      <c r="AM84" s="321"/>
      <c r="AN84" s="321"/>
      <c r="AO84" s="321"/>
      <c r="AP84" s="321"/>
      <c r="AQ84" s="321"/>
    </row>
    <row r="85" spans="1:43" ht="17.25" customHeight="1">
      <c r="A85" s="452"/>
      <c r="B85" s="311" t="s">
        <v>308</v>
      </c>
      <c r="C85" s="23">
        <v>383657</v>
      </c>
      <c r="D85" s="23">
        <v>234062</v>
      </c>
      <c r="E85" s="24">
        <v>61</v>
      </c>
      <c r="F85" s="23">
        <v>79842</v>
      </c>
      <c r="G85" s="25">
        <v>20.8</v>
      </c>
      <c r="H85" s="23">
        <v>47717</v>
      </c>
      <c r="I85" s="26">
        <v>12.4</v>
      </c>
      <c r="J85" s="23">
        <v>51043</v>
      </c>
      <c r="K85" s="26">
        <v>13.3</v>
      </c>
      <c r="L85" s="23">
        <v>50769</v>
      </c>
      <c r="M85" s="26">
        <v>13.2</v>
      </c>
      <c r="N85" s="23">
        <v>98552</v>
      </c>
      <c r="O85" s="25">
        <v>25.7</v>
      </c>
      <c r="P85" s="23">
        <v>21650</v>
      </c>
      <c r="Q85" s="26">
        <v>5.6</v>
      </c>
      <c r="R85" s="22">
        <v>3439</v>
      </c>
      <c r="S85" s="26">
        <v>0.9</v>
      </c>
      <c r="T85" s="318" t="str">
        <f t="shared" si="4"/>
        <v>〇</v>
      </c>
      <c r="U85" s="328">
        <f t="shared" si="3"/>
        <v>100</v>
      </c>
      <c r="W85" s="321"/>
      <c r="X85" s="321"/>
      <c r="Y85" s="321"/>
      <c r="Z85" s="321"/>
      <c r="AA85" s="321"/>
      <c r="AB85" s="321"/>
      <c r="AC85" s="321"/>
      <c r="AD85" s="321"/>
      <c r="AE85" s="321"/>
      <c r="AF85" s="321"/>
      <c r="AG85" s="321"/>
      <c r="AH85" s="321"/>
      <c r="AI85" s="321"/>
      <c r="AJ85" s="321"/>
      <c r="AK85" s="321"/>
      <c r="AL85" s="321"/>
      <c r="AM85" s="321"/>
      <c r="AN85" s="321"/>
      <c r="AO85" s="321"/>
      <c r="AP85" s="321"/>
      <c r="AQ85" s="321"/>
    </row>
    <row r="86" spans="1:43" ht="17.25" customHeight="1">
      <c r="A86" s="435" t="s">
        <v>59</v>
      </c>
      <c r="B86" s="309" t="s">
        <v>309</v>
      </c>
      <c r="C86" s="18">
        <v>607656</v>
      </c>
      <c r="D86" s="18">
        <v>368870</v>
      </c>
      <c r="E86" s="19">
        <v>60.7</v>
      </c>
      <c r="F86" s="18">
        <v>135335</v>
      </c>
      <c r="G86" s="20">
        <v>22.3</v>
      </c>
      <c r="H86" s="18">
        <v>74199</v>
      </c>
      <c r="I86" s="21">
        <v>12.2</v>
      </c>
      <c r="J86" s="18">
        <v>55455</v>
      </c>
      <c r="K86" s="21">
        <v>9.1</v>
      </c>
      <c r="L86" s="18">
        <v>54962</v>
      </c>
      <c r="M86" s="21">
        <v>9</v>
      </c>
      <c r="N86" s="18">
        <v>183331</v>
      </c>
      <c r="O86" s="20">
        <v>30.2</v>
      </c>
      <c r="P86" s="18">
        <v>44666</v>
      </c>
      <c r="Q86" s="21">
        <v>7.4</v>
      </c>
      <c r="R86" s="3">
        <v>38461</v>
      </c>
      <c r="S86" s="21">
        <v>6.3</v>
      </c>
      <c r="T86" s="318" t="str">
        <f t="shared" si="4"/>
        <v>〇</v>
      </c>
      <c r="U86" s="328">
        <f t="shared" si="3"/>
        <v>100</v>
      </c>
      <c r="W86" s="321"/>
      <c r="X86" s="321"/>
      <c r="Y86" s="321"/>
      <c r="Z86" s="321"/>
      <c r="AA86" s="321"/>
      <c r="AB86" s="321"/>
      <c r="AC86" s="321"/>
      <c r="AD86" s="321"/>
      <c r="AE86" s="321"/>
      <c r="AF86" s="321"/>
      <c r="AG86" s="321"/>
      <c r="AH86" s="321"/>
      <c r="AI86" s="321"/>
      <c r="AJ86" s="321"/>
      <c r="AK86" s="321"/>
      <c r="AL86" s="321"/>
      <c r="AM86" s="321"/>
      <c r="AN86" s="321"/>
      <c r="AO86" s="321"/>
      <c r="AP86" s="321"/>
      <c r="AQ86" s="321"/>
    </row>
    <row r="87" spans="1:43" ht="17.25" customHeight="1">
      <c r="A87" s="448"/>
      <c r="B87" s="310" t="s">
        <v>310</v>
      </c>
      <c r="C87" s="18">
        <v>616100</v>
      </c>
      <c r="D87" s="18">
        <v>367471</v>
      </c>
      <c r="E87" s="19">
        <v>59.6</v>
      </c>
      <c r="F87" s="18">
        <v>134809</v>
      </c>
      <c r="G87" s="20">
        <v>21.9</v>
      </c>
      <c r="H87" s="18">
        <v>72901</v>
      </c>
      <c r="I87" s="21">
        <v>11.8</v>
      </c>
      <c r="J87" s="18">
        <v>60696</v>
      </c>
      <c r="K87" s="21">
        <v>9.9</v>
      </c>
      <c r="L87" s="18">
        <v>52396</v>
      </c>
      <c r="M87" s="21">
        <v>8.5</v>
      </c>
      <c r="N87" s="18">
        <v>187933</v>
      </c>
      <c r="O87" s="20">
        <v>30.5</v>
      </c>
      <c r="P87" s="18">
        <v>48178</v>
      </c>
      <c r="Q87" s="21">
        <v>7.8</v>
      </c>
      <c r="R87" s="3">
        <v>34435</v>
      </c>
      <c r="S87" s="21">
        <v>5.6</v>
      </c>
      <c r="T87" s="318" t="str">
        <f t="shared" si="4"/>
        <v>〇</v>
      </c>
      <c r="U87" s="328">
        <f t="shared" si="3"/>
        <v>100</v>
      </c>
      <c r="W87" s="321"/>
      <c r="X87" s="321"/>
      <c r="Y87" s="321"/>
      <c r="Z87" s="321"/>
      <c r="AA87" s="321"/>
      <c r="AB87" s="321"/>
      <c r="AC87" s="321"/>
      <c r="AD87" s="321"/>
      <c r="AE87" s="321"/>
      <c r="AF87" s="321"/>
      <c r="AG87" s="321"/>
      <c r="AH87" s="321"/>
      <c r="AI87" s="321"/>
      <c r="AJ87" s="321"/>
      <c r="AK87" s="321"/>
      <c r="AL87" s="321"/>
      <c r="AM87" s="321"/>
      <c r="AN87" s="321"/>
      <c r="AO87" s="321"/>
      <c r="AP87" s="321"/>
      <c r="AQ87" s="321"/>
    </row>
    <row r="88" spans="1:43" ht="17.25" customHeight="1">
      <c r="A88" s="448"/>
      <c r="B88" s="310" t="s">
        <v>306</v>
      </c>
      <c r="C88" s="18">
        <v>626663</v>
      </c>
      <c r="D88" s="18">
        <v>372325</v>
      </c>
      <c r="E88" s="19">
        <v>59.4</v>
      </c>
      <c r="F88" s="18">
        <v>133328</v>
      </c>
      <c r="G88" s="20">
        <v>21.3</v>
      </c>
      <c r="H88" s="18">
        <v>73508</v>
      </c>
      <c r="I88" s="21">
        <v>11.7</v>
      </c>
      <c r="J88" s="18">
        <v>66427</v>
      </c>
      <c r="K88" s="21">
        <v>10.6</v>
      </c>
      <c r="L88" s="18">
        <v>58829</v>
      </c>
      <c r="M88" s="21">
        <v>9.4</v>
      </c>
      <c r="N88" s="18">
        <v>187911</v>
      </c>
      <c r="O88" s="20">
        <v>30</v>
      </c>
      <c r="P88" s="18">
        <v>43095</v>
      </c>
      <c r="Q88" s="21">
        <v>6.9</v>
      </c>
      <c r="R88" s="3">
        <v>36450</v>
      </c>
      <c r="S88" s="21">
        <v>5.8</v>
      </c>
      <c r="T88" s="318" t="str">
        <f t="shared" si="4"/>
        <v>〇</v>
      </c>
      <c r="U88" s="328">
        <f t="shared" si="3"/>
        <v>100</v>
      </c>
      <c r="W88" s="321"/>
      <c r="X88" s="321"/>
      <c r="Y88" s="321"/>
      <c r="Z88" s="321"/>
      <c r="AA88" s="321"/>
      <c r="AB88" s="321"/>
      <c r="AC88" s="321"/>
      <c r="AD88" s="321"/>
      <c r="AE88" s="321"/>
      <c r="AF88" s="321"/>
      <c r="AG88" s="321"/>
      <c r="AH88" s="321"/>
      <c r="AI88" s="321"/>
      <c r="AJ88" s="321"/>
      <c r="AK88" s="321"/>
      <c r="AL88" s="321"/>
      <c r="AM88" s="321"/>
      <c r="AN88" s="321"/>
      <c r="AO88" s="321"/>
      <c r="AP88" s="321"/>
      <c r="AQ88" s="321"/>
    </row>
    <row r="89" spans="1:43" ht="17.25" customHeight="1">
      <c r="A89" s="448"/>
      <c r="B89" s="310" t="s">
        <v>307</v>
      </c>
      <c r="C89" s="3">
        <v>778024</v>
      </c>
      <c r="D89" s="18">
        <v>378148</v>
      </c>
      <c r="E89" s="19">
        <v>48.6</v>
      </c>
      <c r="F89" s="18">
        <v>139405</v>
      </c>
      <c r="G89" s="20">
        <v>17.899999999999999</v>
      </c>
      <c r="H89" s="18">
        <v>68976</v>
      </c>
      <c r="I89" s="21">
        <v>8.9</v>
      </c>
      <c r="J89" s="18">
        <v>73548</v>
      </c>
      <c r="K89" s="21">
        <v>9.5</v>
      </c>
      <c r="L89" s="18">
        <v>67810</v>
      </c>
      <c r="M89" s="21">
        <v>8.6999999999999993</v>
      </c>
      <c r="N89" s="18">
        <v>326328</v>
      </c>
      <c r="O89" s="20">
        <v>41.9</v>
      </c>
      <c r="P89" s="18">
        <v>173067</v>
      </c>
      <c r="Q89" s="21">
        <v>22.2</v>
      </c>
      <c r="R89" s="3">
        <v>44181</v>
      </c>
      <c r="S89" s="21">
        <v>5.7</v>
      </c>
      <c r="T89" s="318" t="str">
        <f t="shared" si="4"/>
        <v>〇</v>
      </c>
      <c r="U89" s="328">
        <f t="shared" si="3"/>
        <v>100</v>
      </c>
      <c r="W89" s="321"/>
      <c r="X89" s="321"/>
      <c r="Y89" s="321"/>
      <c r="Z89" s="321"/>
      <c r="AA89" s="321"/>
      <c r="AB89" s="321"/>
      <c r="AC89" s="321"/>
      <c r="AD89" s="321"/>
      <c r="AE89" s="321"/>
      <c r="AF89" s="321"/>
      <c r="AG89" s="321"/>
      <c r="AH89" s="321"/>
      <c r="AI89" s="321"/>
      <c r="AJ89" s="321"/>
      <c r="AK89" s="321"/>
      <c r="AL89" s="321"/>
      <c r="AM89" s="321"/>
      <c r="AN89" s="321"/>
      <c r="AO89" s="321"/>
      <c r="AP89" s="321"/>
      <c r="AQ89" s="321"/>
    </row>
    <row r="90" spans="1:43" ht="17.25" customHeight="1">
      <c r="A90" s="452"/>
      <c r="B90" s="311" t="s">
        <v>308</v>
      </c>
      <c r="C90" s="22">
        <v>714073</v>
      </c>
      <c r="D90" s="23">
        <v>411589</v>
      </c>
      <c r="E90" s="24">
        <v>57.7</v>
      </c>
      <c r="F90" s="23">
        <v>139230</v>
      </c>
      <c r="G90" s="25">
        <v>19.5</v>
      </c>
      <c r="H90" s="23">
        <v>73145</v>
      </c>
      <c r="I90" s="26">
        <v>10.3</v>
      </c>
      <c r="J90" s="23">
        <v>85158</v>
      </c>
      <c r="K90" s="26">
        <v>11.9</v>
      </c>
      <c r="L90" s="23">
        <v>78007</v>
      </c>
      <c r="M90" s="26">
        <v>10.9</v>
      </c>
      <c r="N90" s="23">
        <v>217326</v>
      </c>
      <c r="O90" s="25">
        <v>30.4</v>
      </c>
      <c r="P90" s="23">
        <v>50594</v>
      </c>
      <c r="Q90" s="26">
        <v>7.1</v>
      </c>
      <c r="R90" s="22">
        <v>39508</v>
      </c>
      <c r="S90" s="26">
        <v>5.5</v>
      </c>
      <c r="T90" s="318" t="str">
        <f t="shared" si="4"/>
        <v>〇</v>
      </c>
      <c r="U90" s="328">
        <f t="shared" si="3"/>
        <v>100</v>
      </c>
      <c r="W90" s="321"/>
      <c r="X90" s="321"/>
      <c r="Y90" s="321"/>
      <c r="Z90" s="321"/>
      <c r="AA90" s="321"/>
      <c r="AB90" s="321"/>
      <c r="AC90" s="321"/>
      <c r="AD90" s="321"/>
      <c r="AE90" s="321"/>
      <c r="AF90" s="321"/>
      <c r="AG90" s="321"/>
      <c r="AH90" s="321"/>
      <c r="AI90" s="321"/>
      <c r="AJ90" s="321"/>
      <c r="AK90" s="321"/>
      <c r="AL90" s="321"/>
      <c r="AM90" s="321"/>
      <c r="AN90" s="321"/>
      <c r="AO90" s="321"/>
      <c r="AP90" s="321"/>
      <c r="AQ90" s="321"/>
    </row>
    <row r="91" spans="1:43" ht="17.25" customHeight="1">
      <c r="A91" s="435" t="s">
        <v>91</v>
      </c>
      <c r="B91" s="309" t="s">
        <v>309</v>
      </c>
      <c r="C91" s="18">
        <v>551961</v>
      </c>
      <c r="D91" s="18">
        <v>313097</v>
      </c>
      <c r="E91" s="19">
        <v>56.8</v>
      </c>
      <c r="F91" s="18">
        <v>110757</v>
      </c>
      <c r="G91" s="20">
        <v>20.100000000000001</v>
      </c>
      <c r="H91" s="18">
        <v>68145</v>
      </c>
      <c r="I91" s="21">
        <v>12.4</v>
      </c>
      <c r="J91" s="18">
        <v>67532</v>
      </c>
      <c r="K91" s="21">
        <v>12.2</v>
      </c>
      <c r="L91" s="18">
        <v>67380</v>
      </c>
      <c r="M91" s="21">
        <v>12.2</v>
      </c>
      <c r="N91" s="18">
        <v>171332</v>
      </c>
      <c r="O91" s="20">
        <v>31</v>
      </c>
      <c r="P91" s="18">
        <v>28204</v>
      </c>
      <c r="Q91" s="21">
        <v>5.0999999999999996</v>
      </c>
      <c r="R91" s="3">
        <v>31667</v>
      </c>
      <c r="S91" s="21">
        <v>5.7</v>
      </c>
      <c r="T91" s="318" t="str">
        <f t="shared" si="4"/>
        <v>〇</v>
      </c>
      <c r="U91" s="328">
        <f t="shared" si="3"/>
        <v>100</v>
      </c>
      <c r="W91" s="321"/>
      <c r="X91" s="321"/>
      <c r="Y91" s="321"/>
      <c r="Z91" s="321"/>
      <c r="AA91" s="321"/>
      <c r="AB91" s="321"/>
      <c r="AC91" s="321"/>
      <c r="AD91" s="321"/>
      <c r="AE91" s="321"/>
      <c r="AF91" s="321"/>
      <c r="AG91" s="321"/>
      <c r="AH91" s="321"/>
      <c r="AI91" s="321"/>
      <c r="AJ91" s="321"/>
      <c r="AK91" s="321"/>
      <c r="AL91" s="321"/>
      <c r="AM91" s="321"/>
      <c r="AN91" s="321"/>
      <c r="AO91" s="321"/>
      <c r="AP91" s="321"/>
      <c r="AQ91" s="321"/>
    </row>
    <row r="92" spans="1:43" ht="17.25" customHeight="1">
      <c r="A92" s="450"/>
      <c r="B92" s="310" t="s">
        <v>310</v>
      </c>
      <c r="C92" s="18">
        <v>548551</v>
      </c>
      <c r="D92" s="18">
        <v>311978</v>
      </c>
      <c r="E92" s="19">
        <v>56.9</v>
      </c>
      <c r="F92" s="18">
        <v>110332</v>
      </c>
      <c r="G92" s="20">
        <v>20.100000000000001</v>
      </c>
      <c r="H92" s="18">
        <v>68300</v>
      </c>
      <c r="I92" s="21">
        <v>12.5</v>
      </c>
      <c r="J92" s="18">
        <v>69406</v>
      </c>
      <c r="K92" s="21">
        <v>12.7</v>
      </c>
      <c r="L92" s="18">
        <v>68753</v>
      </c>
      <c r="M92" s="21">
        <v>12.6</v>
      </c>
      <c r="N92" s="18">
        <v>167167</v>
      </c>
      <c r="O92" s="20">
        <v>30.4</v>
      </c>
      <c r="P92" s="18">
        <v>29479</v>
      </c>
      <c r="Q92" s="21">
        <v>5.4</v>
      </c>
      <c r="R92" s="3">
        <v>29530</v>
      </c>
      <c r="S92" s="21">
        <v>5.4</v>
      </c>
      <c r="T92" s="318" t="str">
        <f t="shared" si="4"/>
        <v>〇</v>
      </c>
      <c r="U92" s="328">
        <f t="shared" si="3"/>
        <v>100</v>
      </c>
      <c r="W92" s="321"/>
      <c r="X92" s="321"/>
      <c r="Y92" s="321"/>
      <c r="Z92" s="321"/>
      <c r="AA92" s="321"/>
      <c r="AB92" s="321"/>
      <c r="AC92" s="321"/>
      <c r="AD92" s="321"/>
      <c r="AE92" s="321"/>
      <c r="AF92" s="321"/>
      <c r="AG92" s="321"/>
      <c r="AH92" s="321"/>
      <c r="AI92" s="321"/>
      <c r="AJ92" s="321"/>
      <c r="AK92" s="321"/>
      <c r="AL92" s="321"/>
      <c r="AM92" s="321"/>
      <c r="AN92" s="321"/>
      <c r="AO92" s="321"/>
      <c r="AP92" s="321"/>
      <c r="AQ92" s="321"/>
    </row>
    <row r="93" spans="1:43" ht="17.25" customHeight="1">
      <c r="A93" s="450"/>
      <c r="B93" s="310" t="s">
        <v>306</v>
      </c>
      <c r="C93" s="3">
        <v>550111</v>
      </c>
      <c r="D93" s="18">
        <v>317089</v>
      </c>
      <c r="E93" s="19">
        <v>57.6</v>
      </c>
      <c r="F93" s="18">
        <v>109492</v>
      </c>
      <c r="G93" s="20">
        <v>19.899999999999999</v>
      </c>
      <c r="H93" s="18">
        <v>68434</v>
      </c>
      <c r="I93" s="21">
        <v>12.4</v>
      </c>
      <c r="J93" s="18">
        <v>64274</v>
      </c>
      <c r="K93" s="21">
        <v>11.7</v>
      </c>
      <c r="L93" s="18">
        <v>63750</v>
      </c>
      <c r="M93" s="21">
        <v>11.6</v>
      </c>
      <c r="N93" s="18">
        <v>168748</v>
      </c>
      <c r="O93" s="20">
        <v>30.7</v>
      </c>
      <c r="P93" s="18">
        <v>28560</v>
      </c>
      <c r="Q93" s="21">
        <v>5.2</v>
      </c>
      <c r="R93" s="3">
        <v>28889</v>
      </c>
      <c r="S93" s="21">
        <v>5.3</v>
      </c>
      <c r="T93" s="318" t="str">
        <f t="shared" si="4"/>
        <v>〇</v>
      </c>
      <c r="U93" s="328">
        <f t="shared" si="3"/>
        <v>100</v>
      </c>
      <c r="W93" s="321"/>
      <c r="X93" s="321"/>
      <c r="Y93" s="321"/>
      <c r="Z93" s="321"/>
      <c r="AA93" s="321"/>
      <c r="AB93" s="321"/>
      <c r="AC93" s="321"/>
      <c r="AD93" s="321"/>
      <c r="AE93" s="321"/>
      <c r="AF93" s="321"/>
      <c r="AG93" s="321"/>
      <c r="AH93" s="321"/>
      <c r="AI93" s="321"/>
      <c r="AJ93" s="321"/>
      <c r="AK93" s="321"/>
      <c r="AL93" s="321"/>
      <c r="AM93" s="321"/>
      <c r="AN93" s="321"/>
      <c r="AO93" s="321"/>
      <c r="AP93" s="321"/>
      <c r="AQ93" s="321"/>
    </row>
    <row r="94" spans="1:43" ht="17.25" customHeight="1">
      <c r="A94" s="450"/>
      <c r="B94" s="310" t="s">
        <v>307</v>
      </c>
      <c r="C94" s="18">
        <v>677137</v>
      </c>
      <c r="D94" s="18">
        <v>322320</v>
      </c>
      <c r="E94" s="19">
        <v>47.6</v>
      </c>
      <c r="F94" s="18">
        <v>109322</v>
      </c>
      <c r="G94" s="20">
        <v>16.100000000000001</v>
      </c>
      <c r="H94" s="18">
        <v>71124</v>
      </c>
      <c r="I94" s="21">
        <v>10.5</v>
      </c>
      <c r="J94" s="18">
        <v>68889</v>
      </c>
      <c r="K94" s="21">
        <v>10.199999999999999</v>
      </c>
      <c r="L94" s="18">
        <v>68889</v>
      </c>
      <c r="M94" s="21">
        <v>10.199999999999999</v>
      </c>
      <c r="N94" s="18">
        <v>285928</v>
      </c>
      <c r="O94" s="20">
        <v>42.2</v>
      </c>
      <c r="P94" s="18">
        <v>131972</v>
      </c>
      <c r="Q94" s="21">
        <v>19.5</v>
      </c>
      <c r="R94" s="3">
        <v>35191</v>
      </c>
      <c r="S94" s="21">
        <v>5.2</v>
      </c>
      <c r="T94" s="318" t="str">
        <f t="shared" si="4"/>
        <v>〇</v>
      </c>
      <c r="U94" s="328">
        <f t="shared" si="3"/>
        <v>100</v>
      </c>
      <c r="W94" s="321"/>
      <c r="X94" s="321"/>
      <c r="Y94" s="321"/>
      <c r="Z94" s="321"/>
      <c r="AA94" s="321"/>
      <c r="AB94" s="321"/>
      <c r="AC94" s="321"/>
      <c r="AD94" s="321"/>
      <c r="AE94" s="321"/>
      <c r="AF94" s="321"/>
      <c r="AG94" s="321"/>
      <c r="AH94" s="321"/>
      <c r="AI94" s="321"/>
      <c r="AJ94" s="321"/>
      <c r="AK94" s="321"/>
      <c r="AL94" s="321"/>
      <c r="AM94" s="321"/>
      <c r="AN94" s="321"/>
      <c r="AO94" s="321"/>
      <c r="AP94" s="321"/>
      <c r="AQ94" s="321"/>
    </row>
    <row r="95" spans="1:43" ht="17.25" customHeight="1">
      <c r="A95" s="431"/>
      <c r="B95" s="311" t="s">
        <v>308</v>
      </c>
      <c r="C95" s="23">
        <v>643027</v>
      </c>
      <c r="D95" s="23">
        <v>348743</v>
      </c>
      <c r="E95" s="24">
        <v>54.3</v>
      </c>
      <c r="F95" s="23">
        <v>107928</v>
      </c>
      <c r="G95" s="25">
        <v>16.8</v>
      </c>
      <c r="H95" s="23">
        <v>69430</v>
      </c>
      <c r="I95" s="26">
        <v>10.8</v>
      </c>
      <c r="J95" s="23">
        <v>68163</v>
      </c>
      <c r="K95" s="26">
        <v>10.6</v>
      </c>
      <c r="L95" s="23">
        <v>68128</v>
      </c>
      <c r="M95" s="26">
        <v>10.6</v>
      </c>
      <c r="N95" s="23">
        <v>226121</v>
      </c>
      <c r="O95" s="25">
        <v>35.1</v>
      </c>
      <c r="P95" s="23">
        <v>35668</v>
      </c>
      <c r="Q95" s="26">
        <v>5.5</v>
      </c>
      <c r="R95" s="22">
        <v>48373</v>
      </c>
      <c r="S95" s="26">
        <v>7.5</v>
      </c>
      <c r="T95" s="318" t="str">
        <f t="shared" si="4"/>
        <v>〇</v>
      </c>
      <c r="U95" s="328">
        <f t="shared" si="3"/>
        <v>100</v>
      </c>
      <c r="W95" s="321"/>
      <c r="X95" s="321"/>
      <c r="Y95" s="321"/>
      <c r="Z95" s="321"/>
      <c r="AA95" s="321"/>
      <c r="AB95" s="321"/>
      <c r="AC95" s="321"/>
      <c r="AD95" s="321"/>
      <c r="AE95" s="321"/>
      <c r="AF95" s="321"/>
      <c r="AG95" s="321"/>
      <c r="AH95" s="321"/>
      <c r="AI95" s="321"/>
      <c r="AJ95" s="321"/>
      <c r="AK95" s="321"/>
      <c r="AL95" s="321"/>
      <c r="AM95" s="321"/>
      <c r="AN95" s="321"/>
      <c r="AO95" s="321"/>
      <c r="AP95" s="321"/>
      <c r="AQ95" s="321"/>
    </row>
    <row r="96" spans="1:43" ht="17.25" customHeight="1">
      <c r="A96" s="435" t="s">
        <v>61</v>
      </c>
      <c r="B96" s="309" t="s">
        <v>309</v>
      </c>
      <c r="C96" s="18">
        <v>854727</v>
      </c>
      <c r="D96" s="18">
        <v>454202</v>
      </c>
      <c r="E96" s="19">
        <v>53.2</v>
      </c>
      <c r="F96" s="18">
        <v>139006</v>
      </c>
      <c r="G96" s="20">
        <v>16.3</v>
      </c>
      <c r="H96" s="18">
        <v>100539</v>
      </c>
      <c r="I96" s="21">
        <v>11.8</v>
      </c>
      <c r="J96" s="18">
        <v>89031</v>
      </c>
      <c r="K96" s="21">
        <v>10.3</v>
      </c>
      <c r="L96" s="18">
        <v>89024</v>
      </c>
      <c r="M96" s="21">
        <v>10.3</v>
      </c>
      <c r="N96" s="18">
        <v>311494</v>
      </c>
      <c r="O96" s="20">
        <v>36.5</v>
      </c>
      <c r="P96" s="18">
        <v>55259</v>
      </c>
      <c r="Q96" s="21">
        <v>6.5</v>
      </c>
      <c r="R96" s="3">
        <v>96479</v>
      </c>
      <c r="S96" s="21">
        <v>11.3</v>
      </c>
      <c r="T96" s="318" t="str">
        <f t="shared" si="4"/>
        <v>〇</v>
      </c>
      <c r="U96" s="328">
        <f t="shared" si="3"/>
        <v>100</v>
      </c>
      <c r="W96" s="321"/>
      <c r="X96" s="321"/>
      <c r="Y96" s="321"/>
      <c r="Z96" s="321"/>
      <c r="AA96" s="321"/>
      <c r="AB96" s="321"/>
      <c r="AC96" s="321"/>
      <c r="AD96" s="321"/>
      <c r="AE96" s="321"/>
      <c r="AF96" s="321"/>
      <c r="AG96" s="321"/>
      <c r="AH96" s="321"/>
      <c r="AI96" s="321"/>
      <c r="AJ96" s="321"/>
      <c r="AK96" s="321"/>
      <c r="AL96" s="321"/>
      <c r="AM96" s="321"/>
      <c r="AN96" s="321"/>
      <c r="AO96" s="321"/>
      <c r="AP96" s="321"/>
      <c r="AQ96" s="321"/>
    </row>
    <row r="97" spans="1:43" ht="17.25" customHeight="1">
      <c r="A97" s="448"/>
      <c r="B97" s="310" t="s">
        <v>310</v>
      </c>
      <c r="C97" s="18">
        <v>844135</v>
      </c>
      <c r="D97" s="18">
        <v>457664</v>
      </c>
      <c r="E97" s="19">
        <v>54.2</v>
      </c>
      <c r="F97" s="18">
        <v>140331</v>
      </c>
      <c r="G97" s="20">
        <v>16.600000000000001</v>
      </c>
      <c r="H97" s="18">
        <v>100399</v>
      </c>
      <c r="I97" s="21">
        <v>11.9</v>
      </c>
      <c r="J97" s="18">
        <v>81781</v>
      </c>
      <c r="K97" s="21">
        <v>9.6999999999999993</v>
      </c>
      <c r="L97" s="18">
        <v>81342</v>
      </c>
      <c r="M97" s="21">
        <v>9.6</v>
      </c>
      <c r="N97" s="18">
        <v>304690</v>
      </c>
      <c r="O97" s="20">
        <v>36.1</v>
      </c>
      <c r="P97" s="18">
        <v>54003</v>
      </c>
      <c r="Q97" s="21">
        <v>6.4</v>
      </c>
      <c r="R97" s="3">
        <v>86236</v>
      </c>
      <c r="S97" s="21">
        <v>10.199999999999999</v>
      </c>
      <c r="T97" s="318" t="str">
        <f t="shared" si="4"/>
        <v>〇</v>
      </c>
      <c r="U97" s="328">
        <f t="shared" si="3"/>
        <v>100</v>
      </c>
      <c r="W97" s="321"/>
      <c r="X97" s="321"/>
      <c r="Y97" s="321"/>
      <c r="Z97" s="321"/>
      <c r="AA97" s="321"/>
      <c r="AB97" s="321"/>
      <c r="AC97" s="321"/>
      <c r="AD97" s="321"/>
      <c r="AE97" s="321"/>
      <c r="AF97" s="321"/>
      <c r="AG97" s="321"/>
      <c r="AH97" s="321"/>
      <c r="AI97" s="321"/>
      <c r="AJ97" s="321"/>
      <c r="AK97" s="321"/>
      <c r="AL97" s="321"/>
      <c r="AM97" s="321"/>
      <c r="AN97" s="321"/>
      <c r="AO97" s="321"/>
      <c r="AP97" s="321"/>
      <c r="AQ97" s="321"/>
    </row>
    <row r="98" spans="1:43" ht="17.25" customHeight="1">
      <c r="A98" s="448"/>
      <c r="B98" s="310" t="s">
        <v>306</v>
      </c>
      <c r="C98" s="18">
        <v>868661</v>
      </c>
      <c r="D98" s="18">
        <v>472419</v>
      </c>
      <c r="E98" s="19">
        <v>54.4</v>
      </c>
      <c r="F98" s="18">
        <v>139341</v>
      </c>
      <c r="G98" s="20">
        <v>16</v>
      </c>
      <c r="H98" s="18">
        <v>106100</v>
      </c>
      <c r="I98" s="21">
        <v>12.2</v>
      </c>
      <c r="J98" s="18">
        <v>87034</v>
      </c>
      <c r="K98" s="21">
        <v>10</v>
      </c>
      <c r="L98" s="18">
        <v>86213</v>
      </c>
      <c r="M98" s="21">
        <v>9.9</v>
      </c>
      <c r="N98" s="18">
        <v>309208</v>
      </c>
      <c r="O98" s="20">
        <v>35.6</v>
      </c>
      <c r="P98" s="18">
        <v>58557</v>
      </c>
      <c r="Q98" s="21">
        <v>6.7</v>
      </c>
      <c r="R98" s="3">
        <v>79474</v>
      </c>
      <c r="S98" s="21">
        <v>9.1</v>
      </c>
      <c r="T98" s="318" t="str">
        <f t="shared" si="4"/>
        <v>〇</v>
      </c>
      <c r="U98" s="328">
        <f t="shared" si="3"/>
        <v>100</v>
      </c>
      <c r="W98" s="321"/>
      <c r="X98" s="321"/>
      <c r="Y98" s="321"/>
      <c r="Z98" s="321"/>
      <c r="AA98" s="321"/>
      <c r="AB98" s="321"/>
      <c r="AC98" s="321"/>
      <c r="AD98" s="321"/>
      <c r="AE98" s="321"/>
      <c r="AF98" s="321"/>
      <c r="AG98" s="321"/>
      <c r="AH98" s="321"/>
      <c r="AI98" s="321"/>
      <c r="AJ98" s="321"/>
      <c r="AK98" s="321"/>
      <c r="AL98" s="321"/>
      <c r="AM98" s="321"/>
      <c r="AN98" s="321"/>
      <c r="AO98" s="321"/>
      <c r="AP98" s="321"/>
      <c r="AQ98" s="321"/>
    </row>
    <row r="99" spans="1:43" ht="17.25" customHeight="1">
      <c r="A99" s="448"/>
      <c r="B99" s="310" t="s">
        <v>307</v>
      </c>
      <c r="C99" s="3">
        <v>1247829</v>
      </c>
      <c r="D99" s="18">
        <v>480265</v>
      </c>
      <c r="E99" s="19">
        <v>38.5</v>
      </c>
      <c r="F99" s="18">
        <v>142586</v>
      </c>
      <c r="G99" s="20">
        <v>11.4</v>
      </c>
      <c r="H99" s="18">
        <v>103641</v>
      </c>
      <c r="I99" s="21">
        <v>8.3000000000000007</v>
      </c>
      <c r="J99" s="18">
        <v>94344</v>
      </c>
      <c r="K99" s="21">
        <v>7.6</v>
      </c>
      <c r="L99" s="18">
        <v>94119</v>
      </c>
      <c r="M99" s="21">
        <v>7.6</v>
      </c>
      <c r="N99" s="18">
        <v>673220</v>
      </c>
      <c r="O99" s="20">
        <v>54</v>
      </c>
      <c r="P99" s="18">
        <v>224533</v>
      </c>
      <c r="Q99" s="21">
        <v>18</v>
      </c>
      <c r="R99" s="3">
        <v>277207</v>
      </c>
      <c r="S99" s="21">
        <v>22.2</v>
      </c>
      <c r="T99" s="318" t="str">
        <f t="shared" si="4"/>
        <v>〇</v>
      </c>
      <c r="U99" s="328">
        <f t="shared" si="3"/>
        <v>100.1</v>
      </c>
      <c r="W99" s="321"/>
      <c r="X99" s="321"/>
      <c r="Y99" s="321"/>
      <c r="Z99" s="321"/>
      <c r="AA99" s="321"/>
      <c r="AB99" s="321"/>
      <c r="AC99" s="321"/>
      <c r="AD99" s="321"/>
      <c r="AE99" s="321"/>
      <c r="AF99" s="321"/>
      <c r="AG99" s="321"/>
      <c r="AH99" s="321"/>
      <c r="AI99" s="321"/>
      <c r="AJ99" s="321"/>
      <c r="AK99" s="321"/>
      <c r="AL99" s="321"/>
      <c r="AM99" s="321"/>
      <c r="AN99" s="321"/>
      <c r="AO99" s="321"/>
      <c r="AP99" s="321"/>
      <c r="AQ99" s="321"/>
    </row>
    <row r="100" spans="1:43" ht="17.25" customHeight="1">
      <c r="A100" s="452"/>
      <c r="B100" s="311" t="s">
        <v>308</v>
      </c>
      <c r="C100" s="22">
        <v>1161028</v>
      </c>
      <c r="D100" s="23">
        <v>513854</v>
      </c>
      <c r="E100" s="24">
        <v>44.258536400500248</v>
      </c>
      <c r="F100" s="23">
        <v>144270</v>
      </c>
      <c r="G100" s="25">
        <v>12.426056908188261</v>
      </c>
      <c r="H100" s="23">
        <v>99948</v>
      </c>
      <c r="I100" s="26">
        <v>8.608577915433564</v>
      </c>
      <c r="J100" s="23">
        <v>97399</v>
      </c>
      <c r="K100" s="26">
        <v>8.3890311000251501</v>
      </c>
      <c r="L100" s="23">
        <v>96751</v>
      </c>
      <c r="M100" s="26">
        <v>8.4332184925772662</v>
      </c>
      <c r="N100" s="23">
        <v>549775</v>
      </c>
      <c r="O100" s="25">
        <v>47.352432499474602</v>
      </c>
      <c r="P100" s="23">
        <v>71133</v>
      </c>
      <c r="Q100" s="26">
        <v>6.1267256259108311</v>
      </c>
      <c r="R100" s="22">
        <v>259105</v>
      </c>
      <c r="S100" s="26">
        <v>22.316860575283286</v>
      </c>
      <c r="T100" s="318" t="str">
        <f t="shared" si="4"/>
        <v>〇</v>
      </c>
      <c r="U100" s="328">
        <f t="shared" si="3"/>
        <v>100</v>
      </c>
      <c r="W100" s="321"/>
      <c r="X100" s="321"/>
      <c r="Y100" s="321"/>
      <c r="Z100" s="321"/>
      <c r="AA100" s="321"/>
      <c r="AB100" s="321"/>
      <c r="AC100" s="321"/>
      <c r="AD100" s="321"/>
      <c r="AE100" s="321"/>
      <c r="AF100" s="321"/>
      <c r="AG100" s="321"/>
      <c r="AH100" s="321"/>
      <c r="AI100" s="321"/>
      <c r="AJ100" s="321"/>
      <c r="AK100" s="321"/>
      <c r="AL100" s="321"/>
      <c r="AM100" s="321"/>
      <c r="AN100" s="321"/>
      <c r="AO100" s="321"/>
      <c r="AP100" s="321"/>
      <c r="AQ100" s="321"/>
    </row>
    <row r="101" spans="1:43" ht="17.25" customHeight="1">
      <c r="A101" s="435" t="s">
        <v>142</v>
      </c>
      <c r="B101" s="309" t="s">
        <v>309</v>
      </c>
      <c r="C101" s="14">
        <v>410086</v>
      </c>
      <c r="D101" s="14">
        <v>207401</v>
      </c>
      <c r="E101" s="15">
        <v>50.6</v>
      </c>
      <c r="F101" s="14">
        <v>79628</v>
      </c>
      <c r="G101" s="16">
        <v>19.399999999999999</v>
      </c>
      <c r="H101" s="14">
        <v>31681</v>
      </c>
      <c r="I101" s="17">
        <v>7.7</v>
      </c>
      <c r="J101" s="14">
        <v>62188</v>
      </c>
      <c r="K101" s="17">
        <v>15.2</v>
      </c>
      <c r="L101" s="14">
        <v>46692</v>
      </c>
      <c r="M101" s="17">
        <v>11.4</v>
      </c>
      <c r="N101" s="14">
        <v>347898</v>
      </c>
      <c r="O101" s="16">
        <v>34.200000000000003</v>
      </c>
      <c r="P101" s="14">
        <v>20249</v>
      </c>
      <c r="Q101" s="17">
        <v>5</v>
      </c>
      <c r="R101" s="2">
        <v>8485</v>
      </c>
      <c r="S101" s="17">
        <v>2.1</v>
      </c>
      <c r="T101" s="318" t="str">
        <f t="shared" si="4"/>
        <v>✖</v>
      </c>
      <c r="U101" s="328">
        <f t="shared" si="3"/>
        <v>100</v>
      </c>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row>
    <row r="102" spans="1:43" ht="17.25" customHeight="1">
      <c r="A102" s="448"/>
      <c r="B102" s="310" t="s">
        <v>310</v>
      </c>
      <c r="C102" s="18">
        <v>382888</v>
      </c>
      <c r="D102" s="18">
        <v>209075</v>
      </c>
      <c r="E102" s="19">
        <v>54.6</v>
      </c>
      <c r="F102" s="18">
        <v>80441</v>
      </c>
      <c r="G102" s="20">
        <v>21</v>
      </c>
      <c r="H102" s="18">
        <v>31891</v>
      </c>
      <c r="I102" s="21">
        <v>8.3000000000000007</v>
      </c>
      <c r="J102" s="18">
        <v>70085</v>
      </c>
      <c r="K102" s="21">
        <v>18.3</v>
      </c>
      <c r="L102" s="18">
        <v>56990</v>
      </c>
      <c r="M102" s="21">
        <v>14.9</v>
      </c>
      <c r="N102" s="18">
        <v>103728</v>
      </c>
      <c r="O102" s="20">
        <v>27.1</v>
      </c>
      <c r="P102" s="18">
        <v>18599</v>
      </c>
      <c r="Q102" s="21">
        <v>4.9000000000000004</v>
      </c>
      <c r="R102" s="3">
        <v>5382</v>
      </c>
      <c r="S102" s="21">
        <v>1.4</v>
      </c>
      <c r="T102" s="318" t="str">
        <f t="shared" si="4"/>
        <v>〇</v>
      </c>
      <c r="U102" s="328">
        <f t="shared" si="3"/>
        <v>100</v>
      </c>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row>
    <row r="103" spans="1:43" ht="17.25" customHeight="1">
      <c r="A103" s="448"/>
      <c r="B103" s="310" t="s">
        <v>306</v>
      </c>
      <c r="C103" s="18">
        <v>398502</v>
      </c>
      <c r="D103" s="18">
        <v>219302</v>
      </c>
      <c r="E103" s="19">
        <v>55</v>
      </c>
      <c r="F103" s="18">
        <v>81408</v>
      </c>
      <c r="G103" s="20">
        <v>20.399999999999999</v>
      </c>
      <c r="H103" s="18">
        <v>36597</v>
      </c>
      <c r="I103" s="21">
        <v>9.1999999999999993</v>
      </c>
      <c r="J103" s="18">
        <v>76047</v>
      </c>
      <c r="K103" s="21">
        <v>19.100000000000001</v>
      </c>
      <c r="L103" s="18">
        <v>67300</v>
      </c>
      <c r="M103" s="21">
        <v>16.899999999999999</v>
      </c>
      <c r="N103" s="18">
        <v>103153</v>
      </c>
      <c r="O103" s="20">
        <v>25.9</v>
      </c>
      <c r="P103" s="18">
        <v>20296</v>
      </c>
      <c r="Q103" s="21">
        <v>5.0999999999999996</v>
      </c>
      <c r="R103" s="3">
        <v>5314</v>
      </c>
      <c r="S103" s="21">
        <v>1.3</v>
      </c>
      <c r="T103" s="318" t="str">
        <f t="shared" si="4"/>
        <v>〇</v>
      </c>
      <c r="U103" s="328">
        <f t="shared" si="3"/>
        <v>100</v>
      </c>
      <c r="W103" s="321"/>
      <c r="X103" s="321"/>
      <c r="Y103" s="321"/>
      <c r="Z103" s="321"/>
      <c r="AA103" s="321"/>
      <c r="AB103" s="321"/>
      <c r="AC103" s="321"/>
      <c r="AD103" s="321"/>
      <c r="AE103" s="321"/>
      <c r="AF103" s="321"/>
      <c r="AG103" s="321"/>
      <c r="AH103" s="321"/>
      <c r="AI103" s="321"/>
      <c r="AJ103" s="321"/>
      <c r="AK103" s="321"/>
      <c r="AL103" s="321"/>
      <c r="AM103" s="321"/>
      <c r="AN103" s="321"/>
      <c r="AO103" s="321"/>
      <c r="AP103" s="321"/>
      <c r="AQ103" s="321"/>
    </row>
    <row r="104" spans="1:43" ht="17.25" customHeight="1">
      <c r="A104" s="448"/>
      <c r="B104" s="310" t="s">
        <v>307</v>
      </c>
      <c r="C104" s="3">
        <v>448374</v>
      </c>
      <c r="D104" s="18">
        <v>221690</v>
      </c>
      <c r="E104" s="19">
        <v>49.4</v>
      </c>
      <c r="F104" s="18">
        <v>85266</v>
      </c>
      <c r="G104" s="20">
        <v>19</v>
      </c>
      <c r="H104" s="18">
        <v>30397</v>
      </c>
      <c r="I104" s="21">
        <v>6.8</v>
      </c>
      <c r="J104" s="18">
        <v>45806</v>
      </c>
      <c r="K104" s="21">
        <v>10.199999999999999</v>
      </c>
      <c r="L104" s="18">
        <v>40438</v>
      </c>
      <c r="M104" s="21">
        <v>9</v>
      </c>
      <c r="N104" s="18">
        <v>180878</v>
      </c>
      <c r="O104" s="20">
        <v>40.299999999999997</v>
      </c>
      <c r="P104" s="18">
        <v>94617</v>
      </c>
      <c r="Q104" s="21">
        <v>21.1</v>
      </c>
      <c r="R104" s="3">
        <v>5475</v>
      </c>
      <c r="S104" s="21">
        <v>1.2</v>
      </c>
      <c r="T104" s="318" t="str">
        <f t="shared" si="4"/>
        <v>〇</v>
      </c>
      <c r="U104" s="328">
        <f t="shared" si="3"/>
        <v>99.899999999999991</v>
      </c>
      <c r="W104" s="321"/>
      <c r="X104" s="321"/>
      <c r="Y104" s="321"/>
      <c r="Z104" s="321"/>
      <c r="AA104" s="321"/>
      <c r="AB104" s="321"/>
      <c r="AC104" s="321"/>
      <c r="AD104" s="321"/>
      <c r="AE104" s="321"/>
      <c r="AF104" s="321"/>
      <c r="AG104" s="321"/>
      <c r="AH104" s="321"/>
      <c r="AI104" s="321"/>
      <c r="AJ104" s="321"/>
      <c r="AK104" s="321"/>
      <c r="AL104" s="321"/>
      <c r="AM104" s="321"/>
      <c r="AN104" s="321"/>
      <c r="AO104" s="321"/>
      <c r="AP104" s="321"/>
      <c r="AQ104" s="321"/>
    </row>
    <row r="105" spans="1:43" ht="17.25" customHeight="1">
      <c r="A105" s="442"/>
      <c r="B105" s="311" t="s">
        <v>308</v>
      </c>
      <c r="C105" s="22">
        <v>420269</v>
      </c>
      <c r="D105" s="23">
        <v>246360</v>
      </c>
      <c r="E105" s="24">
        <v>58.6</v>
      </c>
      <c r="F105" s="23">
        <v>85847</v>
      </c>
      <c r="G105" s="25">
        <v>20.399999999999999</v>
      </c>
      <c r="H105" s="23">
        <v>33695</v>
      </c>
      <c r="I105" s="26">
        <v>8</v>
      </c>
      <c r="J105" s="23">
        <v>55613</v>
      </c>
      <c r="K105" s="26">
        <v>13.2</v>
      </c>
      <c r="L105" s="23">
        <v>52609</v>
      </c>
      <c r="M105" s="26">
        <v>12.5</v>
      </c>
      <c r="N105" s="23">
        <v>118296</v>
      </c>
      <c r="O105" s="25">
        <v>28.2</v>
      </c>
      <c r="P105" s="23">
        <v>23406</v>
      </c>
      <c r="Q105" s="26">
        <v>5.6</v>
      </c>
      <c r="R105" s="22">
        <v>5663</v>
      </c>
      <c r="S105" s="26">
        <v>1.3</v>
      </c>
      <c r="T105" s="318" t="str">
        <f t="shared" si="4"/>
        <v>〇</v>
      </c>
      <c r="U105" s="328">
        <f t="shared" si="3"/>
        <v>100</v>
      </c>
      <c r="W105" s="321"/>
      <c r="X105" s="321"/>
      <c r="Y105" s="321"/>
      <c r="Z105" s="321"/>
      <c r="AA105" s="321"/>
      <c r="AB105" s="321"/>
      <c r="AC105" s="321"/>
      <c r="AD105" s="321"/>
      <c r="AE105" s="321"/>
      <c r="AF105" s="321"/>
      <c r="AG105" s="321"/>
      <c r="AH105" s="321"/>
      <c r="AI105" s="321"/>
      <c r="AJ105" s="321"/>
      <c r="AK105" s="321"/>
      <c r="AL105" s="321"/>
      <c r="AM105" s="321"/>
      <c r="AN105" s="321"/>
      <c r="AO105" s="321"/>
      <c r="AP105" s="321"/>
      <c r="AQ105" s="321"/>
    </row>
    <row r="106" spans="1:43" ht="19.5" customHeight="1">
      <c r="A106" t="s">
        <v>146</v>
      </c>
      <c r="E106" s="328"/>
    </row>
    <row r="107" spans="1:43">
      <c r="E107" s="328"/>
    </row>
    <row r="108" spans="1:43">
      <c r="E108" s="328"/>
    </row>
    <row r="109" spans="1:43">
      <c r="E109" s="328"/>
    </row>
    <row r="110" spans="1:43">
      <c r="E110" s="328"/>
    </row>
    <row r="111" spans="1:43">
      <c r="E111" s="328"/>
    </row>
    <row r="112" spans="1:43">
      <c r="E112" s="328"/>
    </row>
    <row r="113" spans="5:5">
      <c r="E113" s="328"/>
    </row>
    <row r="114" spans="5:5">
      <c r="E114" s="328"/>
    </row>
    <row r="115" spans="5:5">
      <c r="E115" s="328"/>
    </row>
    <row r="116" spans="5:5">
      <c r="E116" s="328"/>
    </row>
    <row r="117" spans="5:5">
      <c r="E117" s="328"/>
    </row>
    <row r="118" spans="5:5">
      <c r="E118" s="328"/>
    </row>
    <row r="119" spans="5:5">
      <c r="E119" s="328"/>
    </row>
    <row r="120" spans="5:5">
      <c r="E120" s="328"/>
    </row>
    <row r="121" spans="5:5">
      <c r="E121" s="328"/>
    </row>
    <row r="122" spans="5:5">
      <c r="E122" s="328"/>
    </row>
    <row r="123" spans="5:5">
      <c r="E123" s="328"/>
    </row>
    <row r="124" spans="5:5">
      <c r="E124" s="328"/>
    </row>
    <row r="125" spans="5:5">
      <c r="E125" s="328"/>
    </row>
    <row r="126" spans="5:5">
      <c r="E126" s="328"/>
    </row>
    <row r="127" spans="5:5">
      <c r="E127" s="328"/>
    </row>
    <row r="128" spans="5:5">
      <c r="E128" s="328"/>
    </row>
    <row r="129" spans="1:5">
      <c r="E129" s="328"/>
    </row>
    <row r="130" spans="1:5">
      <c r="E130" s="328"/>
    </row>
    <row r="131" spans="1:5">
      <c r="E131" s="328"/>
    </row>
    <row r="132" spans="1:5">
      <c r="E132" s="328"/>
    </row>
    <row r="133" spans="1:5">
      <c r="E133" s="328"/>
    </row>
    <row r="134" spans="1:5">
      <c r="E134" s="328"/>
    </row>
    <row r="135" spans="1:5">
      <c r="A135" s="313" t="s">
        <v>45</v>
      </c>
      <c r="E135" s="328"/>
    </row>
    <row r="136" spans="1:5">
      <c r="A136" s="314" t="s">
        <v>46</v>
      </c>
      <c r="E136" s="328"/>
    </row>
    <row r="137" spans="1:5">
      <c r="A137" s="315" t="s">
        <v>47</v>
      </c>
      <c r="E137" s="328"/>
    </row>
    <row r="138" spans="1:5">
      <c r="A138" s="314" t="s">
        <v>48</v>
      </c>
      <c r="E138" s="328"/>
    </row>
    <row r="139" spans="1:5">
      <c r="A139" s="314" t="s">
        <v>49</v>
      </c>
      <c r="E139" s="328"/>
    </row>
    <row r="140" spans="1:5">
      <c r="A140" s="314" t="s">
        <v>50</v>
      </c>
      <c r="E140" s="328"/>
    </row>
    <row r="141" spans="1:5">
      <c r="A141" s="314" t="s">
        <v>54</v>
      </c>
      <c r="E141" s="328"/>
    </row>
    <row r="142" spans="1:5">
      <c r="A142" s="314" t="s">
        <v>55</v>
      </c>
      <c r="E142" s="328"/>
    </row>
    <row r="143" spans="1:5">
      <c r="A143" s="314" t="s">
        <v>56</v>
      </c>
      <c r="E143" s="328"/>
    </row>
    <row r="144" spans="1:5">
      <c r="A144" s="314" t="s">
        <v>58</v>
      </c>
      <c r="E144" s="328"/>
    </row>
    <row r="145" spans="1:5">
      <c r="A145" s="314" t="s">
        <v>59</v>
      </c>
      <c r="E145" s="328"/>
    </row>
    <row r="146" spans="1:5">
      <c r="A146" s="314" t="s">
        <v>60</v>
      </c>
      <c r="E146" s="328"/>
    </row>
    <row r="147" spans="1:5">
      <c r="A147" s="316" t="s">
        <v>61</v>
      </c>
      <c r="E147" s="328"/>
    </row>
    <row r="148" spans="1:5">
      <c r="A148" s="317" t="s">
        <v>62</v>
      </c>
      <c r="E148" s="328"/>
    </row>
    <row r="149" spans="1:5">
      <c r="E149" s="328"/>
    </row>
    <row r="150" spans="1:5">
      <c r="E150" s="328"/>
    </row>
    <row r="151" spans="1:5">
      <c r="E151" s="328"/>
    </row>
    <row r="152" spans="1:5">
      <c r="E152" s="328"/>
    </row>
    <row r="153" spans="1:5">
      <c r="E153" s="328"/>
    </row>
    <row r="154" spans="1:5">
      <c r="E154" s="328"/>
    </row>
    <row r="155" spans="1:5">
      <c r="E155" s="328"/>
    </row>
    <row r="156" spans="1:5">
      <c r="E156" s="328"/>
    </row>
    <row r="157" spans="1:5">
      <c r="E157" s="328"/>
    </row>
    <row r="158" spans="1:5">
      <c r="E158" s="328"/>
    </row>
    <row r="159" spans="1:5">
      <c r="E159" s="328"/>
    </row>
    <row r="160" spans="1:5">
      <c r="E160" s="328"/>
    </row>
    <row r="161" spans="5:5">
      <c r="E161" s="328"/>
    </row>
    <row r="162" spans="5:5">
      <c r="E162" s="328"/>
    </row>
    <row r="163" spans="5:5">
      <c r="E163" s="328"/>
    </row>
    <row r="164" spans="5:5">
      <c r="E164" s="328"/>
    </row>
    <row r="165" spans="5:5">
      <c r="E165" s="328"/>
    </row>
    <row r="166" spans="5:5">
      <c r="E166" s="328"/>
    </row>
    <row r="167" spans="5:5">
      <c r="E167" s="328"/>
    </row>
    <row r="168" spans="5:5">
      <c r="E168" s="328"/>
    </row>
    <row r="169" spans="5:5">
      <c r="E169" s="328"/>
    </row>
    <row r="170" spans="5:5">
      <c r="E170" s="328"/>
    </row>
    <row r="171" spans="5:5">
      <c r="E171" s="328"/>
    </row>
    <row r="172" spans="5:5">
      <c r="E172" s="328"/>
    </row>
    <row r="173" spans="5:5">
      <c r="E173" s="328"/>
    </row>
    <row r="174" spans="5:5">
      <c r="E174" s="328"/>
    </row>
    <row r="175" spans="5:5">
      <c r="E175" s="328"/>
    </row>
    <row r="176" spans="5:5">
      <c r="E176" s="328"/>
    </row>
    <row r="177" spans="5:5">
      <c r="E177" s="328"/>
    </row>
    <row r="178" spans="5:5">
      <c r="E178" s="328"/>
    </row>
    <row r="179" spans="5:5">
      <c r="E179" s="328"/>
    </row>
    <row r="180" spans="5:5">
      <c r="E180" s="328"/>
    </row>
    <row r="181" spans="5:5">
      <c r="E181" s="328"/>
    </row>
    <row r="182" spans="5:5">
      <c r="E182" s="328"/>
    </row>
    <row r="183" spans="5:5">
      <c r="E183" s="328"/>
    </row>
    <row r="184" spans="5:5">
      <c r="E184" s="328"/>
    </row>
    <row r="185" spans="5:5">
      <c r="E185" s="328"/>
    </row>
    <row r="186" spans="5:5">
      <c r="E186" s="328"/>
    </row>
    <row r="187" spans="5:5">
      <c r="E187" s="328"/>
    </row>
    <row r="188" spans="5:5">
      <c r="E188" s="328"/>
    </row>
    <row r="189" spans="5:5">
      <c r="E189" s="328"/>
    </row>
    <row r="190" spans="5:5">
      <c r="E190" s="328"/>
    </row>
    <row r="191" spans="5:5">
      <c r="E191" s="328"/>
    </row>
    <row r="192" spans="5:5">
      <c r="E192" s="328"/>
    </row>
    <row r="193" spans="5:5">
      <c r="E193" s="328"/>
    </row>
    <row r="194" spans="5:5">
      <c r="E194" s="328"/>
    </row>
    <row r="195" spans="5:5">
      <c r="E195" s="328"/>
    </row>
    <row r="196" spans="5:5">
      <c r="E196" s="328"/>
    </row>
    <row r="197" spans="5:5">
      <c r="E197" s="328"/>
    </row>
    <row r="198" spans="5:5">
      <c r="E198" s="328"/>
    </row>
    <row r="199" spans="5:5">
      <c r="E199" s="328"/>
    </row>
    <row r="200" spans="5:5">
      <c r="E200" s="328"/>
    </row>
    <row r="201" spans="5:5">
      <c r="E201" s="328"/>
    </row>
    <row r="202" spans="5:5">
      <c r="E202" s="328"/>
    </row>
    <row r="203" spans="5:5">
      <c r="E203" s="328"/>
    </row>
    <row r="204" spans="5:5">
      <c r="E204" s="328"/>
    </row>
    <row r="205" spans="5:5">
      <c r="E205" s="328"/>
    </row>
    <row r="206" spans="5:5">
      <c r="E206" s="328"/>
    </row>
    <row r="207" spans="5:5">
      <c r="E207" s="328"/>
    </row>
    <row r="208" spans="5:5">
      <c r="E208" s="328"/>
    </row>
    <row r="209" spans="5:5">
      <c r="E209" s="328"/>
    </row>
    <row r="210" spans="5:5">
      <c r="E210" s="328"/>
    </row>
    <row r="211" spans="5:5">
      <c r="E211" s="328"/>
    </row>
    <row r="212" spans="5:5">
      <c r="E212" s="328"/>
    </row>
    <row r="213" spans="5:5">
      <c r="E213" s="328"/>
    </row>
    <row r="214" spans="5:5">
      <c r="E214" s="328"/>
    </row>
    <row r="215" spans="5:5">
      <c r="E215" s="328"/>
    </row>
    <row r="216" spans="5:5">
      <c r="E216" s="328"/>
    </row>
    <row r="217" spans="5:5">
      <c r="E217" s="328"/>
    </row>
    <row r="218" spans="5:5">
      <c r="E218" s="328"/>
    </row>
    <row r="219" spans="5:5">
      <c r="E219" s="328"/>
    </row>
    <row r="220" spans="5:5">
      <c r="E220" s="328"/>
    </row>
    <row r="221" spans="5:5">
      <c r="E221" s="328"/>
    </row>
    <row r="222" spans="5:5">
      <c r="E222" s="328"/>
    </row>
    <row r="223" spans="5:5">
      <c r="E223" s="328"/>
    </row>
    <row r="224" spans="5:5">
      <c r="E224" s="328"/>
    </row>
    <row r="225" spans="5:5">
      <c r="E225" s="328"/>
    </row>
    <row r="226" spans="5:5">
      <c r="E226" s="328"/>
    </row>
    <row r="227" spans="5:5">
      <c r="E227" s="328"/>
    </row>
    <row r="228" spans="5:5">
      <c r="E228" s="328"/>
    </row>
    <row r="229" spans="5:5">
      <c r="E229" s="328"/>
    </row>
    <row r="230" spans="5:5">
      <c r="E230" s="328"/>
    </row>
    <row r="231" spans="5:5">
      <c r="E231" s="328"/>
    </row>
    <row r="232" spans="5:5">
      <c r="E232" s="328"/>
    </row>
    <row r="233" spans="5:5">
      <c r="E233" s="328"/>
    </row>
    <row r="234" spans="5:5">
      <c r="E234" s="328"/>
    </row>
    <row r="235" spans="5:5">
      <c r="E235" s="328"/>
    </row>
    <row r="236" spans="5:5">
      <c r="E236" s="328"/>
    </row>
    <row r="237" spans="5:5">
      <c r="E237" s="328"/>
    </row>
    <row r="238" spans="5:5">
      <c r="E238" s="328"/>
    </row>
    <row r="239" spans="5:5">
      <c r="E239" s="328"/>
    </row>
    <row r="240" spans="5:5">
      <c r="E240" s="328"/>
    </row>
    <row r="241" spans="5:5">
      <c r="E241" s="328"/>
    </row>
    <row r="242" spans="5:5">
      <c r="E242" s="328"/>
    </row>
    <row r="243" spans="5:5">
      <c r="E243" s="328"/>
    </row>
    <row r="244" spans="5:5">
      <c r="E244" s="328"/>
    </row>
    <row r="245" spans="5:5">
      <c r="E245" s="328"/>
    </row>
    <row r="246" spans="5:5">
      <c r="E246" s="328"/>
    </row>
    <row r="247" spans="5:5">
      <c r="E247" s="328"/>
    </row>
    <row r="248" spans="5:5">
      <c r="E248" s="328"/>
    </row>
    <row r="249" spans="5:5">
      <c r="E249" s="328"/>
    </row>
    <row r="250" spans="5:5">
      <c r="E250" s="328"/>
    </row>
    <row r="251" spans="5:5">
      <c r="E251" s="328"/>
    </row>
    <row r="252" spans="5:5">
      <c r="E252" s="328"/>
    </row>
    <row r="253" spans="5:5">
      <c r="E253" s="328"/>
    </row>
    <row r="254" spans="5:5">
      <c r="E254" s="328"/>
    </row>
    <row r="255" spans="5:5">
      <c r="E255" s="328"/>
    </row>
    <row r="256" spans="5:5">
      <c r="E256" s="328"/>
    </row>
    <row r="257" spans="5:5">
      <c r="E257" s="328"/>
    </row>
    <row r="258" spans="5:5">
      <c r="E258" s="328"/>
    </row>
  </sheetData>
  <autoFilter ref="A5:AS106" xr:uid="{00000000-0009-0000-0000-000007000000}"/>
  <customSheetViews>
    <customSheetView guid="{B07D689D-A88D-4FD6-A5A1-1BAAB5F2B100}" scale="85" showPageBreaks="1" showGridLines="0" printArea="1" view="pageBreakPreview">
      <pane xSplit="3" ySplit="5" topLeftCell="D96" activePane="bottomRight" state="frozen"/>
      <selection pane="bottomRight" activeCell="B106" sqref="B106"/>
      <rowBreaks count="1" manualBreakCount="1">
        <brk id="55" max="18" man="1"/>
      </rowBreaks>
      <pageMargins left="0.59055118110236227" right="0.39370078740157483" top="0.78740157480314965" bottom="0.39370078740157483" header="0.51181102362204722" footer="0.51181102362204722"/>
      <pageSetup paperSize="9" scale="47" orientation="landscape" r:id="rId1"/>
      <headerFooter alignWithMargins="0"/>
    </customSheetView>
    <customSheetView guid="{47FE580C-1B40-484B-A27C-9C582BD9B048}" scale="85" showPageBreaks="1" showGridLines="0" printArea="1" view="pageBreakPreview">
      <pane xSplit="3" ySplit="5" topLeftCell="D48" activePane="bottomRight" state="frozen"/>
      <selection pane="bottomRight" activeCell="A57" sqref="A57:A61"/>
      <rowBreaks count="1" manualBreakCount="1">
        <brk id="56" max="18" man="1"/>
      </rowBreaks>
      <pageMargins left="0.59055118110236227" right="0.39370078740157483" top="0.78740157480314965" bottom="0.39370078740157483" header="0.51181102362204722" footer="0.51181102362204722"/>
      <pageSetup paperSize="9" scale="54" orientation="landscape" r:id="rId2"/>
      <headerFooter alignWithMargins="0"/>
    </customSheetView>
    <customSheetView guid="{9CD6CDFB-0526-4987-BB9B-F12261C08409}" scale="85" showPageBreaks="1" showGridLines="0" view="pageBreakPreview">
      <pane xSplit="3" ySplit="5" topLeftCell="D48" activePane="bottomRight" state="frozen"/>
      <selection pane="bottomRight" activeCell="A56" sqref="A56:A65"/>
      <rowBreaks count="2" manualBreakCount="2">
        <brk id="56" max="18" man="1"/>
        <brk id="118" max="37" man="1"/>
      </rowBreaks>
      <pageMargins left="0.59055118110236227" right="0.39370078740157483" top="0.78740157480314965" bottom="0.39370078740157483" header="0.51181102362204722" footer="0.51181102362204722"/>
      <pageSetup paperSize="9" scale="54" orientation="landscape" r:id="rId3"/>
      <headerFooter alignWithMargins="0"/>
    </customSheetView>
  </customSheetViews>
  <mergeCells count="24">
    <mergeCell ref="R4:S4"/>
    <mergeCell ref="L4:M4"/>
    <mergeCell ref="B2:B5"/>
    <mergeCell ref="A36:A40"/>
    <mergeCell ref="A11:A15"/>
    <mergeCell ref="A2:A5"/>
    <mergeCell ref="A6:A10"/>
    <mergeCell ref="A26:A30"/>
    <mergeCell ref="A16:A20"/>
    <mergeCell ref="A21:A25"/>
    <mergeCell ref="A31:A35"/>
    <mergeCell ref="A41:A45"/>
    <mergeCell ref="A51:A55"/>
    <mergeCell ref="A96:A100"/>
    <mergeCell ref="A66:A70"/>
    <mergeCell ref="A76:A80"/>
    <mergeCell ref="A86:A90"/>
    <mergeCell ref="A91:A95"/>
    <mergeCell ref="A81:A85"/>
    <mergeCell ref="A101:A105"/>
    <mergeCell ref="A71:A75"/>
    <mergeCell ref="A56:A60"/>
    <mergeCell ref="A61:A65"/>
    <mergeCell ref="A46:A50"/>
  </mergeCells>
  <phoneticPr fontId="3"/>
  <printOptions horizontalCentered="1"/>
  <pageMargins left="0.31496062992125984" right="0.31496062992125984" top="0.47244094488188981" bottom="0.59055118110236227" header="0.51181102362204722" footer="0.51181102362204722"/>
  <pageSetup paperSize="9" scale="69" fitToHeight="3" orientation="landscape" r:id="rId4"/>
  <headerFooter alignWithMargins="0"/>
  <rowBreaks count="2" manualBreakCount="2">
    <brk id="45" max="18" man="1"/>
    <brk id="85"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Q257"/>
  <sheetViews>
    <sheetView showGridLines="0" view="pageBreakPreview" zoomScale="70" zoomScaleNormal="100" zoomScaleSheetLayoutView="70" workbookViewId="0">
      <pane xSplit="2" ySplit="4" topLeftCell="C5" activePane="bottomRight" state="frozen"/>
      <selection activeCell="E59" sqref="E59"/>
      <selection pane="topRight" activeCell="E59" sqref="E59"/>
      <selection pane="bottomLeft" activeCell="E59" sqref="E59"/>
      <selection pane="bottomRight"/>
    </sheetView>
  </sheetViews>
  <sheetFormatPr defaultColWidth="9" defaultRowHeight="13"/>
  <cols>
    <col min="1" max="1" width="12.6328125" style="270" customWidth="1"/>
    <col min="2" max="2" width="8.6328125" style="270" customWidth="1"/>
    <col min="3" max="12" width="12.08984375" style="270" customWidth="1"/>
    <col min="13" max="13" width="12.08984375" style="332" customWidth="1"/>
    <col min="14" max="14" width="12.08984375" style="333" customWidth="1"/>
    <col min="15" max="19" width="12.08984375" style="270" customWidth="1"/>
    <col min="20" max="20" width="12.08984375" style="333" customWidth="1"/>
    <col min="21" max="22" width="12.6328125" style="333" customWidth="1"/>
    <col min="23" max="23" width="9" style="270"/>
    <col min="24" max="24" width="9.26953125" style="270" bestFit="1" customWidth="1"/>
    <col min="25" max="27" width="9.08984375" style="270" bestFit="1" customWidth="1"/>
    <col min="28" max="28" width="10.26953125" style="270" bestFit="1" customWidth="1"/>
    <col min="29" max="36" width="9.08984375" style="270" bestFit="1" customWidth="1"/>
    <col min="37" max="37" width="10.26953125" style="270" bestFit="1" customWidth="1"/>
    <col min="38" max="38" width="9.26953125" style="270" bestFit="1" customWidth="1"/>
    <col min="39" max="41" width="9.08984375" style="270" bestFit="1" customWidth="1"/>
    <col min="42" max="16384" width="9" style="270"/>
  </cols>
  <sheetData>
    <row r="1" spans="1:43" ht="20.25" customHeight="1">
      <c r="A1" s="7" t="s">
        <v>317</v>
      </c>
    </row>
    <row r="2" spans="1:43" ht="14.25" customHeight="1">
      <c r="A2" s="8" t="s">
        <v>1</v>
      </c>
      <c r="K2" s="9"/>
      <c r="O2" s="9"/>
      <c r="P2" s="9"/>
      <c r="Q2" s="9"/>
      <c r="R2" s="9"/>
      <c r="S2" s="459" t="s">
        <v>6</v>
      </c>
      <c r="T2" s="459"/>
      <c r="U2" s="30"/>
      <c r="V2" s="30"/>
    </row>
    <row r="3" spans="1:43" ht="18.75" customHeight="1">
      <c r="A3" s="473" t="s">
        <v>7</v>
      </c>
      <c r="B3" s="471" t="s">
        <v>75</v>
      </c>
      <c r="C3" s="457" t="s">
        <v>93</v>
      </c>
      <c r="D3" s="457" t="s">
        <v>94</v>
      </c>
      <c r="E3" s="457" t="s">
        <v>95</v>
      </c>
      <c r="F3" s="457" t="s">
        <v>96</v>
      </c>
      <c r="G3" s="457" t="s">
        <v>97</v>
      </c>
      <c r="H3" s="457" t="s">
        <v>98</v>
      </c>
      <c r="I3" s="457" t="s">
        <v>99</v>
      </c>
      <c r="J3" s="457" t="s">
        <v>100</v>
      </c>
      <c r="K3" s="457" t="s">
        <v>101</v>
      </c>
      <c r="L3" s="457" t="s">
        <v>102</v>
      </c>
      <c r="M3" s="460" t="s">
        <v>103</v>
      </c>
      <c r="N3" s="462" t="s">
        <v>104</v>
      </c>
      <c r="O3" s="464" t="s">
        <v>105</v>
      </c>
      <c r="P3" s="466" t="s">
        <v>106</v>
      </c>
      <c r="Q3" s="468" t="s">
        <v>107</v>
      </c>
      <c r="R3" s="4"/>
      <c r="S3" s="4"/>
      <c r="T3" s="334"/>
      <c r="U3" s="323"/>
      <c r="V3" s="323"/>
    </row>
    <row r="4" spans="1:43" ht="18.75" customHeight="1">
      <c r="A4" s="474"/>
      <c r="B4" s="472"/>
      <c r="C4" s="458"/>
      <c r="D4" s="458"/>
      <c r="E4" s="458"/>
      <c r="F4" s="458"/>
      <c r="G4" s="458"/>
      <c r="H4" s="458"/>
      <c r="I4" s="458"/>
      <c r="J4" s="458"/>
      <c r="K4" s="458"/>
      <c r="L4" s="470"/>
      <c r="M4" s="461"/>
      <c r="N4" s="463"/>
      <c r="O4" s="465"/>
      <c r="P4" s="467"/>
      <c r="Q4" s="469"/>
      <c r="R4" s="5" t="s">
        <v>108</v>
      </c>
      <c r="S4" s="6" t="s">
        <v>109</v>
      </c>
      <c r="T4" s="335" t="s">
        <v>110</v>
      </c>
      <c r="U4" s="336"/>
      <c r="V4" s="336"/>
    </row>
    <row r="5" spans="1:43" ht="18.75" customHeight="1">
      <c r="A5" s="475" t="s">
        <v>19</v>
      </c>
      <c r="B5" s="309" t="s">
        <v>311</v>
      </c>
      <c r="C5" s="234">
        <v>10506</v>
      </c>
      <c r="D5" s="209">
        <v>6005</v>
      </c>
      <c r="E5" s="209">
        <v>2245</v>
      </c>
      <c r="F5" s="209">
        <v>9503</v>
      </c>
      <c r="G5" s="210">
        <v>1361869</v>
      </c>
      <c r="H5" s="211">
        <v>0.45</v>
      </c>
      <c r="I5" s="212"/>
      <c r="J5" s="212"/>
      <c r="K5" s="212">
        <v>21.1</v>
      </c>
      <c r="L5" s="212">
        <v>322.2</v>
      </c>
      <c r="M5" s="337">
        <v>98.3</v>
      </c>
      <c r="N5" s="338">
        <v>40.4</v>
      </c>
      <c r="O5" s="213">
        <v>150024</v>
      </c>
      <c r="P5" s="213">
        <v>5805084</v>
      </c>
      <c r="Q5" s="214">
        <v>113282</v>
      </c>
      <c r="R5" s="215">
        <v>9875</v>
      </c>
      <c r="S5" s="216">
        <v>25132</v>
      </c>
      <c r="T5" s="217">
        <v>78275</v>
      </c>
      <c r="U5" s="339" t="str">
        <f>IF(R5+S5+T5=Q5,"〇","✖")</f>
        <v>〇</v>
      </c>
      <c r="V5" s="271"/>
    </row>
    <row r="6" spans="1:43" ht="18.75" customHeight="1">
      <c r="A6" s="476"/>
      <c r="B6" s="310" t="s">
        <v>312</v>
      </c>
      <c r="C6" s="198">
        <v>14462</v>
      </c>
      <c r="D6" s="199">
        <v>8443</v>
      </c>
      <c r="E6" s="199">
        <v>2438</v>
      </c>
      <c r="F6" s="199">
        <v>15556</v>
      </c>
      <c r="G6" s="200">
        <v>1352254</v>
      </c>
      <c r="H6" s="201">
        <v>0.44900000000000001</v>
      </c>
      <c r="I6" s="202"/>
      <c r="J6" s="202"/>
      <c r="K6" s="202">
        <v>20.9</v>
      </c>
      <c r="L6" s="202">
        <v>323.5</v>
      </c>
      <c r="M6" s="340">
        <v>97.9</v>
      </c>
      <c r="N6" s="341">
        <v>39.299999999999997</v>
      </c>
      <c r="O6" s="203">
        <v>147192</v>
      </c>
      <c r="P6" s="203">
        <v>5805273</v>
      </c>
      <c r="Q6" s="204">
        <v>96946</v>
      </c>
      <c r="R6" s="205">
        <v>14992</v>
      </c>
      <c r="S6" s="206">
        <v>17136</v>
      </c>
      <c r="T6" s="207">
        <v>64818</v>
      </c>
      <c r="U6" s="339" t="str">
        <f t="shared" ref="U6:U23" si="0">IF(R6+S6+T6=Q6,"〇","✖")</f>
        <v>〇</v>
      </c>
      <c r="V6" s="271"/>
    </row>
    <row r="7" spans="1:43" ht="18.75" customHeight="1">
      <c r="A7" s="476"/>
      <c r="B7" s="310" t="s">
        <v>306</v>
      </c>
      <c r="C7" s="198">
        <v>14193</v>
      </c>
      <c r="D7" s="199">
        <v>9566</v>
      </c>
      <c r="E7" s="199">
        <v>1123</v>
      </c>
      <c r="F7" s="199">
        <v>3915</v>
      </c>
      <c r="G7" s="200">
        <v>1344611</v>
      </c>
      <c r="H7" s="201">
        <v>0.45500000000000002</v>
      </c>
      <c r="I7" s="202"/>
      <c r="J7" s="202"/>
      <c r="K7" s="202">
        <v>20.7</v>
      </c>
      <c r="L7" s="202">
        <v>326.89999999999998</v>
      </c>
      <c r="M7" s="340">
        <v>99.1</v>
      </c>
      <c r="N7" s="341">
        <v>39.4</v>
      </c>
      <c r="O7" s="203">
        <v>131946</v>
      </c>
      <c r="P7" s="203">
        <v>5812171</v>
      </c>
      <c r="Q7" s="204">
        <v>49032</v>
      </c>
      <c r="R7" s="205">
        <v>9785</v>
      </c>
      <c r="S7" s="206">
        <v>6838</v>
      </c>
      <c r="T7" s="207">
        <v>32410</v>
      </c>
      <c r="U7" s="339" t="str">
        <f t="shared" si="0"/>
        <v>✖</v>
      </c>
      <c r="V7" s="271"/>
    </row>
    <row r="8" spans="1:43" ht="18.75" customHeight="1">
      <c r="A8" s="476"/>
      <c r="B8" s="310" t="s">
        <v>307</v>
      </c>
      <c r="C8" s="198">
        <v>36737</v>
      </c>
      <c r="D8" s="199">
        <v>31811</v>
      </c>
      <c r="E8" s="199">
        <v>22245</v>
      </c>
      <c r="F8" s="199">
        <v>33896</v>
      </c>
      <c r="G8" s="200">
        <v>1353652</v>
      </c>
      <c r="H8" s="201">
        <v>0.46200000000000002</v>
      </c>
      <c r="I8" s="202"/>
      <c r="J8" s="202"/>
      <c r="K8" s="202">
        <v>19.600000000000001</v>
      </c>
      <c r="L8" s="202">
        <v>325.60000000000002</v>
      </c>
      <c r="M8" s="340">
        <v>98.2</v>
      </c>
      <c r="N8" s="341">
        <v>43.8</v>
      </c>
      <c r="O8" s="203">
        <v>135176</v>
      </c>
      <c r="P8" s="203">
        <v>5865598</v>
      </c>
      <c r="Q8" s="204">
        <v>56538</v>
      </c>
      <c r="R8" s="205">
        <v>15835</v>
      </c>
      <c r="S8" s="206">
        <v>6839</v>
      </c>
      <c r="T8" s="207">
        <v>33864</v>
      </c>
      <c r="U8" s="339" t="str">
        <f t="shared" si="0"/>
        <v>〇</v>
      </c>
      <c r="V8" s="271"/>
    </row>
    <row r="9" spans="1:43" s="271" customFormat="1" ht="18.75" customHeight="1">
      <c r="A9" s="456"/>
      <c r="B9" s="311" t="s">
        <v>308</v>
      </c>
      <c r="C9" s="232">
        <v>45413</v>
      </c>
      <c r="D9" s="220">
        <v>32972</v>
      </c>
      <c r="E9" s="220">
        <v>1161</v>
      </c>
      <c r="F9" s="220">
        <v>25533</v>
      </c>
      <c r="G9" s="221">
        <v>1398415</v>
      </c>
      <c r="H9" s="222">
        <v>0.44600000000000001</v>
      </c>
      <c r="I9" s="223"/>
      <c r="J9" s="223"/>
      <c r="K9" s="223">
        <v>19.100000000000001</v>
      </c>
      <c r="L9" s="223">
        <v>304</v>
      </c>
      <c r="M9" s="342">
        <v>92.7</v>
      </c>
      <c r="N9" s="343">
        <v>40.700000000000003</v>
      </c>
      <c r="O9" s="224">
        <v>159729</v>
      </c>
      <c r="P9" s="224">
        <v>5862841</v>
      </c>
      <c r="Q9" s="225">
        <v>134173</v>
      </c>
      <c r="R9" s="226">
        <v>40207</v>
      </c>
      <c r="S9" s="227">
        <v>57840</v>
      </c>
      <c r="T9" s="228">
        <v>36126</v>
      </c>
      <c r="U9" s="339" t="str">
        <f t="shared" si="0"/>
        <v>〇</v>
      </c>
      <c r="X9" s="270"/>
      <c r="Y9" s="270"/>
      <c r="Z9" s="270"/>
      <c r="AA9" s="270"/>
      <c r="AB9" s="270"/>
      <c r="AC9" s="270"/>
      <c r="AD9" s="270"/>
      <c r="AE9" s="270"/>
      <c r="AF9" s="270"/>
      <c r="AG9" s="270"/>
      <c r="AH9" s="270"/>
      <c r="AI9" s="270"/>
      <c r="AJ9" s="270"/>
      <c r="AK9" s="270"/>
      <c r="AL9" s="270"/>
      <c r="AM9" s="270"/>
      <c r="AN9" s="270"/>
      <c r="AO9" s="270"/>
      <c r="AP9" s="270"/>
      <c r="AQ9" s="270"/>
    </row>
    <row r="10" spans="1:43" s="271" customFormat="1" ht="18.75" customHeight="1">
      <c r="A10" s="479" t="s">
        <v>302</v>
      </c>
      <c r="B10" s="309" t="s">
        <v>311</v>
      </c>
      <c r="C10" s="198">
        <v>87889</v>
      </c>
      <c r="D10" s="199">
        <v>24315</v>
      </c>
      <c r="E10" s="199">
        <v>2483</v>
      </c>
      <c r="F10" s="199">
        <v>509</v>
      </c>
      <c r="G10" s="200">
        <v>398812</v>
      </c>
      <c r="H10" s="201">
        <v>0.36241000000000001</v>
      </c>
      <c r="I10" s="202"/>
      <c r="J10" s="202"/>
      <c r="K10" s="202">
        <v>18.2</v>
      </c>
      <c r="L10" s="202">
        <v>224.2</v>
      </c>
      <c r="M10" s="340">
        <v>97.6</v>
      </c>
      <c r="N10" s="344">
        <v>45.3</v>
      </c>
      <c r="O10" s="203">
        <v>414441</v>
      </c>
      <c r="P10" s="203">
        <v>1368750</v>
      </c>
      <c r="Q10" s="204">
        <v>116984</v>
      </c>
      <c r="R10" s="205">
        <v>20816</v>
      </c>
      <c r="S10" s="206">
        <v>13552</v>
      </c>
      <c r="T10" s="207">
        <v>82616</v>
      </c>
      <c r="U10" s="339" t="str">
        <f>IF(R10+S10+T10=Q10,"〇","✖")</f>
        <v>〇</v>
      </c>
      <c r="X10" s="270"/>
      <c r="Y10" s="270"/>
      <c r="Z10" s="270"/>
      <c r="AA10" s="270"/>
      <c r="AB10" s="270"/>
      <c r="AC10" s="270"/>
      <c r="AD10" s="270"/>
      <c r="AE10" s="270"/>
      <c r="AF10" s="270"/>
      <c r="AG10" s="270"/>
      <c r="AH10" s="270"/>
      <c r="AI10" s="270"/>
      <c r="AJ10" s="270"/>
      <c r="AK10" s="270"/>
      <c r="AL10" s="270"/>
      <c r="AM10" s="270"/>
      <c r="AN10" s="270"/>
      <c r="AO10" s="270"/>
      <c r="AP10" s="270"/>
      <c r="AQ10" s="270"/>
    </row>
    <row r="11" spans="1:43" s="271" customFormat="1" ht="18.75" customHeight="1">
      <c r="A11" s="476"/>
      <c r="B11" s="310" t="s">
        <v>312</v>
      </c>
      <c r="C11" s="198">
        <v>74758</v>
      </c>
      <c r="D11" s="199">
        <v>19051</v>
      </c>
      <c r="E11" s="199">
        <v>-5264</v>
      </c>
      <c r="F11" s="199">
        <v>-3134</v>
      </c>
      <c r="G11" s="200">
        <v>396972</v>
      </c>
      <c r="H11" s="201">
        <v>0.36254999999999998</v>
      </c>
      <c r="I11" s="202"/>
      <c r="J11" s="202"/>
      <c r="K11" s="202">
        <v>16.7</v>
      </c>
      <c r="L11" s="202">
        <v>218.3</v>
      </c>
      <c r="M11" s="340">
        <v>96.2</v>
      </c>
      <c r="N11" s="344">
        <v>43.3</v>
      </c>
      <c r="O11" s="203">
        <v>295339</v>
      </c>
      <c r="P11" s="203">
        <v>1347437</v>
      </c>
      <c r="Q11" s="204">
        <v>97065</v>
      </c>
      <c r="R11" s="205">
        <v>22949</v>
      </c>
      <c r="S11" s="206">
        <v>14788</v>
      </c>
      <c r="T11" s="207">
        <v>59328</v>
      </c>
      <c r="U11" s="339" t="str">
        <f t="shared" si="0"/>
        <v>〇</v>
      </c>
      <c r="X11" s="270"/>
      <c r="Y11" s="270"/>
      <c r="Z11" s="270"/>
      <c r="AA11" s="270"/>
      <c r="AB11" s="270"/>
      <c r="AC11" s="270"/>
      <c r="AD11" s="270"/>
      <c r="AE11" s="270"/>
      <c r="AF11" s="270"/>
      <c r="AG11" s="270"/>
      <c r="AH11" s="270"/>
      <c r="AI11" s="270"/>
      <c r="AJ11" s="270"/>
      <c r="AK11" s="270"/>
      <c r="AL11" s="270"/>
      <c r="AM11" s="270"/>
      <c r="AN11" s="270"/>
      <c r="AO11" s="270"/>
      <c r="AP11" s="270"/>
      <c r="AQ11" s="270"/>
    </row>
    <row r="12" spans="1:43" s="271" customFormat="1" ht="18.75" customHeight="1">
      <c r="A12" s="476"/>
      <c r="B12" s="310" t="s">
        <v>306</v>
      </c>
      <c r="C12" s="198">
        <v>74544</v>
      </c>
      <c r="D12" s="199">
        <v>13086</v>
      </c>
      <c r="E12" s="199">
        <v>-5965</v>
      </c>
      <c r="F12" s="199">
        <v>-10588</v>
      </c>
      <c r="G12" s="200">
        <v>393036</v>
      </c>
      <c r="H12" s="201">
        <v>0.37</v>
      </c>
      <c r="I12" s="202"/>
      <c r="J12" s="202"/>
      <c r="K12" s="202">
        <v>15.3</v>
      </c>
      <c r="L12" s="202">
        <v>221.7</v>
      </c>
      <c r="M12" s="340">
        <v>96.3</v>
      </c>
      <c r="N12" s="344">
        <v>41.2</v>
      </c>
      <c r="O12" s="203">
        <v>228761</v>
      </c>
      <c r="P12" s="203">
        <v>1335815</v>
      </c>
      <c r="Q12" s="204">
        <v>87010</v>
      </c>
      <c r="R12" s="205">
        <v>18329</v>
      </c>
      <c r="S12" s="206">
        <v>14790</v>
      </c>
      <c r="T12" s="207">
        <v>53891</v>
      </c>
      <c r="U12" s="339" t="str">
        <f t="shared" si="0"/>
        <v>〇</v>
      </c>
      <c r="X12" s="270"/>
      <c r="Y12" s="270"/>
      <c r="Z12" s="270"/>
      <c r="AA12" s="270"/>
      <c r="AB12" s="270"/>
      <c r="AC12" s="270"/>
      <c r="AD12" s="270"/>
      <c r="AE12" s="270"/>
      <c r="AF12" s="270"/>
      <c r="AG12" s="270"/>
      <c r="AH12" s="270"/>
      <c r="AI12" s="270"/>
      <c r="AJ12" s="270"/>
      <c r="AK12" s="270"/>
      <c r="AL12" s="270"/>
      <c r="AM12" s="270"/>
      <c r="AN12" s="270"/>
      <c r="AO12" s="270"/>
      <c r="AP12" s="270"/>
      <c r="AQ12" s="270"/>
    </row>
    <row r="13" spans="1:43" s="271" customFormat="1" ht="18.75" customHeight="1">
      <c r="A13" s="476"/>
      <c r="B13" s="310" t="s">
        <v>307</v>
      </c>
      <c r="C13" s="198">
        <v>95457</v>
      </c>
      <c r="D13" s="199">
        <v>24597</v>
      </c>
      <c r="E13" s="199">
        <v>11510</v>
      </c>
      <c r="F13" s="199">
        <v>10957</v>
      </c>
      <c r="G13" s="200">
        <v>393973</v>
      </c>
      <c r="H13" s="201">
        <v>0.372</v>
      </c>
      <c r="I13" s="202"/>
      <c r="J13" s="202"/>
      <c r="K13" s="202">
        <v>13.7</v>
      </c>
      <c r="L13" s="202">
        <v>221.5</v>
      </c>
      <c r="M13" s="340">
        <v>94.9</v>
      </c>
      <c r="N13" s="344">
        <v>43.4</v>
      </c>
      <c r="O13" s="203">
        <v>131069</v>
      </c>
      <c r="P13" s="203">
        <v>1343469</v>
      </c>
      <c r="Q13" s="204">
        <v>73487</v>
      </c>
      <c r="R13" s="205">
        <v>17709</v>
      </c>
      <c r="S13" s="206">
        <v>14790</v>
      </c>
      <c r="T13" s="207">
        <v>40988</v>
      </c>
      <c r="U13" s="339" t="str">
        <f t="shared" si="0"/>
        <v>〇</v>
      </c>
      <c r="X13" s="270"/>
      <c r="Y13" s="270"/>
      <c r="Z13" s="270"/>
      <c r="AA13" s="270"/>
      <c r="AB13" s="270"/>
      <c r="AC13" s="270"/>
      <c r="AD13" s="270"/>
      <c r="AE13" s="270"/>
      <c r="AF13" s="270"/>
      <c r="AG13" s="270"/>
      <c r="AH13" s="270"/>
      <c r="AI13" s="270"/>
      <c r="AJ13" s="270"/>
      <c r="AK13" s="270"/>
      <c r="AL13" s="270"/>
      <c r="AM13" s="270"/>
      <c r="AN13" s="270"/>
      <c r="AO13" s="270"/>
      <c r="AP13" s="270"/>
      <c r="AQ13" s="270"/>
    </row>
    <row r="14" spans="1:43" s="271" customFormat="1" ht="18.75" customHeight="1">
      <c r="A14" s="456"/>
      <c r="B14" s="311" t="s">
        <v>308</v>
      </c>
      <c r="C14" s="198">
        <v>59243</v>
      </c>
      <c r="D14" s="199">
        <v>17616</v>
      </c>
      <c r="E14" s="199">
        <v>-6981</v>
      </c>
      <c r="F14" s="199">
        <v>15041</v>
      </c>
      <c r="G14" s="200">
        <v>405635</v>
      </c>
      <c r="H14" s="201">
        <v>0.35899999999999999</v>
      </c>
      <c r="I14" s="202"/>
      <c r="J14" s="202"/>
      <c r="K14" s="202">
        <v>13.3</v>
      </c>
      <c r="L14" s="202">
        <v>200.6</v>
      </c>
      <c r="M14" s="340">
        <v>88.2</v>
      </c>
      <c r="N14" s="344">
        <v>44.4</v>
      </c>
      <c r="O14" s="203">
        <v>87096</v>
      </c>
      <c r="P14" s="203">
        <v>1333677</v>
      </c>
      <c r="Q14" s="204">
        <v>101343</v>
      </c>
      <c r="R14" s="205">
        <v>34651</v>
      </c>
      <c r="S14" s="206">
        <v>29790</v>
      </c>
      <c r="T14" s="207">
        <v>36902</v>
      </c>
      <c r="U14" s="339" t="str">
        <f t="shared" si="0"/>
        <v>〇</v>
      </c>
      <c r="X14" s="270"/>
      <c r="Y14" s="270"/>
      <c r="Z14" s="270"/>
      <c r="AA14" s="270"/>
      <c r="AB14" s="270"/>
      <c r="AC14" s="270"/>
      <c r="AD14" s="270"/>
      <c r="AE14" s="270"/>
      <c r="AF14" s="270"/>
      <c r="AG14" s="270"/>
      <c r="AH14" s="270"/>
      <c r="AI14" s="270"/>
      <c r="AJ14" s="270"/>
      <c r="AK14" s="270"/>
      <c r="AL14" s="270"/>
      <c r="AM14" s="270"/>
      <c r="AN14" s="270"/>
      <c r="AO14" s="270"/>
      <c r="AP14" s="270"/>
      <c r="AQ14" s="270"/>
    </row>
    <row r="15" spans="1:43" ht="18.75" customHeight="1">
      <c r="A15" s="454" t="s">
        <v>20</v>
      </c>
      <c r="B15" s="309" t="s">
        <v>311</v>
      </c>
      <c r="C15" s="208">
        <v>116735</v>
      </c>
      <c r="D15" s="209">
        <v>14870</v>
      </c>
      <c r="E15" s="209">
        <v>-411</v>
      </c>
      <c r="F15" s="209">
        <v>3163</v>
      </c>
      <c r="G15" s="210">
        <v>470515</v>
      </c>
      <c r="H15" s="211">
        <v>0.628</v>
      </c>
      <c r="I15" s="212"/>
      <c r="J15" s="212"/>
      <c r="K15" s="212">
        <v>14.5</v>
      </c>
      <c r="L15" s="212">
        <v>171.7</v>
      </c>
      <c r="M15" s="337">
        <v>97.2</v>
      </c>
      <c r="N15" s="345">
        <v>53.1</v>
      </c>
      <c r="O15" s="213">
        <v>368103</v>
      </c>
      <c r="P15" s="213">
        <v>1551050</v>
      </c>
      <c r="Q15" s="214">
        <v>241147</v>
      </c>
      <c r="R15" s="215">
        <v>23369</v>
      </c>
      <c r="S15" s="216">
        <v>19739</v>
      </c>
      <c r="T15" s="217">
        <v>198039</v>
      </c>
      <c r="U15" s="339" t="str">
        <f t="shared" si="0"/>
        <v>〇</v>
      </c>
      <c r="V15" s="271"/>
    </row>
    <row r="16" spans="1:43" ht="18.75" customHeight="1">
      <c r="A16" s="455"/>
      <c r="B16" s="310" t="s">
        <v>312</v>
      </c>
      <c r="C16" s="218">
        <v>91541</v>
      </c>
      <c r="D16" s="199">
        <v>19073</v>
      </c>
      <c r="E16" s="199">
        <v>4202</v>
      </c>
      <c r="F16" s="199">
        <v>4116</v>
      </c>
      <c r="G16" s="200">
        <v>469783</v>
      </c>
      <c r="H16" s="201">
        <v>0.629</v>
      </c>
      <c r="I16" s="202"/>
      <c r="J16" s="202"/>
      <c r="K16" s="202">
        <v>13.6</v>
      </c>
      <c r="L16" s="202">
        <v>164.6</v>
      </c>
      <c r="M16" s="340">
        <v>96.8</v>
      </c>
      <c r="N16" s="340">
        <v>53.3</v>
      </c>
      <c r="O16" s="203">
        <v>240418</v>
      </c>
      <c r="P16" s="203">
        <v>1525637</v>
      </c>
      <c r="Q16" s="204">
        <v>216714</v>
      </c>
      <c r="R16" s="205">
        <v>23188</v>
      </c>
      <c r="S16" s="206">
        <v>19743</v>
      </c>
      <c r="T16" s="207">
        <v>173783</v>
      </c>
      <c r="U16" s="339" t="str">
        <f t="shared" si="0"/>
        <v>〇</v>
      </c>
      <c r="V16" s="271"/>
    </row>
    <row r="17" spans="1:43" ht="18.75" customHeight="1">
      <c r="A17" s="455"/>
      <c r="B17" s="310" t="s">
        <v>306</v>
      </c>
      <c r="C17" s="218">
        <v>95253</v>
      </c>
      <c r="D17" s="199">
        <v>14619</v>
      </c>
      <c r="E17" s="199">
        <v>-4453</v>
      </c>
      <c r="F17" s="199">
        <v>-6533</v>
      </c>
      <c r="G17" s="200">
        <v>467580</v>
      </c>
      <c r="H17" s="201">
        <v>0.63100000000000001</v>
      </c>
      <c r="I17" s="202"/>
      <c r="J17" s="202"/>
      <c r="K17" s="202">
        <v>12.9</v>
      </c>
      <c r="L17" s="202">
        <v>161.9</v>
      </c>
      <c r="M17" s="340">
        <v>97.9</v>
      </c>
      <c r="N17" s="341">
        <v>52.3</v>
      </c>
      <c r="O17" s="203">
        <v>237939</v>
      </c>
      <c r="P17" s="203">
        <v>1500784</v>
      </c>
      <c r="Q17" s="204">
        <v>197313</v>
      </c>
      <c r="R17" s="205">
        <v>21058</v>
      </c>
      <c r="S17" s="206">
        <v>19747</v>
      </c>
      <c r="T17" s="207">
        <v>156508</v>
      </c>
      <c r="U17" s="339" t="str">
        <f t="shared" si="0"/>
        <v>〇</v>
      </c>
      <c r="V17" s="271"/>
    </row>
    <row r="18" spans="1:43" ht="18.75" customHeight="1">
      <c r="A18" s="455"/>
      <c r="B18" s="310" t="s">
        <v>307</v>
      </c>
      <c r="C18" s="218">
        <v>99485</v>
      </c>
      <c r="D18" s="199">
        <v>27760</v>
      </c>
      <c r="E18" s="199">
        <v>13140</v>
      </c>
      <c r="F18" s="199">
        <v>12562</v>
      </c>
      <c r="G18" s="200">
        <v>470420</v>
      </c>
      <c r="H18" s="201">
        <v>0.626</v>
      </c>
      <c r="I18" s="202"/>
      <c r="J18" s="202"/>
      <c r="K18" s="202">
        <v>12</v>
      </c>
      <c r="L18" s="202">
        <v>159.1</v>
      </c>
      <c r="M18" s="340">
        <v>96.3</v>
      </c>
      <c r="N18" s="340">
        <v>51</v>
      </c>
      <c r="O18" s="203">
        <v>103453</v>
      </c>
      <c r="P18" s="203">
        <v>1508400</v>
      </c>
      <c r="Q18" s="204">
        <v>166890</v>
      </c>
      <c r="R18" s="205">
        <v>20376</v>
      </c>
      <c r="S18" s="206">
        <v>19748</v>
      </c>
      <c r="T18" s="207">
        <v>126766</v>
      </c>
      <c r="U18" s="339" t="str">
        <f t="shared" si="0"/>
        <v>〇</v>
      </c>
      <c r="V18" s="271"/>
    </row>
    <row r="19" spans="1:43" s="271" customFormat="1" ht="18.75" customHeight="1">
      <c r="A19" s="456"/>
      <c r="B19" s="311" t="s">
        <v>308</v>
      </c>
      <c r="C19" s="219">
        <v>62006</v>
      </c>
      <c r="D19" s="220">
        <v>26932</v>
      </c>
      <c r="E19" s="220">
        <v>-828</v>
      </c>
      <c r="F19" s="220">
        <v>-1279</v>
      </c>
      <c r="G19" s="221">
        <v>489316</v>
      </c>
      <c r="H19" s="222">
        <v>0.59699999999999998</v>
      </c>
      <c r="I19" s="223"/>
      <c r="J19" s="223"/>
      <c r="K19" s="223">
        <v>11.2</v>
      </c>
      <c r="L19" s="223">
        <v>146.9</v>
      </c>
      <c r="M19" s="342">
        <v>89</v>
      </c>
      <c r="N19" s="346">
        <v>51.3</v>
      </c>
      <c r="O19" s="224">
        <v>121128</v>
      </c>
      <c r="P19" s="224">
        <v>1514416</v>
      </c>
      <c r="Q19" s="225">
        <v>197349</v>
      </c>
      <c r="R19" s="226">
        <v>19901</v>
      </c>
      <c r="S19" s="227">
        <v>19749</v>
      </c>
      <c r="T19" s="228">
        <v>157699</v>
      </c>
      <c r="U19" s="339" t="str">
        <f t="shared" si="0"/>
        <v>〇</v>
      </c>
      <c r="X19" s="270"/>
      <c r="Y19" s="270"/>
      <c r="Z19" s="270"/>
      <c r="AA19" s="270"/>
      <c r="AB19" s="270"/>
      <c r="AC19" s="270"/>
      <c r="AD19" s="270"/>
      <c r="AE19" s="270"/>
      <c r="AF19" s="270"/>
      <c r="AG19" s="270"/>
      <c r="AH19" s="270"/>
      <c r="AI19" s="270"/>
      <c r="AJ19" s="270"/>
      <c r="AK19" s="270"/>
      <c r="AL19" s="270"/>
      <c r="AM19" s="270"/>
      <c r="AN19" s="270"/>
      <c r="AO19" s="270"/>
      <c r="AP19" s="270"/>
      <c r="AQ19" s="270"/>
    </row>
    <row r="20" spans="1:43" ht="18.75" customHeight="1">
      <c r="A20" s="475" t="s">
        <v>149</v>
      </c>
      <c r="B20" s="309" t="s">
        <v>311</v>
      </c>
      <c r="C20" s="198">
        <v>9796</v>
      </c>
      <c r="D20" s="199">
        <v>4850</v>
      </c>
      <c r="E20" s="199">
        <v>-364</v>
      </c>
      <c r="F20" s="199">
        <v>-5604</v>
      </c>
      <c r="G20" s="200">
        <v>326579</v>
      </c>
      <c r="H20" s="201">
        <v>0.315</v>
      </c>
      <c r="I20" s="202"/>
      <c r="J20" s="202"/>
      <c r="K20" s="202">
        <v>13</v>
      </c>
      <c r="L20" s="202">
        <v>254.7</v>
      </c>
      <c r="M20" s="340">
        <v>92.3</v>
      </c>
      <c r="N20" s="341">
        <v>38.799999999999997</v>
      </c>
      <c r="O20" s="203">
        <v>37910</v>
      </c>
      <c r="P20" s="203">
        <v>1260289</v>
      </c>
      <c r="Q20" s="204">
        <v>54176</v>
      </c>
      <c r="R20" s="205">
        <v>10891</v>
      </c>
      <c r="S20" s="206">
        <v>16470</v>
      </c>
      <c r="T20" s="207">
        <v>26815</v>
      </c>
      <c r="U20" s="339" t="str">
        <f t="shared" si="0"/>
        <v>〇</v>
      </c>
      <c r="V20" s="271"/>
    </row>
    <row r="21" spans="1:43" ht="18.75" customHeight="1">
      <c r="A21" s="477"/>
      <c r="B21" s="310" t="s">
        <v>312</v>
      </c>
      <c r="C21" s="198">
        <v>9042</v>
      </c>
      <c r="D21" s="199">
        <v>4919</v>
      </c>
      <c r="E21" s="199">
        <v>68</v>
      </c>
      <c r="F21" s="199">
        <v>-287</v>
      </c>
      <c r="G21" s="200">
        <v>322520</v>
      </c>
      <c r="H21" s="201">
        <v>0.312</v>
      </c>
      <c r="I21" s="202"/>
      <c r="J21" s="202"/>
      <c r="K21" s="202">
        <v>13.3</v>
      </c>
      <c r="L21" s="202">
        <v>256.89999999999998</v>
      </c>
      <c r="M21" s="340">
        <v>93</v>
      </c>
      <c r="N21" s="340">
        <v>35.5</v>
      </c>
      <c r="O21" s="203">
        <v>38425</v>
      </c>
      <c r="P21" s="203">
        <v>1255801</v>
      </c>
      <c r="Q21" s="204">
        <v>49303</v>
      </c>
      <c r="R21" s="205">
        <v>10536</v>
      </c>
      <c r="S21" s="206">
        <v>20035</v>
      </c>
      <c r="T21" s="207">
        <v>18732</v>
      </c>
      <c r="U21" s="339" t="str">
        <f t="shared" si="0"/>
        <v>〇</v>
      </c>
      <c r="V21" s="271"/>
    </row>
    <row r="22" spans="1:43" ht="18.75" customHeight="1">
      <c r="A22" s="477"/>
      <c r="B22" s="310" t="s">
        <v>306</v>
      </c>
      <c r="C22" s="198">
        <v>10122</v>
      </c>
      <c r="D22" s="199">
        <v>7407</v>
      </c>
      <c r="E22" s="199">
        <v>2489</v>
      </c>
      <c r="F22" s="199">
        <v>2639</v>
      </c>
      <c r="G22" s="200">
        <v>319231</v>
      </c>
      <c r="H22" s="201">
        <v>0.318</v>
      </c>
      <c r="I22" s="202"/>
      <c r="J22" s="202"/>
      <c r="K22" s="202">
        <v>13.1</v>
      </c>
      <c r="L22" s="202">
        <v>260.2</v>
      </c>
      <c r="M22" s="340">
        <v>93.7</v>
      </c>
      <c r="N22" s="341">
        <v>33.799999999999997</v>
      </c>
      <c r="O22" s="203">
        <v>37328</v>
      </c>
      <c r="P22" s="203">
        <v>1254093</v>
      </c>
      <c r="Q22" s="204">
        <v>48259</v>
      </c>
      <c r="R22" s="205">
        <v>10687</v>
      </c>
      <c r="S22" s="206">
        <v>19105</v>
      </c>
      <c r="T22" s="207">
        <v>18467</v>
      </c>
      <c r="U22" s="339" t="str">
        <f t="shared" si="0"/>
        <v>〇</v>
      </c>
      <c r="V22" s="271"/>
    </row>
    <row r="23" spans="1:43" ht="18.75" customHeight="1">
      <c r="A23" s="477"/>
      <c r="B23" s="310" t="s">
        <v>307</v>
      </c>
      <c r="C23" s="198">
        <v>19039</v>
      </c>
      <c r="D23" s="199">
        <v>13418</v>
      </c>
      <c r="E23" s="199">
        <v>6010</v>
      </c>
      <c r="F23" s="199">
        <v>8638</v>
      </c>
      <c r="G23" s="200">
        <v>323469</v>
      </c>
      <c r="H23" s="201">
        <v>0.32200000000000001</v>
      </c>
      <c r="I23" s="202"/>
      <c r="J23" s="202"/>
      <c r="K23" s="202">
        <v>13.8</v>
      </c>
      <c r="L23" s="202">
        <v>251.7</v>
      </c>
      <c r="M23" s="340">
        <v>93.4</v>
      </c>
      <c r="N23" s="340">
        <v>35.9</v>
      </c>
      <c r="O23" s="203">
        <v>39169</v>
      </c>
      <c r="P23" s="203">
        <v>1257466</v>
      </c>
      <c r="Q23" s="204">
        <v>52798</v>
      </c>
      <c r="R23" s="205">
        <v>13314</v>
      </c>
      <c r="S23" s="206">
        <v>19111</v>
      </c>
      <c r="T23" s="207">
        <v>20373</v>
      </c>
      <c r="U23" s="339" t="str">
        <f t="shared" si="0"/>
        <v>〇</v>
      </c>
      <c r="V23" s="271"/>
    </row>
    <row r="24" spans="1:43" s="271" customFormat="1" ht="18.75" customHeight="1">
      <c r="A24" s="478"/>
      <c r="B24" s="311" t="s">
        <v>308</v>
      </c>
      <c r="C24" s="198">
        <v>25629</v>
      </c>
      <c r="D24" s="199">
        <v>16615</v>
      </c>
      <c r="E24" s="199">
        <v>3197</v>
      </c>
      <c r="F24" s="199">
        <v>4873</v>
      </c>
      <c r="G24" s="200">
        <v>338997</v>
      </c>
      <c r="H24" s="201">
        <v>0.311</v>
      </c>
      <c r="I24" s="202"/>
      <c r="J24" s="202"/>
      <c r="K24" s="202">
        <v>14.9</v>
      </c>
      <c r="L24" s="202">
        <v>229.9</v>
      </c>
      <c r="M24" s="340">
        <v>86.6</v>
      </c>
      <c r="N24" s="341">
        <v>32.9</v>
      </c>
      <c r="O24" s="203">
        <v>42059</v>
      </c>
      <c r="P24" s="203">
        <v>1257550</v>
      </c>
      <c r="Q24" s="204">
        <v>71276</v>
      </c>
      <c r="R24" s="205">
        <v>14990</v>
      </c>
      <c r="S24" s="206">
        <v>21182</v>
      </c>
      <c r="T24" s="207">
        <v>35104</v>
      </c>
      <c r="U24" s="339" t="str">
        <f>IF(R24+S24+T24=Q24,"〇","✖")</f>
        <v>〇</v>
      </c>
      <c r="X24" s="270"/>
      <c r="Y24" s="270"/>
      <c r="Z24" s="270"/>
      <c r="AA24" s="270"/>
      <c r="AB24" s="270"/>
      <c r="AC24" s="270"/>
      <c r="AD24" s="270"/>
      <c r="AE24" s="270"/>
      <c r="AF24" s="270"/>
      <c r="AG24" s="270"/>
      <c r="AH24" s="270"/>
      <c r="AI24" s="270"/>
      <c r="AJ24" s="270"/>
      <c r="AK24" s="270"/>
      <c r="AL24" s="270"/>
      <c r="AM24" s="270"/>
      <c r="AN24" s="270"/>
      <c r="AO24" s="270"/>
      <c r="AP24" s="270"/>
      <c r="AQ24" s="270"/>
    </row>
    <row r="25" spans="1:43" ht="18.75" customHeight="1">
      <c r="A25" s="454" t="s">
        <v>22</v>
      </c>
      <c r="B25" s="309" t="s">
        <v>311</v>
      </c>
      <c r="C25" s="208">
        <v>68070</v>
      </c>
      <c r="D25" s="209">
        <v>7229</v>
      </c>
      <c r="E25" s="209">
        <v>-1112</v>
      </c>
      <c r="F25" s="209">
        <v>-815</v>
      </c>
      <c r="G25" s="210">
        <v>490561</v>
      </c>
      <c r="H25" s="211">
        <v>0.54500000000000004</v>
      </c>
      <c r="I25" s="212"/>
      <c r="J25" s="212"/>
      <c r="K25" s="212">
        <v>9.5</v>
      </c>
      <c r="L25" s="212">
        <v>136.5</v>
      </c>
      <c r="M25" s="337">
        <v>96.6</v>
      </c>
      <c r="N25" s="345">
        <v>48.4</v>
      </c>
      <c r="O25" s="213">
        <v>227490</v>
      </c>
      <c r="P25" s="213">
        <v>1438645</v>
      </c>
      <c r="Q25" s="214">
        <v>749729</v>
      </c>
      <c r="R25" s="215">
        <v>28498</v>
      </c>
      <c r="S25" s="216">
        <v>27632</v>
      </c>
      <c r="T25" s="217">
        <v>693599</v>
      </c>
      <c r="U25" s="339" t="str">
        <f t="shared" ref="U25:U93" si="1">IF(R25+S25+T25=Q25,"〇","✖")</f>
        <v>〇</v>
      </c>
      <c r="V25" s="271"/>
    </row>
    <row r="26" spans="1:43" ht="18.75" customHeight="1">
      <c r="A26" s="455"/>
      <c r="B26" s="310" t="s">
        <v>312</v>
      </c>
      <c r="C26" s="218">
        <v>66546</v>
      </c>
      <c r="D26" s="199">
        <v>7185</v>
      </c>
      <c r="E26" s="199">
        <v>-44</v>
      </c>
      <c r="F26" s="199">
        <v>-2651</v>
      </c>
      <c r="G26" s="200">
        <v>487294</v>
      </c>
      <c r="H26" s="201">
        <v>0.54500000000000004</v>
      </c>
      <c r="I26" s="202"/>
      <c r="J26" s="202"/>
      <c r="K26" s="202">
        <v>8.9</v>
      </c>
      <c r="L26" s="202">
        <v>128.30000000000001</v>
      </c>
      <c r="M26" s="340">
        <v>96.1</v>
      </c>
      <c r="N26" s="344">
        <v>47.6</v>
      </c>
      <c r="O26" s="203">
        <v>233623</v>
      </c>
      <c r="P26" s="203">
        <v>1432156</v>
      </c>
      <c r="Q26" s="204">
        <v>707471</v>
      </c>
      <c r="R26" s="205">
        <v>25514</v>
      </c>
      <c r="S26" s="206">
        <v>26182</v>
      </c>
      <c r="T26" s="207">
        <v>655775</v>
      </c>
      <c r="U26" s="339" t="str">
        <f t="shared" si="1"/>
        <v>〇</v>
      </c>
      <c r="V26" s="271"/>
    </row>
    <row r="27" spans="1:43" ht="18.75" customHeight="1">
      <c r="A27" s="455"/>
      <c r="B27" s="310" t="s">
        <v>306</v>
      </c>
      <c r="C27" s="218">
        <v>93652</v>
      </c>
      <c r="D27" s="199">
        <v>7561</v>
      </c>
      <c r="E27" s="199">
        <v>376</v>
      </c>
      <c r="F27" s="199">
        <v>-8479</v>
      </c>
      <c r="G27" s="200">
        <v>488229</v>
      </c>
      <c r="H27" s="201">
        <v>0.54500000000000004</v>
      </c>
      <c r="I27" s="202"/>
      <c r="J27" s="202"/>
      <c r="K27" s="202">
        <v>8.3000000000000007</v>
      </c>
      <c r="L27" s="202">
        <v>123.7</v>
      </c>
      <c r="M27" s="340">
        <v>95.9</v>
      </c>
      <c r="N27" s="341">
        <v>46.1</v>
      </c>
      <c r="O27" s="203">
        <v>140791</v>
      </c>
      <c r="P27" s="203">
        <v>1434850</v>
      </c>
      <c r="Q27" s="204">
        <v>667009</v>
      </c>
      <c r="R27" s="205">
        <v>16617</v>
      </c>
      <c r="S27" s="206">
        <v>28429</v>
      </c>
      <c r="T27" s="207">
        <v>621963</v>
      </c>
      <c r="U27" s="339" t="str">
        <f t="shared" si="1"/>
        <v>〇</v>
      </c>
      <c r="V27" s="271"/>
    </row>
    <row r="28" spans="1:43" ht="18.75" customHeight="1">
      <c r="A28" s="455"/>
      <c r="B28" s="310" t="s">
        <v>307</v>
      </c>
      <c r="C28" s="218">
        <v>104073</v>
      </c>
      <c r="D28" s="199">
        <v>8025</v>
      </c>
      <c r="E28" s="199">
        <v>465</v>
      </c>
      <c r="F28" s="199">
        <v>17305</v>
      </c>
      <c r="G28" s="200">
        <v>490682</v>
      </c>
      <c r="H28" s="201">
        <v>0.54500000000000004</v>
      </c>
      <c r="I28" s="202"/>
      <c r="J28" s="202"/>
      <c r="K28" s="202">
        <v>7.7</v>
      </c>
      <c r="L28" s="202">
        <v>119.7</v>
      </c>
      <c r="M28" s="340">
        <v>95</v>
      </c>
      <c r="N28" s="344">
        <v>46.5</v>
      </c>
      <c r="O28" s="203">
        <v>81861</v>
      </c>
      <c r="P28" s="203">
        <v>1461052</v>
      </c>
      <c r="Q28" s="204">
        <v>583195</v>
      </c>
      <c r="R28" s="205">
        <v>33454</v>
      </c>
      <c r="S28" s="206">
        <v>29930</v>
      </c>
      <c r="T28" s="207">
        <v>519811</v>
      </c>
      <c r="U28" s="339" t="str">
        <f t="shared" si="1"/>
        <v>〇</v>
      </c>
      <c r="V28" s="271"/>
    </row>
    <row r="29" spans="1:43" s="271" customFormat="1" ht="18.75" customHeight="1">
      <c r="A29" s="456"/>
      <c r="B29" s="311" t="s">
        <v>308</v>
      </c>
      <c r="C29" s="219">
        <v>60534</v>
      </c>
      <c r="D29" s="220">
        <v>8131</v>
      </c>
      <c r="E29" s="220">
        <v>106</v>
      </c>
      <c r="F29" s="220">
        <v>-6893</v>
      </c>
      <c r="G29" s="221">
        <v>510550</v>
      </c>
      <c r="H29" s="222">
        <v>0.52200000000000002</v>
      </c>
      <c r="I29" s="223"/>
      <c r="J29" s="223"/>
      <c r="K29" s="223">
        <v>7.1</v>
      </c>
      <c r="L29" s="223">
        <v>106.9</v>
      </c>
      <c r="M29" s="342">
        <v>93.8</v>
      </c>
      <c r="N29" s="346">
        <v>45.7</v>
      </c>
      <c r="O29" s="224">
        <v>120047</v>
      </c>
      <c r="P29" s="224">
        <v>1485850</v>
      </c>
      <c r="Q29" s="225">
        <v>545401</v>
      </c>
      <c r="R29" s="226">
        <v>26451</v>
      </c>
      <c r="S29" s="227">
        <v>29930</v>
      </c>
      <c r="T29" s="228">
        <v>489020</v>
      </c>
      <c r="U29" s="339" t="str">
        <f t="shared" si="1"/>
        <v>〇</v>
      </c>
      <c r="X29" s="270"/>
      <c r="Y29" s="270"/>
      <c r="Z29" s="270"/>
      <c r="AA29" s="270"/>
      <c r="AB29" s="270"/>
      <c r="AC29" s="270"/>
      <c r="AD29" s="270"/>
      <c r="AE29" s="270"/>
      <c r="AF29" s="270"/>
      <c r="AG29" s="270"/>
      <c r="AH29" s="270"/>
      <c r="AI29" s="270"/>
      <c r="AJ29" s="270"/>
      <c r="AK29" s="270"/>
      <c r="AL29" s="270"/>
      <c r="AM29" s="270"/>
      <c r="AN29" s="270"/>
      <c r="AO29" s="270"/>
      <c r="AP29" s="270"/>
      <c r="AQ29" s="270"/>
    </row>
    <row r="30" spans="1:43" ht="18.75" customHeight="1">
      <c r="A30" s="454" t="s">
        <v>23</v>
      </c>
      <c r="B30" s="309" t="s">
        <v>311</v>
      </c>
      <c r="C30" s="198">
        <v>26648</v>
      </c>
      <c r="D30" s="199">
        <v>7020</v>
      </c>
      <c r="E30" s="199">
        <v>335</v>
      </c>
      <c r="F30" s="199">
        <v>5537</v>
      </c>
      <c r="G30" s="200">
        <v>637229</v>
      </c>
      <c r="H30" s="201">
        <v>0.64500000000000002</v>
      </c>
      <c r="I30" s="202"/>
      <c r="J30" s="202"/>
      <c r="K30" s="202">
        <v>10.199999999999999</v>
      </c>
      <c r="L30" s="202">
        <v>213.3</v>
      </c>
      <c r="M30" s="340">
        <v>93.5</v>
      </c>
      <c r="N30" s="341">
        <v>53.6</v>
      </c>
      <c r="O30" s="203">
        <v>78487</v>
      </c>
      <c r="P30" s="203">
        <v>2181112</v>
      </c>
      <c r="Q30" s="204">
        <v>117461</v>
      </c>
      <c r="R30" s="229">
        <v>18305</v>
      </c>
      <c r="S30" s="206">
        <v>47203</v>
      </c>
      <c r="T30" s="207">
        <v>51953</v>
      </c>
      <c r="U30" s="339" t="str">
        <f t="shared" si="1"/>
        <v>〇</v>
      </c>
      <c r="V30" s="271"/>
    </row>
    <row r="31" spans="1:43" ht="18.75" customHeight="1">
      <c r="A31" s="455"/>
      <c r="B31" s="310" t="s">
        <v>312</v>
      </c>
      <c r="C31" s="198">
        <v>27467</v>
      </c>
      <c r="D31" s="199">
        <v>6913</v>
      </c>
      <c r="E31" s="199">
        <v>-107</v>
      </c>
      <c r="F31" s="199">
        <v>8961</v>
      </c>
      <c r="G31" s="200">
        <v>638994</v>
      </c>
      <c r="H31" s="201">
        <v>0.64800000000000002</v>
      </c>
      <c r="I31" s="202"/>
      <c r="J31" s="202"/>
      <c r="K31" s="202">
        <v>9.8000000000000007</v>
      </c>
      <c r="L31" s="202">
        <v>206.8</v>
      </c>
      <c r="M31" s="340">
        <v>93.9</v>
      </c>
      <c r="N31" s="341">
        <v>54.1</v>
      </c>
      <c r="O31" s="203">
        <v>85167</v>
      </c>
      <c r="P31" s="203">
        <v>2164780</v>
      </c>
      <c r="Q31" s="204">
        <v>123120</v>
      </c>
      <c r="R31" s="229">
        <v>21173</v>
      </c>
      <c r="S31" s="206">
        <v>47223</v>
      </c>
      <c r="T31" s="207">
        <v>54724</v>
      </c>
      <c r="U31" s="339" t="str">
        <f t="shared" si="1"/>
        <v>〇</v>
      </c>
      <c r="V31" s="271"/>
    </row>
    <row r="32" spans="1:43" ht="18.75" customHeight="1">
      <c r="A32" s="455"/>
      <c r="B32" s="310" t="s">
        <v>306</v>
      </c>
      <c r="C32" s="198">
        <v>33133</v>
      </c>
      <c r="D32" s="199">
        <v>7072</v>
      </c>
      <c r="E32" s="199">
        <v>160</v>
      </c>
      <c r="F32" s="199">
        <v>2120</v>
      </c>
      <c r="G32" s="200">
        <v>639210</v>
      </c>
      <c r="H32" s="201">
        <v>0.65500000000000003</v>
      </c>
      <c r="I32" s="202"/>
      <c r="J32" s="202"/>
      <c r="K32" s="202">
        <v>9.6</v>
      </c>
      <c r="L32" s="202">
        <v>204</v>
      </c>
      <c r="M32" s="340">
        <v>96.6</v>
      </c>
      <c r="N32" s="341">
        <v>53.3</v>
      </c>
      <c r="O32" s="203">
        <v>72384</v>
      </c>
      <c r="P32" s="203">
        <v>2149381</v>
      </c>
      <c r="Q32" s="204">
        <v>115518</v>
      </c>
      <c r="R32" s="205">
        <v>21133</v>
      </c>
      <c r="S32" s="206">
        <v>47236</v>
      </c>
      <c r="T32" s="207">
        <v>47149</v>
      </c>
      <c r="U32" s="339" t="str">
        <f t="shared" si="1"/>
        <v>〇</v>
      </c>
      <c r="V32" s="271"/>
    </row>
    <row r="33" spans="1:43" ht="18.75" customHeight="1">
      <c r="A33" s="455"/>
      <c r="B33" s="310" t="s">
        <v>307</v>
      </c>
      <c r="C33" s="198">
        <v>41211</v>
      </c>
      <c r="D33" s="199">
        <v>24506</v>
      </c>
      <c r="E33" s="199">
        <v>17433</v>
      </c>
      <c r="F33" s="199">
        <v>30819</v>
      </c>
      <c r="G33" s="200">
        <v>644612</v>
      </c>
      <c r="H33" s="201">
        <v>0.65600000000000003</v>
      </c>
      <c r="I33" s="202"/>
      <c r="J33" s="202"/>
      <c r="K33" s="202">
        <v>9.5</v>
      </c>
      <c r="L33" s="202">
        <v>196.9</v>
      </c>
      <c r="M33" s="340">
        <v>94.3</v>
      </c>
      <c r="N33" s="341">
        <v>50.5</v>
      </c>
      <c r="O33" s="203">
        <v>90397</v>
      </c>
      <c r="P33" s="203">
        <v>2139670</v>
      </c>
      <c r="Q33" s="204">
        <v>126094</v>
      </c>
      <c r="R33" s="229">
        <v>30519</v>
      </c>
      <c r="S33" s="206">
        <v>47242</v>
      </c>
      <c r="T33" s="207">
        <v>48334</v>
      </c>
      <c r="U33" s="339" t="str">
        <f t="shared" si="1"/>
        <v>✖</v>
      </c>
      <c r="V33" s="271"/>
    </row>
    <row r="34" spans="1:43" s="271" customFormat="1" ht="18.75" customHeight="1">
      <c r="A34" s="456"/>
      <c r="B34" s="311" t="s">
        <v>308</v>
      </c>
      <c r="C34" s="198">
        <v>34702</v>
      </c>
      <c r="D34" s="199">
        <v>21023</v>
      </c>
      <c r="E34" s="199">
        <v>-3483</v>
      </c>
      <c r="F34" s="199">
        <v>10992</v>
      </c>
      <c r="G34" s="200">
        <v>677029</v>
      </c>
      <c r="H34" s="201">
        <v>0.63100000000000001</v>
      </c>
      <c r="I34" s="202"/>
      <c r="J34" s="202"/>
      <c r="K34" s="202">
        <v>9.1999999999999993</v>
      </c>
      <c r="L34" s="202">
        <v>172.8</v>
      </c>
      <c r="M34" s="340">
        <v>88.3</v>
      </c>
      <c r="N34" s="341">
        <v>47.9</v>
      </c>
      <c r="O34" s="203">
        <v>87818</v>
      </c>
      <c r="P34" s="203">
        <v>2155313</v>
      </c>
      <c r="Q34" s="204">
        <v>187823</v>
      </c>
      <c r="R34" s="205">
        <v>40993</v>
      </c>
      <c r="S34" s="206">
        <v>47243</v>
      </c>
      <c r="T34" s="207">
        <v>99587</v>
      </c>
      <c r="U34" s="339" t="str">
        <f t="shared" si="1"/>
        <v>〇</v>
      </c>
      <c r="X34" s="270"/>
      <c r="Y34" s="270"/>
      <c r="Z34" s="270"/>
      <c r="AA34" s="270"/>
      <c r="AB34" s="270"/>
      <c r="AC34" s="270"/>
      <c r="AD34" s="270"/>
      <c r="AE34" s="270"/>
      <c r="AF34" s="270"/>
      <c r="AG34" s="270"/>
      <c r="AH34" s="270"/>
      <c r="AI34" s="270"/>
      <c r="AJ34" s="270"/>
      <c r="AK34" s="270"/>
      <c r="AL34" s="270"/>
      <c r="AM34" s="270"/>
      <c r="AN34" s="270"/>
      <c r="AO34" s="270"/>
      <c r="AP34" s="270"/>
      <c r="AQ34" s="270"/>
    </row>
    <row r="35" spans="1:43" ht="18.75" customHeight="1">
      <c r="A35" s="454" t="s">
        <v>76</v>
      </c>
      <c r="B35" s="309" t="s">
        <v>311</v>
      </c>
      <c r="C35" s="208">
        <v>14206</v>
      </c>
      <c r="D35" s="209">
        <v>6583</v>
      </c>
      <c r="E35" s="209">
        <v>1616</v>
      </c>
      <c r="F35" s="209">
        <v>-3711</v>
      </c>
      <c r="G35" s="210">
        <v>443259</v>
      </c>
      <c r="H35" s="211">
        <v>0.65100000000000002</v>
      </c>
      <c r="I35" s="212"/>
      <c r="J35" s="212"/>
      <c r="K35" s="212">
        <v>10.6</v>
      </c>
      <c r="L35" s="212">
        <v>98.4</v>
      </c>
      <c r="M35" s="337">
        <v>95.7</v>
      </c>
      <c r="N35" s="338">
        <v>56.1</v>
      </c>
      <c r="O35" s="213">
        <v>83250</v>
      </c>
      <c r="P35" s="213">
        <v>1097778</v>
      </c>
      <c r="Q35" s="214">
        <v>102544</v>
      </c>
      <c r="R35" s="215">
        <v>14529</v>
      </c>
      <c r="S35" s="216">
        <v>36518</v>
      </c>
      <c r="T35" s="217">
        <v>51497</v>
      </c>
      <c r="U35" s="339" t="str">
        <f t="shared" si="1"/>
        <v>〇</v>
      </c>
      <c r="V35" s="271"/>
    </row>
    <row r="36" spans="1:43" ht="18.75" customHeight="1">
      <c r="A36" s="455"/>
      <c r="B36" s="310" t="s">
        <v>312</v>
      </c>
      <c r="C36" s="218">
        <v>13328</v>
      </c>
      <c r="D36" s="199">
        <v>4660</v>
      </c>
      <c r="E36" s="199">
        <v>-1923</v>
      </c>
      <c r="F36" s="199">
        <v>-1955</v>
      </c>
      <c r="G36" s="200">
        <v>442051</v>
      </c>
      <c r="H36" s="201">
        <v>0.65100000000000002</v>
      </c>
      <c r="I36" s="202"/>
      <c r="J36" s="202"/>
      <c r="K36" s="202">
        <v>10.1</v>
      </c>
      <c r="L36" s="202">
        <v>99.6</v>
      </c>
      <c r="M36" s="340">
        <v>94.6</v>
      </c>
      <c r="N36" s="341">
        <v>53.4</v>
      </c>
      <c r="O36" s="203">
        <v>93448</v>
      </c>
      <c r="P36" s="203">
        <v>1109262</v>
      </c>
      <c r="Q36" s="204">
        <v>104787</v>
      </c>
      <c r="R36" s="205">
        <v>14498</v>
      </c>
      <c r="S36" s="206">
        <v>36541</v>
      </c>
      <c r="T36" s="207">
        <v>53748</v>
      </c>
      <c r="U36" s="339" t="str">
        <f t="shared" si="1"/>
        <v>〇</v>
      </c>
      <c r="V36" s="271"/>
    </row>
    <row r="37" spans="1:43" ht="18.75" customHeight="1">
      <c r="A37" s="455"/>
      <c r="B37" s="310" t="s">
        <v>306</v>
      </c>
      <c r="C37" s="218">
        <v>16403</v>
      </c>
      <c r="D37" s="199">
        <v>8083</v>
      </c>
      <c r="E37" s="199">
        <v>3422</v>
      </c>
      <c r="F37" s="199">
        <v>-1722</v>
      </c>
      <c r="G37" s="200">
        <v>443213</v>
      </c>
      <c r="H37" s="201">
        <v>0.65100000000000002</v>
      </c>
      <c r="I37" s="202"/>
      <c r="J37" s="202"/>
      <c r="K37" s="202">
        <v>9.8000000000000007</v>
      </c>
      <c r="L37" s="202">
        <v>103.4</v>
      </c>
      <c r="M37" s="340">
        <v>95.2</v>
      </c>
      <c r="N37" s="341">
        <v>51.3</v>
      </c>
      <c r="O37" s="203">
        <v>113179</v>
      </c>
      <c r="P37" s="203">
        <v>1127260</v>
      </c>
      <c r="Q37" s="204">
        <v>94136</v>
      </c>
      <c r="R37" s="205">
        <v>9354</v>
      </c>
      <c r="S37" s="206">
        <v>36561</v>
      </c>
      <c r="T37" s="207">
        <v>48221</v>
      </c>
      <c r="U37" s="339" t="str">
        <f t="shared" si="1"/>
        <v>〇</v>
      </c>
      <c r="V37" s="271"/>
    </row>
    <row r="38" spans="1:43" ht="18.75" customHeight="1">
      <c r="A38" s="455"/>
      <c r="B38" s="310" t="s">
        <v>307</v>
      </c>
      <c r="C38" s="218">
        <v>24087</v>
      </c>
      <c r="D38" s="199">
        <v>15563</v>
      </c>
      <c r="E38" s="199">
        <v>7480</v>
      </c>
      <c r="F38" s="199">
        <v>6961</v>
      </c>
      <c r="G38" s="200">
        <v>445950</v>
      </c>
      <c r="H38" s="201">
        <v>0.64800000000000002</v>
      </c>
      <c r="I38" s="202"/>
      <c r="J38" s="202"/>
      <c r="K38" s="202">
        <v>9.6999999999999993</v>
      </c>
      <c r="L38" s="202">
        <v>109.1</v>
      </c>
      <c r="M38" s="340">
        <v>95.1</v>
      </c>
      <c r="N38" s="341">
        <v>51.1</v>
      </c>
      <c r="O38" s="203">
        <v>112257</v>
      </c>
      <c r="P38" s="203">
        <v>1152718</v>
      </c>
      <c r="Q38" s="204">
        <v>96615</v>
      </c>
      <c r="R38" s="205">
        <v>8835</v>
      </c>
      <c r="S38" s="206">
        <v>36082</v>
      </c>
      <c r="T38" s="207">
        <v>51698</v>
      </c>
      <c r="U38" s="339" t="str">
        <f t="shared" si="1"/>
        <v>〇</v>
      </c>
      <c r="V38" s="271"/>
    </row>
    <row r="39" spans="1:43" s="271" customFormat="1" ht="18.75" customHeight="1">
      <c r="A39" s="456"/>
      <c r="B39" s="311" t="s">
        <v>308</v>
      </c>
      <c r="C39" s="219">
        <v>26292</v>
      </c>
      <c r="D39" s="220">
        <v>11434</v>
      </c>
      <c r="E39" s="220">
        <v>-4129</v>
      </c>
      <c r="F39" s="220">
        <v>7422</v>
      </c>
      <c r="G39" s="221">
        <v>466781</v>
      </c>
      <c r="H39" s="222">
        <v>0.62</v>
      </c>
      <c r="I39" s="223"/>
      <c r="J39" s="223"/>
      <c r="K39" s="223">
        <v>9.6</v>
      </c>
      <c r="L39" s="223">
        <v>98.6</v>
      </c>
      <c r="M39" s="342">
        <v>88.8</v>
      </c>
      <c r="N39" s="346">
        <v>51.4</v>
      </c>
      <c r="O39" s="224">
        <v>105277</v>
      </c>
      <c r="P39" s="224">
        <v>1163010</v>
      </c>
      <c r="Q39" s="225">
        <v>107548</v>
      </c>
      <c r="R39" s="226">
        <v>20386</v>
      </c>
      <c r="S39" s="227">
        <v>36095</v>
      </c>
      <c r="T39" s="228">
        <v>51067</v>
      </c>
      <c r="U39" s="339" t="str">
        <f t="shared" si="1"/>
        <v>〇</v>
      </c>
      <c r="X39" s="270"/>
      <c r="Y39" s="270"/>
      <c r="Z39" s="270"/>
      <c r="AA39" s="270"/>
      <c r="AB39" s="270"/>
      <c r="AC39" s="270"/>
      <c r="AD39" s="270"/>
      <c r="AE39" s="270"/>
      <c r="AF39" s="270"/>
      <c r="AG39" s="270"/>
      <c r="AH39" s="270"/>
      <c r="AI39" s="270"/>
      <c r="AJ39" s="270"/>
      <c r="AK39" s="270"/>
      <c r="AL39" s="270"/>
      <c r="AM39" s="270"/>
      <c r="AN39" s="270"/>
      <c r="AO39" s="270"/>
      <c r="AP39" s="270"/>
      <c r="AQ39" s="270"/>
    </row>
    <row r="40" spans="1:43" ht="18.75" customHeight="1">
      <c r="A40" s="454" t="s">
        <v>24</v>
      </c>
      <c r="B40" s="309" t="s">
        <v>311</v>
      </c>
      <c r="C40" s="198">
        <v>9138</v>
      </c>
      <c r="D40" s="199">
        <v>4072</v>
      </c>
      <c r="E40" s="199">
        <v>-78</v>
      </c>
      <c r="F40" s="199">
        <v>1569</v>
      </c>
      <c r="G40" s="200">
        <v>443456</v>
      </c>
      <c r="H40" s="201">
        <v>0.64900000000000002</v>
      </c>
      <c r="I40" s="202"/>
      <c r="J40" s="202"/>
      <c r="K40" s="202">
        <v>11.5</v>
      </c>
      <c r="L40" s="202">
        <v>159.4</v>
      </c>
      <c r="M40" s="340">
        <v>96.6</v>
      </c>
      <c r="N40" s="344">
        <v>51</v>
      </c>
      <c r="O40" s="203">
        <v>81637</v>
      </c>
      <c r="P40" s="203">
        <v>1230422</v>
      </c>
      <c r="Q40" s="204">
        <v>38010</v>
      </c>
      <c r="R40" s="205">
        <v>10669</v>
      </c>
      <c r="S40" s="206">
        <v>2328</v>
      </c>
      <c r="T40" s="207">
        <v>25013</v>
      </c>
      <c r="U40" s="339" t="str">
        <f t="shared" si="1"/>
        <v>〇</v>
      </c>
      <c r="V40" s="271"/>
    </row>
    <row r="41" spans="1:43" ht="18.75" customHeight="1">
      <c r="A41" s="455"/>
      <c r="B41" s="310" t="s">
        <v>312</v>
      </c>
      <c r="C41" s="198">
        <v>9088</v>
      </c>
      <c r="D41" s="199">
        <v>3510</v>
      </c>
      <c r="E41" s="199">
        <v>-562</v>
      </c>
      <c r="F41" s="199">
        <v>2531</v>
      </c>
      <c r="G41" s="200">
        <v>438298</v>
      </c>
      <c r="H41" s="201">
        <v>0.64500000000000002</v>
      </c>
      <c r="I41" s="202"/>
      <c r="J41" s="202"/>
      <c r="K41" s="202">
        <v>11.2</v>
      </c>
      <c r="L41" s="202">
        <v>162.9</v>
      </c>
      <c r="M41" s="340">
        <v>96.3</v>
      </c>
      <c r="N41" s="344">
        <v>50.9</v>
      </c>
      <c r="O41" s="203">
        <v>71893</v>
      </c>
      <c r="P41" s="203">
        <v>1245579</v>
      </c>
      <c r="Q41" s="204">
        <v>33465</v>
      </c>
      <c r="R41" s="205">
        <v>13762</v>
      </c>
      <c r="S41" s="206">
        <v>28</v>
      </c>
      <c r="T41" s="207">
        <v>19675</v>
      </c>
      <c r="U41" s="339" t="str">
        <f t="shared" si="1"/>
        <v>〇</v>
      </c>
      <c r="V41" s="271"/>
    </row>
    <row r="42" spans="1:43" ht="18.75" customHeight="1">
      <c r="A42" s="455"/>
      <c r="B42" s="310" t="s">
        <v>306</v>
      </c>
      <c r="C42" s="198">
        <v>10065</v>
      </c>
      <c r="D42" s="199">
        <v>4180</v>
      </c>
      <c r="E42" s="199">
        <v>669</v>
      </c>
      <c r="F42" s="199">
        <v>854</v>
      </c>
      <c r="G42" s="200">
        <v>440558</v>
      </c>
      <c r="H42" s="201">
        <v>0.64600000000000002</v>
      </c>
      <c r="I42" s="202"/>
      <c r="J42" s="202"/>
      <c r="K42" s="202">
        <v>10.6</v>
      </c>
      <c r="L42" s="202">
        <v>165.4</v>
      </c>
      <c r="M42" s="340">
        <v>96.8</v>
      </c>
      <c r="N42" s="344">
        <v>49</v>
      </c>
      <c r="O42" s="203">
        <v>49171</v>
      </c>
      <c r="P42" s="203">
        <v>1274115</v>
      </c>
      <c r="Q42" s="204">
        <v>29922</v>
      </c>
      <c r="R42" s="205">
        <v>13946</v>
      </c>
      <c r="S42" s="206">
        <v>1</v>
      </c>
      <c r="T42" s="207">
        <v>15974</v>
      </c>
      <c r="U42" s="339" t="str">
        <f t="shared" si="1"/>
        <v>✖</v>
      </c>
      <c r="V42" s="271"/>
    </row>
    <row r="43" spans="1:43" ht="18.75" customHeight="1">
      <c r="A43" s="455"/>
      <c r="B43" s="310" t="s">
        <v>307</v>
      </c>
      <c r="C43" s="198">
        <v>25552</v>
      </c>
      <c r="D43" s="199">
        <v>16480</v>
      </c>
      <c r="E43" s="199">
        <v>12300</v>
      </c>
      <c r="F43" s="199">
        <v>16705</v>
      </c>
      <c r="G43" s="200">
        <v>444042</v>
      </c>
      <c r="H43" s="201">
        <v>0.63800000000000001</v>
      </c>
      <c r="I43" s="202"/>
      <c r="J43" s="202"/>
      <c r="K43" s="202">
        <v>10</v>
      </c>
      <c r="L43" s="202">
        <v>166.6</v>
      </c>
      <c r="M43" s="340">
        <v>95.6</v>
      </c>
      <c r="N43" s="344">
        <v>52.6</v>
      </c>
      <c r="O43" s="203">
        <v>72014</v>
      </c>
      <c r="P43" s="203">
        <v>1307847</v>
      </c>
      <c r="Q43" s="204">
        <v>39910</v>
      </c>
      <c r="R43" s="205">
        <v>18352</v>
      </c>
      <c r="S43" s="206">
        <v>1</v>
      </c>
      <c r="T43" s="207">
        <v>21557</v>
      </c>
      <c r="U43" s="339" t="str">
        <f>IF(R43+S43+T43=Q43,"〇","✖")</f>
        <v>〇</v>
      </c>
      <c r="V43" s="271"/>
    </row>
    <row r="44" spans="1:43" s="271" customFormat="1" ht="18.75" customHeight="1">
      <c r="A44" s="456"/>
      <c r="B44" s="311" t="s">
        <v>308</v>
      </c>
      <c r="C44" s="198">
        <v>32865.127</v>
      </c>
      <c r="D44" s="199">
        <v>22714.215</v>
      </c>
      <c r="E44" s="199">
        <v>6234.6909999999998</v>
      </c>
      <c r="F44" s="199">
        <v>38433.455000000002</v>
      </c>
      <c r="G44" s="200">
        <v>465832</v>
      </c>
      <c r="H44" s="201">
        <v>0.61177000000000004</v>
      </c>
      <c r="I44" s="202"/>
      <c r="J44" s="202"/>
      <c r="K44" s="202">
        <v>9.4</v>
      </c>
      <c r="L44" s="202">
        <v>146.19999999999999</v>
      </c>
      <c r="M44" s="340">
        <v>87.6</v>
      </c>
      <c r="N44" s="344">
        <v>49.5</v>
      </c>
      <c r="O44" s="203">
        <v>74587</v>
      </c>
      <c r="P44" s="203">
        <v>1314906</v>
      </c>
      <c r="Q44" s="204">
        <v>73742</v>
      </c>
      <c r="R44" s="205">
        <v>50550</v>
      </c>
      <c r="S44" s="206">
        <v>1</v>
      </c>
      <c r="T44" s="207">
        <v>23191</v>
      </c>
      <c r="U44" s="339" t="str">
        <f t="shared" si="1"/>
        <v>〇</v>
      </c>
      <c r="X44" s="270"/>
      <c r="Y44" s="270"/>
      <c r="Z44" s="270"/>
      <c r="AA44" s="270"/>
      <c r="AB44" s="270"/>
      <c r="AC44" s="270"/>
      <c r="AD44" s="270"/>
      <c r="AE44" s="270"/>
      <c r="AF44" s="270"/>
      <c r="AG44" s="270"/>
      <c r="AH44" s="270"/>
      <c r="AI44" s="270"/>
      <c r="AJ44" s="270"/>
      <c r="AK44" s="270"/>
      <c r="AL44" s="270"/>
      <c r="AM44" s="270"/>
      <c r="AN44" s="270"/>
      <c r="AO44" s="270"/>
      <c r="AP44" s="270"/>
      <c r="AQ44" s="270"/>
    </row>
    <row r="45" spans="1:43" ht="18.75" customHeight="1">
      <c r="A45" s="454" t="s">
        <v>25</v>
      </c>
      <c r="B45" s="309" t="s">
        <v>311</v>
      </c>
      <c r="C45" s="208">
        <v>9574</v>
      </c>
      <c r="D45" s="209">
        <v>4868</v>
      </c>
      <c r="E45" s="209">
        <v>348</v>
      </c>
      <c r="F45" s="209">
        <v>12398</v>
      </c>
      <c r="G45" s="210">
        <v>1175584</v>
      </c>
      <c r="H45" s="211">
        <v>0.76600000000000001</v>
      </c>
      <c r="I45" s="212"/>
      <c r="J45" s="212"/>
      <c r="K45" s="212">
        <v>11.7</v>
      </c>
      <c r="L45" s="212">
        <v>191</v>
      </c>
      <c r="M45" s="337">
        <v>96.8</v>
      </c>
      <c r="N45" s="347">
        <v>58.7</v>
      </c>
      <c r="O45" s="213">
        <v>30847</v>
      </c>
      <c r="P45" s="213">
        <v>3843783</v>
      </c>
      <c r="Q45" s="214">
        <v>169202</v>
      </c>
      <c r="R45" s="215">
        <v>12169</v>
      </c>
      <c r="S45" s="216">
        <v>50225</v>
      </c>
      <c r="T45" s="217">
        <v>106808</v>
      </c>
      <c r="U45" s="339" t="str">
        <f t="shared" si="1"/>
        <v>〇</v>
      </c>
      <c r="V45" s="271"/>
    </row>
    <row r="46" spans="1:43" ht="18.75" customHeight="1">
      <c r="A46" s="455"/>
      <c r="B46" s="310" t="s">
        <v>312</v>
      </c>
      <c r="C46" s="218">
        <v>10060</v>
      </c>
      <c r="D46" s="199">
        <v>5175</v>
      </c>
      <c r="E46" s="199">
        <v>307</v>
      </c>
      <c r="F46" s="199">
        <v>356</v>
      </c>
      <c r="G46" s="200">
        <v>1187033</v>
      </c>
      <c r="H46" s="201">
        <v>0.76600000000000001</v>
      </c>
      <c r="I46" s="202"/>
      <c r="J46" s="202"/>
      <c r="K46" s="202">
        <v>11.4</v>
      </c>
      <c r="L46" s="202">
        <v>187.9</v>
      </c>
      <c r="M46" s="340">
        <v>96.5</v>
      </c>
      <c r="N46" s="344">
        <v>59.8</v>
      </c>
      <c r="O46" s="203">
        <v>35938</v>
      </c>
      <c r="P46" s="203">
        <v>3841857</v>
      </c>
      <c r="Q46" s="204">
        <v>153575</v>
      </c>
      <c r="R46" s="205">
        <v>12217</v>
      </c>
      <c r="S46" s="206">
        <v>48424</v>
      </c>
      <c r="T46" s="207">
        <v>92934</v>
      </c>
      <c r="U46" s="339" t="str">
        <f t="shared" si="1"/>
        <v>〇</v>
      </c>
      <c r="V46" s="271"/>
    </row>
    <row r="47" spans="1:43" ht="18.75" customHeight="1">
      <c r="A47" s="455"/>
      <c r="B47" s="310" t="s">
        <v>306</v>
      </c>
      <c r="C47" s="218">
        <v>11188</v>
      </c>
      <c r="D47" s="199">
        <v>5328</v>
      </c>
      <c r="E47" s="199">
        <v>153</v>
      </c>
      <c r="F47" s="199">
        <v>2548</v>
      </c>
      <c r="G47" s="200">
        <v>1201498</v>
      </c>
      <c r="H47" s="201">
        <v>0.76900000000000002</v>
      </c>
      <c r="I47" s="202"/>
      <c r="J47" s="202"/>
      <c r="K47" s="202">
        <v>11.1</v>
      </c>
      <c r="L47" s="202">
        <v>185.5</v>
      </c>
      <c r="M47" s="340">
        <v>97.7</v>
      </c>
      <c r="N47" s="341">
        <v>58.7</v>
      </c>
      <c r="O47" s="203">
        <v>33324</v>
      </c>
      <c r="P47" s="203">
        <v>3837689</v>
      </c>
      <c r="Q47" s="204">
        <v>133157</v>
      </c>
      <c r="R47" s="205">
        <v>12262</v>
      </c>
      <c r="S47" s="206">
        <v>32976</v>
      </c>
      <c r="T47" s="207">
        <v>87919</v>
      </c>
      <c r="U47" s="339" t="str">
        <f t="shared" si="1"/>
        <v>〇</v>
      </c>
      <c r="V47" s="271"/>
    </row>
    <row r="48" spans="1:43" ht="18.75" customHeight="1">
      <c r="A48" s="455"/>
      <c r="B48" s="310" t="s">
        <v>307</v>
      </c>
      <c r="C48" s="218">
        <v>40254</v>
      </c>
      <c r="D48" s="199">
        <v>27331</v>
      </c>
      <c r="E48" s="199">
        <v>22003</v>
      </c>
      <c r="F48" s="199">
        <v>32545</v>
      </c>
      <c r="G48" s="200">
        <v>1220662</v>
      </c>
      <c r="H48" s="201">
        <v>0.77</v>
      </c>
      <c r="I48" s="202"/>
      <c r="J48" s="202"/>
      <c r="K48" s="202">
        <v>10.9</v>
      </c>
      <c r="L48" s="202">
        <v>181.1</v>
      </c>
      <c r="M48" s="340">
        <v>94.7</v>
      </c>
      <c r="N48" s="344">
        <v>50</v>
      </c>
      <c r="O48" s="203">
        <v>74604</v>
      </c>
      <c r="P48" s="203">
        <v>3864297</v>
      </c>
      <c r="Q48" s="204">
        <v>155362</v>
      </c>
      <c r="R48" s="205">
        <v>17304</v>
      </c>
      <c r="S48" s="206">
        <v>33083</v>
      </c>
      <c r="T48" s="207">
        <v>104975</v>
      </c>
      <c r="U48" s="339" t="str">
        <f t="shared" si="1"/>
        <v>〇</v>
      </c>
      <c r="V48" s="271"/>
    </row>
    <row r="49" spans="1:43" s="271" customFormat="1" ht="18.75" customHeight="1">
      <c r="A49" s="456"/>
      <c r="B49" s="311" t="s">
        <v>308</v>
      </c>
      <c r="C49" s="219">
        <v>48362</v>
      </c>
      <c r="D49" s="220">
        <v>34837</v>
      </c>
      <c r="E49" s="220">
        <v>7506</v>
      </c>
      <c r="F49" s="220">
        <v>87554</v>
      </c>
      <c r="G49" s="221">
        <v>1296671</v>
      </c>
      <c r="H49" s="222">
        <v>0.74399999999999999</v>
      </c>
      <c r="I49" s="223"/>
      <c r="J49" s="223"/>
      <c r="K49" s="223">
        <v>10.7</v>
      </c>
      <c r="L49" s="223">
        <v>157.9</v>
      </c>
      <c r="M49" s="342">
        <v>90.1</v>
      </c>
      <c r="N49" s="346">
        <v>45.1</v>
      </c>
      <c r="O49" s="224">
        <v>79561</v>
      </c>
      <c r="P49" s="224">
        <v>3862297</v>
      </c>
      <c r="Q49" s="225">
        <v>232729</v>
      </c>
      <c r="R49" s="226">
        <v>79353</v>
      </c>
      <c r="S49" s="227">
        <v>33174</v>
      </c>
      <c r="T49" s="228">
        <v>120202</v>
      </c>
      <c r="U49" s="339" t="str">
        <f t="shared" si="1"/>
        <v>〇</v>
      </c>
      <c r="X49" s="270"/>
      <c r="Y49" s="270"/>
      <c r="Z49" s="270"/>
      <c r="AA49" s="270"/>
      <c r="AB49" s="270"/>
      <c r="AC49" s="270"/>
      <c r="AD49" s="270"/>
      <c r="AE49" s="270"/>
      <c r="AF49" s="270"/>
      <c r="AG49" s="270"/>
      <c r="AH49" s="270"/>
      <c r="AI49" s="270"/>
      <c r="AJ49" s="270"/>
      <c r="AK49" s="270"/>
      <c r="AL49" s="270"/>
      <c r="AM49" s="270"/>
      <c r="AN49" s="270"/>
      <c r="AO49" s="270"/>
      <c r="AP49" s="270"/>
      <c r="AQ49" s="270"/>
    </row>
    <row r="50" spans="1:43" ht="18.75" customHeight="1">
      <c r="A50" s="454" t="s">
        <v>26</v>
      </c>
      <c r="B50" s="309" t="s">
        <v>311</v>
      </c>
      <c r="C50" s="198">
        <v>25842</v>
      </c>
      <c r="D50" s="199">
        <v>15826</v>
      </c>
      <c r="E50" s="199">
        <v>1227</v>
      </c>
      <c r="F50" s="199">
        <v>1247</v>
      </c>
      <c r="G50" s="200">
        <v>1046376</v>
      </c>
      <c r="H50" s="201">
        <v>0.77900000000000003</v>
      </c>
      <c r="I50" s="202"/>
      <c r="J50" s="202"/>
      <c r="K50" s="202">
        <v>9.8000000000000007</v>
      </c>
      <c r="L50" s="202">
        <v>151.30000000000001</v>
      </c>
      <c r="M50" s="340">
        <v>96.3</v>
      </c>
      <c r="N50" s="341">
        <v>63.8</v>
      </c>
      <c r="O50" s="203">
        <v>124074</v>
      </c>
      <c r="P50" s="203">
        <v>3089149</v>
      </c>
      <c r="Q50" s="204">
        <v>212637</v>
      </c>
      <c r="R50" s="230">
        <v>46973</v>
      </c>
      <c r="S50" s="231">
        <v>35737</v>
      </c>
      <c r="T50" s="207">
        <v>129927</v>
      </c>
      <c r="U50" s="339" t="str">
        <f t="shared" si="1"/>
        <v>〇</v>
      </c>
      <c r="V50" s="271"/>
    </row>
    <row r="51" spans="1:43" ht="18.75" customHeight="1">
      <c r="A51" s="455"/>
      <c r="B51" s="310" t="s">
        <v>312</v>
      </c>
      <c r="C51" s="198">
        <v>23427</v>
      </c>
      <c r="D51" s="199">
        <v>9830</v>
      </c>
      <c r="E51" s="199">
        <v>-5995</v>
      </c>
      <c r="F51" s="199">
        <v>-5978</v>
      </c>
      <c r="G51" s="200">
        <v>1053814</v>
      </c>
      <c r="H51" s="201">
        <v>0.77700000000000002</v>
      </c>
      <c r="I51" s="202"/>
      <c r="J51" s="202"/>
      <c r="K51" s="202">
        <v>9.3000000000000007</v>
      </c>
      <c r="L51" s="202">
        <v>142.1</v>
      </c>
      <c r="M51" s="340">
        <v>95.8</v>
      </c>
      <c r="N51" s="341">
        <v>64.8</v>
      </c>
      <c r="O51" s="203">
        <v>138369</v>
      </c>
      <c r="P51" s="203">
        <v>3082918</v>
      </c>
      <c r="Q51" s="204">
        <v>261470</v>
      </c>
      <c r="R51" s="205">
        <v>46580</v>
      </c>
      <c r="S51" s="231">
        <v>35941</v>
      </c>
      <c r="T51" s="207">
        <v>178949</v>
      </c>
      <c r="U51" s="339" t="str">
        <f t="shared" si="1"/>
        <v>〇</v>
      </c>
      <c r="V51" s="271"/>
    </row>
    <row r="52" spans="1:43" ht="18.75" customHeight="1">
      <c r="A52" s="455"/>
      <c r="B52" s="310" t="s">
        <v>306</v>
      </c>
      <c r="C52" s="198">
        <v>53975</v>
      </c>
      <c r="D52" s="199">
        <v>16887</v>
      </c>
      <c r="E52" s="199">
        <v>7056</v>
      </c>
      <c r="F52" s="199">
        <v>11117</v>
      </c>
      <c r="G52" s="200">
        <v>1063461</v>
      </c>
      <c r="H52" s="201">
        <v>0.77900000000000003</v>
      </c>
      <c r="I52" s="202"/>
      <c r="J52" s="202"/>
      <c r="K52" s="202">
        <v>8.9</v>
      </c>
      <c r="L52" s="202">
        <v>140.1</v>
      </c>
      <c r="M52" s="340">
        <v>97</v>
      </c>
      <c r="N52" s="341">
        <v>63.3</v>
      </c>
      <c r="O52" s="203">
        <v>132709</v>
      </c>
      <c r="P52" s="203">
        <v>3078437</v>
      </c>
      <c r="Q52" s="204">
        <v>248616</v>
      </c>
      <c r="R52" s="205">
        <v>50588</v>
      </c>
      <c r="S52" s="206">
        <v>36126</v>
      </c>
      <c r="T52" s="207">
        <v>161902</v>
      </c>
      <c r="U52" s="339" t="str">
        <f t="shared" si="1"/>
        <v>〇</v>
      </c>
      <c r="V52" s="271"/>
    </row>
    <row r="53" spans="1:43" ht="18.75" customHeight="1">
      <c r="A53" s="455"/>
      <c r="B53" s="310" t="s">
        <v>307</v>
      </c>
      <c r="C53" s="218">
        <v>73976</v>
      </c>
      <c r="D53" s="199">
        <v>55884</v>
      </c>
      <c r="E53" s="199">
        <v>38996</v>
      </c>
      <c r="F53" s="199">
        <v>42516</v>
      </c>
      <c r="G53" s="200">
        <v>1080552</v>
      </c>
      <c r="H53" s="201">
        <v>0.77800000000000002</v>
      </c>
      <c r="I53" s="202"/>
      <c r="J53" s="202"/>
      <c r="K53" s="202">
        <v>8.6</v>
      </c>
      <c r="L53" s="202">
        <v>135.6</v>
      </c>
      <c r="M53" s="340">
        <v>98.2</v>
      </c>
      <c r="N53" s="341">
        <v>58.8</v>
      </c>
      <c r="O53" s="203">
        <v>182888</v>
      </c>
      <c r="P53" s="203">
        <v>3086779</v>
      </c>
      <c r="Q53" s="204">
        <v>244060</v>
      </c>
      <c r="R53" s="205">
        <v>54091</v>
      </c>
      <c r="S53" s="231">
        <v>36291</v>
      </c>
      <c r="T53" s="207">
        <v>153678</v>
      </c>
      <c r="U53" s="339" t="str">
        <f t="shared" si="1"/>
        <v>〇</v>
      </c>
      <c r="V53" s="271"/>
    </row>
    <row r="54" spans="1:43" s="271" customFormat="1" ht="18.75" customHeight="1">
      <c r="A54" s="456"/>
      <c r="B54" s="311" t="s">
        <v>308</v>
      </c>
      <c r="C54" s="219">
        <v>50913</v>
      </c>
      <c r="D54" s="220">
        <v>38189</v>
      </c>
      <c r="E54" s="220">
        <v>-17694</v>
      </c>
      <c r="F54" s="220">
        <v>67921</v>
      </c>
      <c r="G54" s="221">
        <v>1144728</v>
      </c>
      <c r="H54" s="222">
        <v>0.751</v>
      </c>
      <c r="I54" s="223"/>
      <c r="J54" s="223"/>
      <c r="K54" s="223">
        <v>8.1</v>
      </c>
      <c r="L54" s="223">
        <v>114.5</v>
      </c>
      <c r="M54" s="342">
        <v>84.8</v>
      </c>
      <c r="N54" s="346">
        <v>51.3</v>
      </c>
      <c r="O54" s="224">
        <v>172784</v>
      </c>
      <c r="P54" s="224">
        <v>3078004</v>
      </c>
      <c r="Q54" s="225">
        <v>352002</v>
      </c>
      <c r="R54" s="226">
        <v>91292</v>
      </c>
      <c r="S54" s="227">
        <v>41436</v>
      </c>
      <c r="T54" s="228">
        <v>219274</v>
      </c>
      <c r="U54" s="339" t="str">
        <f t="shared" si="1"/>
        <v>〇</v>
      </c>
      <c r="X54" s="270"/>
      <c r="Y54" s="270"/>
      <c r="Z54" s="270"/>
      <c r="AA54" s="270"/>
      <c r="AB54" s="270"/>
      <c r="AC54" s="270"/>
      <c r="AD54" s="270"/>
      <c r="AE54" s="270"/>
      <c r="AF54" s="270"/>
      <c r="AG54" s="270"/>
      <c r="AH54" s="270"/>
      <c r="AI54" s="270"/>
      <c r="AJ54" s="270"/>
      <c r="AK54" s="270"/>
      <c r="AL54" s="270"/>
      <c r="AM54" s="270"/>
      <c r="AN54" s="270"/>
      <c r="AO54" s="270"/>
      <c r="AP54" s="270"/>
      <c r="AQ54" s="270"/>
    </row>
    <row r="55" spans="1:43" ht="18.75" customHeight="1">
      <c r="A55" s="454" t="s">
        <v>27</v>
      </c>
      <c r="B55" s="309" t="s">
        <v>311</v>
      </c>
      <c r="C55" s="208">
        <v>476886</v>
      </c>
      <c r="D55" s="209">
        <v>125270</v>
      </c>
      <c r="E55" s="209">
        <v>-3901</v>
      </c>
      <c r="F55" s="209">
        <v>85187</v>
      </c>
      <c r="G55" s="210">
        <v>3883591</v>
      </c>
      <c r="H55" s="211">
        <v>1.1619999999999999</v>
      </c>
      <c r="I55" s="212"/>
      <c r="J55" s="212"/>
      <c r="K55" s="212">
        <v>1.6</v>
      </c>
      <c r="L55" s="212">
        <v>12.5</v>
      </c>
      <c r="M55" s="337">
        <v>82.2</v>
      </c>
      <c r="N55" s="338">
        <v>89.3</v>
      </c>
      <c r="O55" s="213">
        <v>1192502</v>
      </c>
      <c r="P55" s="213">
        <v>4305024</v>
      </c>
      <c r="Q55" s="214">
        <v>2755649</v>
      </c>
      <c r="R55" s="215">
        <v>716516</v>
      </c>
      <c r="S55" s="407" t="s">
        <v>21</v>
      </c>
      <c r="T55" s="217">
        <v>2039132</v>
      </c>
      <c r="U55" s="339" t="str">
        <f>IF(R55+T55=Q55,"〇","✖")</f>
        <v>✖</v>
      </c>
      <c r="V55" s="271"/>
    </row>
    <row r="56" spans="1:43" ht="18.75" customHeight="1">
      <c r="A56" s="455"/>
      <c r="B56" s="310" t="s">
        <v>312</v>
      </c>
      <c r="C56" s="218">
        <v>489747</v>
      </c>
      <c r="D56" s="199">
        <v>127333</v>
      </c>
      <c r="E56" s="199">
        <v>2063</v>
      </c>
      <c r="F56" s="199">
        <v>128346</v>
      </c>
      <c r="G56" s="200">
        <v>3824152</v>
      </c>
      <c r="H56" s="201">
        <v>1.179</v>
      </c>
      <c r="I56" s="202"/>
      <c r="J56" s="202"/>
      <c r="K56" s="202">
        <v>1.5</v>
      </c>
      <c r="L56" s="202">
        <v>22.7</v>
      </c>
      <c r="M56" s="340">
        <v>77.5</v>
      </c>
      <c r="N56" s="341">
        <v>90.3</v>
      </c>
      <c r="O56" s="203">
        <v>1158525</v>
      </c>
      <c r="P56" s="203">
        <v>4039388</v>
      </c>
      <c r="Q56" s="204">
        <v>2499454</v>
      </c>
      <c r="R56" s="205">
        <v>842800</v>
      </c>
      <c r="S56" s="231" t="s">
        <v>21</v>
      </c>
      <c r="T56" s="207">
        <v>1656655</v>
      </c>
      <c r="U56" s="339" t="str">
        <f t="shared" ref="U56:U59" si="2">IF(R56+T56=Q56,"〇","✖")</f>
        <v>✖</v>
      </c>
      <c r="V56" s="271"/>
    </row>
    <row r="57" spans="1:43" ht="18.75" customHeight="1">
      <c r="A57" s="455"/>
      <c r="B57" s="310" t="s">
        <v>306</v>
      </c>
      <c r="C57" s="218">
        <v>531736</v>
      </c>
      <c r="D57" s="199">
        <v>127729</v>
      </c>
      <c r="E57" s="199">
        <v>396</v>
      </c>
      <c r="F57" s="199">
        <v>92090</v>
      </c>
      <c r="G57" s="200">
        <v>3949870</v>
      </c>
      <c r="H57" s="201">
        <v>1.177</v>
      </c>
      <c r="I57" s="202"/>
      <c r="J57" s="202"/>
      <c r="K57" s="202">
        <v>1.5</v>
      </c>
      <c r="L57" s="202">
        <v>23.6</v>
      </c>
      <c r="M57" s="340">
        <v>74.400000000000006</v>
      </c>
      <c r="N57" s="341">
        <v>90.3</v>
      </c>
      <c r="O57" s="203">
        <v>888362</v>
      </c>
      <c r="P57" s="203">
        <v>3831655</v>
      </c>
      <c r="Q57" s="204">
        <v>2626676</v>
      </c>
      <c r="R57" s="205">
        <v>934494</v>
      </c>
      <c r="S57" s="231" t="s">
        <v>21</v>
      </c>
      <c r="T57" s="207">
        <v>1692182</v>
      </c>
      <c r="U57" s="339" t="str">
        <f t="shared" si="2"/>
        <v>〇</v>
      </c>
      <c r="V57" s="271"/>
    </row>
    <row r="58" spans="1:43" ht="18.75" customHeight="1">
      <c r="A58" s="455"/>
      <c r="B58" s="310" t="s">
        <v>307</v>
      </c>
      <c r="C58" s="198">
        <v>445110</v>
      </c>
      <c r="D58" s="199">
        <v>889</v>
      </c>
      <c r="E58" s="199">
        <v>-126840</v>
      </c>
      <c r="F58" s="199">
        <v>-528626</v>
      </c>
      <c r="G58" s="200">
        <v>3774968</v>
      </c>
      <c r="H58" s="201">
        <v>1.1499999999999999</v>
      </c>
      <c r="I58" s="202"/>
      <c r="J58" s="202"/>
      <c r="K58" s="202">
        <v>1.4</v>
      </c>
      <c r="L58" s="202">
        <v>24.2</v>
      </c>
      <c r="M58" s="340">
        <v>84.9</v>
      </c>
      <c r="N58" s="341">
        <v>80.400000000000006</v>
      </c>
      <c r="O58" s="203">
        <v>963056</v>
      </c>
      <c r="P58" s="203">
        <v>3988913</v>
      </c>
      <c r="Q58" s="204">
        <v>2241656</v>
      </c>
      <c r="R58" s="205">
        <v>532708</v>
      </c>
      <c r="S58" s="231" t="s">
        <v>21</v>
      </c>
      <c r="T58" s="207">
        <v>1708948</v>
      </c>
      <c r="U58" s="339" t="str">
        <f t="shared" si="2"/>
        <v>〇</v>
      </c>
      <c r="V58" s="271"/>
    </row>
    <row r="59" spans="1:43" s="271" customFormat="1" ht="18.75" customHeight="1">
      <c r="A59" s="456"/>
      <c r="B59" s="311" t="s">
        <v>308</v>
      </c>
      <c r="C59" s="232">
        <v>549525</v>
      </c>
      <c r="D59" s="220">
        <v>958</v>
      </c>
      <c r="E59" s="220">
        <v>70</v>
      </c>
      <c r="F59" s="220">
        <v>194598</v>
      </c>
      <c r="G59" s="221">
        <v>3263127</v>
      </c>
      <c r="H59" s="222">
        <v>1.073</v>
      </c>
      <c r="I59" s="223"/>
      <c r="J59" s="223"/>
      <c r="K59" s="223">
        <v>1.5</v>
      </c>
      <c r="L59" s="223">
        <v>37.5</v>
      </c>
      <c r="M59" s="342">
        <v>77.8</v>
      </c>
      <c r="N59" s="346">
        <v>71.900000000000006</v>
      </c>
      <c r="O59" s="224">
        <v>910049</v>
      </c>
      <c r="P59" s="224">
        <v>3919447</v>
      </c>
      <c r="Q59" s="225">
        <v>2187181</v>
      </c>
      <c r="R59" s="226">
        <v>727236</v>
      </c>
      <c r="S59" s="233" t="s">
        <v>324</v>
      </c>
      <c r="T59" s="228">
        <v>1459945</v>
      </c>
      <c r="U59" s="339" t="str">
        <f t="shared" si="2"/>
        <v>〇</v>
      </c>
      <c r="X59" s="270"/>
      <c r="Y59" s="270"/>
      <c r="Z59" s="270"/>
      <c r="AA59" s="270"/>
      <c r="AB59" s="270"/>
      <c r="AC59" s="270"/>
      <c r="AD59" s="270"/>
      <c r="AE59" s="270"/>
      <c r="AF59" s="270"/>
      <c r="AG59" s="270"/>
      <c r="AH59" s="270"/>
      <c r="AI59" s="270"/>
      <c r="AJ59" s="270"/>
      <c r="AK59" s="270"/>
      <c r="AL59" s="270"/>
      <c r="AM59" s="270"/>
      <c r="AN59" s="270"/>
      <c r="AO59" s="270"/>
      <c r="AP59" s="270"/>
      <c r="AQ59" s="270"/>
    </row>
    <row r="60" spans="1:43" ht="18.75" customHeight="1">
      <c r="A60" s="454" t="s">
        <v>28</v>
      </c>
      <c r="B60" s="309" t="s">
        <v>311</v>
      </c>
      <c r="C60" s="198">
        <v>28387</v>
      </c>
      <c r="D60" s="199">
        <v>6399</v>
      </c>
      <c r="E60" s="199">
        <v>1222</v>
      </c>
      <c r="F60" s="199">
        <v>-13974</v>
      </c>
      <c r="G60" s="200">
        <v>1286649</v>
      </c>
      <c r="H60" s="201">
        <v>0.90200000000000002</v>
      </c>
      <c r="I60" s="202"/>
      <c r="J60" s="202"/>
      <c r="K60" s="202">
        <v>10.5</v>
      </c>
      <c r="L60" s="202">
        <v>126.2</v>
      </c>
      <c r="M60" s="340">
        <v>98.2</v>
      </c>
      <c r="N60" s="344">
        <v>73</v>
      </c>
      <c r="O60" s="203">
        <v>457851</v>
      </c>
      <c r="P60" s="203">
        <v>3589521</v>
      </c>
      <c r="Q60" s="204">
        <v>191199</v>
      </c>
      <c r="R60" s="205">
        <v>55614</v>
      </c>
      <c r="S60" s="206">
        <v>50853</v>
      </c>
      <c r="T60" s="207">
        <v>84732</v>
      </c>
      <c r="U60" s="339" t="str">
        <f t="shared" si="1"/>
        <v>〇</v>
      </c>
      <c r="V60" s="271"/>
    </row>
    <row r="61" spans="1:43" ht="18.75" customHeight="1">
      <c r="A61" s="455"/>
      <c r="B61" s="310" t="s">
        <v>312</v>
      </c>
      <c r="C61" s="198">
        <v>20219</v>
      </c>
      <c r="D61" s="199">
        <v>4952</v>
      </c>
      <c r="E61" s="199">
        <v>-1446</v>
      </c>
      <c r="F61" s="199">
        <v>2059</v>
      </c>
      <c r="G61" s="200">
        <v>1293019</v>
      </c>
      <c r="H61" s="201">
        <v>0.9</v>
      </c>
      <c r="I61" s="202"/>
      <c r="J61" s="202"/>
      <c r="K61" s="202">
        <v>10.3</v>
      </c>
      <c r="L61" s="202">
        <v>120.3</v>
      </c>
      <c r="M61" s="340">
        <v>98</v>
      </c>
      <c r="N61" s="344">
        <v>71.5</v>
      </c>
      <c r="O61" s="203">
        <v>321889</v>
      </c>
      <c r="P61" s="203">
        <v>3502957</v>
      </c>
      <c r="Q61" s="204">
        <v>161712</v>
      </c>
      <c r="R61" s="205">
        <v>59119</v>
      </c>
      <c r="S61" s="206">
        <v>36356</v>
      </c>
      <c r="T61" s="207">
        <v>66237</v>
      </c>
      <c r="U61" s="339" t="str">
        <f t="shared" si="1"/>
        <v>〇</v>
      </c>
      <c r="V61" s="271"/>
    </row>
    <row r="62" spans="1:43" ht="18.75" customHeight="1">
      <c r="A62" s="455"/>
      <c r="B62" s="310" t="s">
        <v>306</v>
      </c>
      <c r="C62" s="198">
        <v>20633</v>
      </c>
      <c r="D62" s="199">
        <v>3683</v>
      </c>
      <c r="E62" s="199">
        <v>-1269</v>
      </c>
      <c r="F62" s="199">
        <v>1245</v>
      </c>
      <c r="G62" s="200">
        <v>1304254</v>
      </c>
      <c r="H62" s="201">
        <v>0.89600000000000002</v>
      </c>
      <c r="I62" s="202"/>
      <c r="J62" s="202"/>
      <c r="K62" s="202">
        <v>10.1</v>
      </c>
      <c r="L62" s="202">
        <v>114.6</v>
      </c>
      <c r="M62" s="340">
        <v>99.6</v>
      </c>
      <c r="N62" s="344">
        <v>68.7</v>
      </c>
      <c r="O62" s="203">
        <v>252450</v>
      </c>
      <c r="P62" s="203">
        <v>3440568</v>
      </c>
      <c r="Q62" s="204">
        <v>156540</v>
      </c>
      <c r="R62" s="205">
        <v>61633</v>
      </c>
      <c r="S62" s="206">
        <v>30460</v>
      </c>
      <c r="T62" s="207">
        <v>64447</v>
      </c>
      <c r="U62" s="339" t="str">
        <f t="shared" si="1"/>
        <v>〇</v>
      </c>
      <c r="V62" s="271"/>
    </row>
    <row r="63" spans="1:43" ht="18.75" customHeight="1">
      <c r="A63" s="455"/>
      <c r="B63" s="310" t="s">
        <v>307</v>
      </c>
      <c r="C63" s="218">
        <v>214110</v>
      </c>
      <c r="D63" s="199">
        <v>72032</v>
      </c>
      <c r="E63" s="199">
        <v>68349</v>
      </c>
      <c r="F63" s="199">
        <v>117514</v>
      </c>
      <c r="G63" s="200">
        <v>1326342</v>
      </c>
      <c r="H63" s="201">
        <v>0.88900000000000001</v>
      </c>
      <c r="I63" s="202"/>
      <c r="J63" s="202"/>
      <c r="K63" s="202">
        <v>9.8000000000000007</v>
      </c>
      <c r="L63" s="202">
        <v>104.8</v>
      </c>
      <c r="M63" s="340">
        <v>98.4</v>
      </c>
      <c r="N63" s="344">
        <v>52.8</v>
      </c>
      <c r="O63" s="203">
        <v>203051</v>
      </c>
      <c r="P63" s="203">
        <v>3413877</v>
      </c>
      <c r="Q63" s="204">
        <v>190721</v>
      </c>
      <c r="R63" s="205">
        <v>110798</v>
      </c>
      <c r="S63" s="206">
        <v>3563</v>
      </c>
      <c r="T63" s="207">
        <v>76359</v>
      </c>
      <c r="U63" s="339" t="str">
        <f t="shared" si="1"/>
        <v>✖</v>
      </c>
      <c r="V63" s="271"/>
    </row>
    <row r="64" spans="1:43" s="271" customFormat="1" ht="18.75" customHeight="1">
      <c r="A64" s="456"/>
      <c r="B64" s="311" t="s">
        <v>308</v>
      </c>
      <c r="C64" s="219">
        <v>34873</v>
      </c>
      <c r="D64" s="220">
        <v>8308</v>
      </c>
      <c r="E64" s="220">
        <v>-63724</v>
      </c>
      <c r="F64" s="220">
        <v>17183</v>
      </c>
      <c r="G64" s="221">
        <v>1408200</v>
      </c>
      <c r="H64" s="222">
        <v>0.85329999999999995</v>
      </c>
      <c r="I64" s="223"/>
      <c r="J64" s="223"/>
      <c r="K64" s="223">
        <v>9.1999999999999993</v>
      </c>
      <c r="L64" s="223">
        <v>81.599999999999994</v>
      </c>
      <c r="M64" s="342">
        <v>88.6</v>
      </c>
      <c r="N64" s="343">
        <v>53.3</v>
      </c>
      <c r="O64" s="224">
        <v>231003</v>
      </c>
      <c r="P64" s="224">
        <v>3406904</v>
      </c>
      <c r="Q64" s="225">
        <v>353254</v>
      </c>
      <c r="R64" s="226">
        <v>191705</v>
      </c>
      <c r="S64" s="227">
        <v>67782</v>
      </c>
      <c r="T64" s="228">
        <v>93767</v>
      </c>
      <c r="U64" s="339" t="str">
        <f t="shared" si="1"/>
        <v>〇</v>
      </c>
      <c r="X64" s="270"/>
      <c r="Y64" s="270"/>
      <c r="Z64" s="270"/>
      <c r="AA64" s="270"/>
      <c r="AB64" s="270"/>
      <c r="AC64" s="270"/>
      <c r="AD64" s="270"/>
      <c r="AE64" s="270"/>
      <c r="AF64" s="270"/>
      <c r="AG64" s="270"/>
      <c r="AH64" s="270"/>
      <c r="AI64" s="270"/>
      <c r="AJ64" s="270"/>
      <c r="AK64" s="270"/>
      <c r="AL64" s="270"/>
      <c r="AM64" s="270"/>
      <c r="AN64" s="270"/>
      <c r="AO64" s="270"/>
      <c r="AP64" s="270"/>
      <c r="AQ64" s="270"/>
    </row>
    <row r="65" spans="1:43" ht="18.75" customHeight="1">
      <c r="A65" s="454" t="s">
        <v>29</v>
      </c>
      <c r="B65" s="309" t="s">
        <v>311</v>
      </c>
      <c r="C65" s="218">
        <v>36879</v>
      </c>
      <c r="D65" s="199">
        <v>5653</v>
      </c>
      <c r="E65" s="199">
        <v>-143</v>
      </c>
      <c r="F65" s="199">
        <v>339</v>
      </c>
      <c r="G65" s="200">
        <v>558840</v>
      </c>
      <c r="H65" s="201">
        <v>0.46100000000000002</v>
      </c>
      <c r="I65" s="202"/>
      <c r="J65" s="202"/>
      <c r="K65" s="202">
        <v>14.9</v>
      </c>
      <c r="L65" s="202">
        <v>315</v>
      </c>
      <c r="M65" s="340">
        <v>96.4</v>
      </c>
      <c r="N65" s="341">
        <v>42.8</v>
      </c>
      <c r="O65" s="203">
        <v>72268</v>
      </c>
      <c r="P65" s="203">
        <v>2450852</v>
      </c>
      <c r="Q65" s="204">
        <v>104882</v>
      </c>
      <c r="R65" s="205">
        <v>6880</v>
      </c>
      <c r="S65" s="206">
        <v>43581</v>
      </c>
      <c r="T65" s="207">
        <v>54421</v>
      </c>
      <c r="U65" s="339" t="str">
        <f t="shared" si="1"/>
        <v>〇</v>
      </c>
      <c r="V65" s="271"/>
    </row>
    <row r="66" spans="1:43" ht="18.75" customHeight="1">
      <c r="A66" s="455"/>
      <c r="B66" s="310" t="s">
        <v>312</v>
      </c>
      <c r="C66" s="218">
        <v>23832</v>
      </c>
      <c r="D66" s="199">
        <v>6283</v>
      </c>
      <c r="E66" s="199">
        <v>630</v>
      </c>
      <c r="F66" s="199">
        <v>61</v>
      </c>
      <c r="G66" s="200">
        <v>552829</v>
      </c>
      <c r="H66" s="201">
        <v>0.46300000000000002</v>
      </c>
      <c r="I66" s="202"/>
      <c r="J66" s="202"/>
      <c r="K66" s="202">
        <v>15.9</v>
      </c>
      <c r="L66" s="202">
        <v>321.39999999999998</v>
      </c>
      <c r="M66" s="340">
        <v>96.7</v>
      </c>
      <c r="N66" s="341">
        <v>43.3</v>
      </c>
      <c r="O66" s="203">
        <v>69070</v>
      </c>
      <c r="P66" s="203">
        <v>2446029</v>
      </c>
      <c r="Q66" s="204">
        <v>90877</v>
      </c>
      <c r="R66" s="205">
        <v>6311</v>
      </c>
      <c r="S66" s="206">
        <v>31812</v>
      </c>
      <c r="T66" s="207">
        <v>52754</v>
      </c>
      <c r="U66" s="339" t="str">
        <f t="shared" si="1"/>
        <v>〇</v>
      </c>
      <c r="V66" s="271"/>
    </row>
    <row r="67" spans="1:43" ht="18.75" customHeight="1">
      <c r="A67" s="455"/>
      <c r="B67" s="310" t="s">
        <v>306</v>
      </c>
      <c r="C67" s="218">
        <v>12317</v>
      </c>
      <c r="D67" s="199">
        <v>4942</v>
      </c>
      <c r="E67" s="199">
        <v>-1341</v>
      </c>
      <c r="F67" s="199">
        <v>30423</v>
      </c>
      <c r="G67" s="200">
        <v>550269</v>
      </c>
      <c r="H67" s="201">
        <v>0.46899999999999997</v>
      </c>
      <c r="I67" s="202"/>
      <c r="J67" s="202"/>
      <c r="K67" s="202">
        <v>16.600000000000001</v>
      </c>
      <c r="L67" s="202">
        <v>326.7</v>
      </c>
      <c r="M67" s="340">
        <v>95.9</v>
      </c>
      <c r="N67" s="341">
        <v>43.5</v>
      </c>
      <c r="O67" s="203">
        <v>72167</v>
      </c>
      <c r="P67" s="203">
        <v>2446737</v>
      </c>
      <c r="Q67" s="204">
        <v>83922</v>
      </c>
      <c r="R67" s="205">
        <v>38074</v>
      </c>
      <c r="S67" s="206">
        <v>14875</v>
      </c>
      <c r="T67" s="207">
        <v>30972</v>
      </c>
      <c r="U67" s="339" t="str">
        <f t="shared" si="1"/>
        <v>✖</v>
      </c>
      <c r="V67" s="271"/>
    </row>
    <row r="68" spans="1:43" ht="18.75" customHeight="1">
      <c r="A68" s="455"/>
      <c r="B68" s="310" t="s">
        <v>307</v>
      </c>
      <c r="C68" s="218">
        <v>20730</v>
      </c>
      <c r="D68" s="199">
        <v>14203</v>
      </c>
      <c r="E68" s="199">
        <v>9261</v>
      </c>
      <c r="F68" s="199">
        <v>3455</v>
      </c>
      <c r="G68" s="200">
        <v>549166</v>
      </c>
      <c r="H68" s="201">
        <v>0.47499999999999998</v>
      </c>
      <c r="I68" s="202"/>
      <c r="J68" s="202"/>
      <c r="K68" s="202">
        <v>17.2</v>
      </c>
      <c r="L68" s="202">
        <v>324.10000000000002</v>
      </c>
      <c r="M68" s="340">
        <v>94.7</v>
      </c>
      <c r="N68" s="341">
        <v>44.3</v>
      </c>
      <c r="O68" s="203">
        <v>69193</v>
      </c>
      <c r="P68" s="203">
        <v>2455985</v>
      </c>
      <c r="Q68" s="204">
        <v>78354</v>
      </c>
      <c r="R68" s="205">
        <v>32269</v>
      </c>
      <c r="S68" s="206">
        <v>15364</v>
      </c>
      <c r="T68" s="207">
        <v>30721</v>
      </c>
      <c r="U68" s="339" t="str">
        <f t="shared" si="1"/>
        <v>〇</v>
      </c>
      <c r="V68" s="271"/>
    </row>
    <row r="69" spans="1:43" s="271" customFormat="1" ht="18.75" customHeight="1">
      <c r="A69" s="456"/>
      <c r="B69" s="311" t="s">
        <v>308</v>
      </c>
      <c r="C69" s="219">
        <v>22879</v>
      </c>
      <c r="D69" s="220">
        <v>13986</v>
      </c>
      <c r="E69" s="220">
        <v>-217</v>
      </c>
      <c r="F69" s="220">
        <v>19125</v>
      </c>
      <c r="G69" s="221">
        <v>567333</v>
      </c>
      <c r="H69" s="222">
        <v>0.45700000000000002</v>
      </c>
      <c r="I69" s="223"/>
      <c r="J69" s="223"/>
      <c r="K69" s="223">
        <v>17.5</v>
      </c>
      <c r="L69" s="223">
        <v>297.39999999999998</v>
      </c>
      <c r="M69" s="342">
        <v>89.3</v>
      </c>
      <c r="N69" s="346">
        <v>45</v>
      </c>
      <c r="O69" s="224">
        <v>63208</v>
      </c>
      <c r="P69" s="224">
        <v>2437609</v>
      </c>
      <c r="Q69" s="225">
        <v>109866</v>
      </c>
      <c r="R69" s="226">
        <v>51611</v>
      </c>
      <c r="S69" s="227">
        <v>27939</v>
      </c>
      <c r="T69" s="228">
        <v>30315</v>
      </c>
      <c r="U69" s="339" t="str">
        <f t="shared" si="1"/>
        <v>✖</v>
      </c>
      <c r="X69" s="270"/>
      <c r="Y69" s="270"/>
      <c r="Z69" s="270"/>
      <c r="AA69" s="270"/>
      <c r="AB69" s="270"/>
      <c r="AC69" s="270"/>
      <c r="AD69" s="270"/>
      <c r="AE69" s="270"/>
      <c r="AF69" s="270"/>
      <c r="AG69" s="270"/>
      <c r="AH69" s="270"/>
      <c r="AI69" s="270"/>
      <c r="AJ69" s="270"/>
      <c r="AK69" s="270"/>
      <c r="AL69" s="270"/>
      <c r="AM69" s="270"/>
      <c r="AN69" s="270"/>
      <c r="AO69" s="270"/>
      <c r="AP69" s="270"/>
      <c r="AQ69" s="270"/>
    </row>
    <row r="70" spans="1:43" s="271" customFormat="1" ht="18.75" customHeight="1">
      <c r="A70" s="454" t="s">
        <v>259</v>
      </c>
      <c r="B70" s="309" t="s">
        <v>311</v>
      </c>
      <c r="C70" s="218">
        <v>18687</v>
      </c>
      <c r="D70" s="199">
        <v>1601</v>
      </c>
      <c r="E70" s="199">
        <v>164</v>
      </c>
      <c r="F70" s="199">
        <v>345</v>
      </c>
      <c r="G70" s="200">
        <v>298614</v>
      </c>
      <c r="H70" s="201">
        <v>0.47799999999999998</v>
      </c>
      <c r="I70" s="202"/>
      <c r="J70" s="202"/>
      <c r="K70" s="202">
        <v>13.2</v>
      </c>
      <c r="L70" s="202">
        <v>254.9</v>
      </c>
      <c r="M70" s="340">
        <v>96.2</v>
      </c>
      <c r="N70" s="341">
        <v>44.4</v>
      </c>
      <c r="O70" s="203">
        <v>44928</v>
      </c>
      <c r="P70" s="203">
        <v>1200027</v>
      </c>
      <c r="Q70" s="204">
        <v>40447</v>
      </c>
      <c r="R70" s="205">
        <v>2562</v>
      </c>
      <c r="S70" s="206">
        <v>12776</v>
      </c>
      <c r="T70" s="207">
        <v>25108</v>
      </c>
      <c r="U70" s="339" t="str">
        <f>IF(R70+S70+T70=Q70,"〇","✖")</f>
        <v>✖</v>
      </c>
      <c r="X70" s="270"/>
      <c r="Y70" s="270"/>
      <c r="Z70" s="270"/>
      <c r="AA70" s="270"/>
      <c r="AB70" s="270"/>
      <c r="AC70" s="270"/>
      <c r="AD70" s="270"/>
      <c r="AE70" s="270"/>
      <c r="AF70" s="270"/>
      <c r="AG70" s="270"/>
      <c r="AH70" s="270"/>
      <c r="AI70" s="270"/>
      <c r="AJ70" s="270"/>
      <c r="AK70" s="270"/>
      <c r="AL70" s="270"/>
      <c r="AM70" s="270"/>
      <c r="AN70" s="270"/>
      <c r="AO70" s="270"/>
      <c r="AP70" s="270"/>
      <c r="AQ70" s="270"/>
    </row>
    <row r="71" spans="1:43" s="271" customFormat="1" ht="18.75" customHeight="1">
      <c r="A71" s="455"/>
      <c r="B71" s="310" t="s">
        <v>312</v>
      </c>
      <c r="C71" s="218">
        <v>17193</v>
      </c>
      <c r="D71" s="199">
        <v>1304</v>
      </c>
      <c r="E71" s="199">
        <v>-297</v>
      </c>
      <c r="F71" s="199">
        <v>-116</v>
      </c>
      <c r="G71" s="200">
        <v>297566</v>
      </c>
      <c r="H71" s="201">
        <v>0.47799999999999998</v>
      </c>
      <c r="I71" s="202"/>
      <c r="J71" s="202"/>
      <c r="K71" s="202">
        <v>13.2</v>
      </c>
      <c r="L71" s="202">
        <v>252.3</v>
      </c>
      <c r="M71" s="340">
        <v>96.2</v>
      </c>
      <c r="N71" s="341">
        <v>44.1</v>
      </c>
      <c r="O71" s="203">
        <v>42157</v>
      </c>
      <c r="P71" s="203">
        <v>1186123</v>
      </c>
      <c r="Q71" s="204">
        <v>40599</v>
      </c>
      <c r="R71" s="205">
        <v>2743</v>
      </c>
      <c r="S71" s="206">
        <v>12972</v>
      </c>
      <c r="T71" s="207">
        <v>24884</v>
      </c>
      <c r="U71" s="339" t="str">
        <f t="shared" si="1"/>
        <v>〇</v>
      </c>
      <c r="X71" s="270"/>
      <c r="Y71" s="270"/>
      <c r="Z71" s="270"/>
      <c r="AA71" s="270"/>
      <c r="AB71" s="270"/>
      <c r="AC71" s="270"/>
      <c r="AD71" s="270"/>
      <c r="AE71" s="270"/>
      <c r="AF71" s="270"/>
      <c r="AG71" s="270"/>
      <c r="AH71" s="270"/>
      <c r="AI71" s="270"/>
      <c r="AJ71" s="270"/>
      <c r="AK71" s="270"/>
      <c r="AL71" s="270"/>
      <c r="AM71" s="270"/>
      <c r="AN71" s="270"/>
      <c r="AO71" s="270"/>
      <c r="AP71" s="270"/>
      <c r="AQ71" s="270"/>
    </row>
    <row r="72" spans="1:43" s="271" customFormat="1" ht="18.75" customHeight="1">
      <c r="A72" s="455"/>
      <c r="B72" s="310" t="s">
        <v>306</v>
      </c>
      <c r="C72" s="218">
        <v>15773</v>
      </c>
      <c r="D72" s="199">
        <v>1339</v>
      </c>
      <c r="E72" s="199">
        <v>35</v>
      </c>
      <c r="F72" s="199">
        <v>216</v>
      </c>
      <c r="G72" s="200">
        <v>296833</v>
      </c>
      <c r="H72" s="201">
        <v>0.48299999999999998</v>
      </c>
      <c r="I72" s="202"/>
      <c r="J72" s="202"/>
      <c r="K72" s="202">
        <v>13.1</v>
      </c>
      <c r="L72" s="202">
        <v>253.5</v>
      </c>
      <c r="M72" s="340">
        <v>96.9</v>
      </c>
      <c r="N72" s="341">
        <v>42.1</v>
      </c>
      <c r="O72" s="203">
        <v>40514</v>
      </c>
      <c r="P72" s="203">
        <v>1182985</v>
      </c>
      <c r="Q72" s="204">
        <v>40516</v>
      </c>
      <c r="R72" s="205">
        <v>2924</v>
      </c>
      <c r="S72" s="206">
        <v>13163</v>
      </c>
      <c r="T72" s="207">
        <v>24430</v>
      </c>
      <c r="U72" s="339" t="str">
        <f t="shared" si="1"/>
        <v>✖</v>
      </c>
      <c r="X72" s="270"/>
      <c r="Y72" s="270"/>
      <c r="Z72" s="270"/>
      <c r="AA72" s="270"/>
      <c r="AB72" s="270"/>
      <c r="AC72" s="270"/>
      <c r="AD72" s="270"/>
      <c r="AE72" s="270"/>
      <c r="AF72" s="270"/>
      <c r="AG72" s="270"/>
      <c r="AH72" s="270"/>
      <c r="AI72" s="270"/>
      <c r="AJ72" s="270"/>
      <c r="AK72" s="270"/>
      <c r="AL72" s="270"/>
      <c r="AM72" s="270"/>
      <c r="AN72" s="270"/>
      <c r="AO72" s="270"/>
      <c r="AP72" s="270"/>
      <c r="AQ72" s="270"/>
    </row>
    <row r="73" spans="1:43" s="271" customFormat="1" ht="18.75" customHeight="1">
      <c r="A73" s="455"/>
      <c r="B73" s="310" t="s">
        <v>307</v>
      </c>
      <c r="C73" s="218">
        <v>22854</v>
      </c>
      <c r="D73" s="199">
        <v>1378</v>
      </c>
      <c r="E73" s="199">
        <v>39</v>
      </c>
      <c r="F73" s="199">
        <v>215</v>
      </c>
      <c r="G73" s="200">
        <v>300783</v>
      </c>
      <c r="H73" s="201">
        <v>0.48499999999999999</v>
      </c>
      <c r="I73" s="202"/>
      <c r="J73" s="202"/>
      <c r="K73" s="202">
        <v>13.3</v>
      </c>
      <c r="L73" s="202">
        <v>247.2</v>
      </c>
      <c r="M73" s="340">
        <v>95.3</v>
      </c>
      <c r="N73" s="341">
        <v>43.5</v>
      </c>
      <c r="O73" s="203">
        <v>43508</v>
      </c>
      <c r="P73" s="203">
        <v>1183411</v>
      </c>
      <c r="Q73" s="204">
        <v>41313</v>
      </c>
      <c r="R73" s="205">
        <v>3100</v>
      </c>
      <c r="S73" s="206">
        <v>13342</v>
      </c>
      <c r="T73" s="207">
        <v>24871</v>
      </c>
      <c r="U73" s="339" t="str">
        <f t="shared" si="1"/>
        <v>〇</v>
      </c>
      <c r="X73" s="270"/>
      <c r="Y73" s="270"/>
      <c r="Z73" s="270"/>
      <c r="AA73" s="270"/>
      <c r="AB73" s="270"/>
      <c r="AC73" s="270"/>
      <c r="AD73" s="270"/>
      <c r="AE73" s="270"/>
      <c r="AF73" s="270"/>
      <c r="AG73" s="270"/>
      <c r="AH73" s="270"/>
      <c r="AI73" s="270"/>
      <c r="AJ73" s="270"/>
      <c r="AK73" s="270"/>
      <c r="AL73" s="270"/>
      <c r="AM73" s="270"/>
      <c r="AN73" s="270"/>
      <c r="AO73" s="270"/>
      <c r="AP73" s="270"/>
      <c r="AQ73" s="270"/>
    </row>
    <row r="74" spans="1:43" s="271" customFormat="1" ht="18.75" customHeight="1">
      <c r="A74" s="456"/>
      <c r="B74" s="311" t="s">
        <v>308</v>
      </c>
      <c r="C74" s="219">
        <v>26060</v>
      </c>
      <c r="D74" s="220">
        <v>1188</v>
      </c>
      <c r="E74" s="220">
        <v>-189</v>
      </c>
      <c r="F74" s="220">
        <v>2051</v>
      </c>
      <c r="G74" s="221">
        <v>315831</v>
      </c>
      <c r="H74" s="222">
        <v>0.46200000000000002</v>
      </c>
      <c r="I74" s="223"/>
      <c r="J74" s="223"/>
      <c r="K74" s="223">
        <v>13.4</v>
      </c>
      <c r="L74" s="223">
        <v>222.1</v>
      </c>
      <c r="M74" s="342">
        <v>88.6</v>
      </c>
      <c r="N74" s="346">
        <v>44.4</v>
      </c>
      <c r="O74" s="224">
        <v>46935</v>
      </c>
      <c r="P74" s="224">
        <v>1171116</v>
      </c>
      <c r="Q74" s="225">
        <v>58872</v>
      </c>
      <c r="R74" s="226">
        <v>3266</v>
      </c>
      <c r="S74" s="227">
        <v>30516</v>
      </c>
      <c r="T74" s="228">
        <v>25090</v>
      </c>
      <c r="U74" s="339" t="str">
        <f t="shared" si="1"/>
        <v>〇</v>
      </c>
      <c r="X74" s="270"/>
      <c r="Y74" s="270"/>
      <c r="Z74" s="270"/>
      <c r="AA74" s="270"/>
      <c r="AB74" s="270"/>
      <c r="AC74" s="270"/>
      <c r="AD74" s="270"/>
      <c r="AE74" s="270"/>
      <c r="AF74" s="270"/>
      <c r="AG74" s="270"/>
      <c r="AH74" s="270"/>
      <c r="AI74" s="270"/>
      <c r="AJ74" s="270"/>
      <c r="AK74" s="270"/>
      <c r="AL74" s="270"/>
      <c r="AM74" s="270"/>
      <c r="AN74" s="270"/>
      <c r="AO74" s="270"/>
      <c r="AP74" s="270"/>
      <c r="AQ74" s="270"/>
    </row>
    <row r="75" spans="1:43" ht="18.75" customHeight="1">
      <c r="A75" s="454" t="s">
        <v>132</v>
      </c>
      <c r="B75" s="309" t="s">
        <v>311</v>
      </c>
      <c r="C75" s="218">
        <v>10179</v>
      </c>
      <c r="D75" s="199">
        <v>3765</v>
      </c>
      <c r="E75" s="199">
        <v>9</v>
      </c>
      <c r="F75" s="199">
        <v>-4289</v>
      </c>
      <c r="G75" s="200">
        <v>256056</v>
      </c>
      <c r="H75" s="201">
        <v>0.40699999999999997</v>
      </c>
      <c r="I75" s="202"/>
      <c r="J75" s="202"/>
      <c r="K75" s="202">
        <v>13.3</v>
      </c>
      <c r="L75" s="202">
        <v>169.2</v>
      </c>
      <c r="M75" s="340">
        <v>96.1</v>
      </c>
      <c r="N75" s="341">
        <v>39.4</v>
      </c>
      <c r="O75" s="203">
        <v>23943</v>
      </c>
      <c r="P75" s="203">
        <v>819459</v>
      </c>
      <c r="Q75" s="204">
        <v>38701</v>
      </c>
      <c r="R75" s="205">
        <v>8390</v>
      </c>
      <c r="S75" s="206">
        <v>2964</v>
      </c>
      <c r="T75" s="207">
        <v>27347</v>
      </c>
      <c r="U75" s="339" t="str">
        <f t="shared" si="1"/>
        <v>〇</v>
      </c>
      <c r="V75" s="271"/>
    </row>
    <row r="76" spans="1:43" ht="18.75" customHeight="1">
      <c r="A76" s="455"/>
      <c r="B76" s="310" t="s">
        <v>312</v>
      </c>
      <c r="C76" s="218">
        <v>7000</v>
      </c>
      <c r="D76" s="199">
        <v>3875</v>
      </c>
      <c r="E76" s="199">
        <v>110</v>
      </c>
      <c r="F76" s="199">
        <v>911</v>
      </c>
      <c r="G76" s="200">
        <v>254078</v>
      </c>
      <c r="H76" s="201">
        <v>0.41</v>
      </c>
      <c r="I76" s="202"/>
      <c r="J76" s="202"/>
      <c r="K76" s="202">
        <v>13.3</v>
      </c>
      <c r="L76" s="202">
        <v>169.7</v>
      </c>
      <c r="M76" s="340">
        <v>94.1</v>
      </c>
      <c r="N76" s="202">
        <v>38.799999999999997</v>
      </c>
      <c r="O76" s="203">
        <v>18849</v>
      </c>
      <c r="P76" s="203">
        <v>817277</v>
      </c>
      <c r="Q76" s="204">
        <v>34363</v>
      </c>
      <c r="R76" s="205">
        <v>9191</v>
      </c>
      <c r="S76" s="206">
        <v>3004</v>
      </c>
      <c r="T76" s="207">
        <v>22168</v>
      </c>
      <c r="U76" s="339" t="str">
        <f t="shared" si="1"/>
        <v>〇</v>
      </c>
      <c r="V76" s="271"/>
    </row>
    <row r="77" spans="1:43" ht="18.75" customHeight="1">
      <c r="A77" s="455"/>
      <c r="B77" s="310" t="s">
        <v>306</v>
      </c>
      <c r="C77" s="198">
        <v>8840</v>
      </c>
      <c r="D77" s="199">
        <v>6558</v>
      </c>
      <c r="E77" s="199">
        <v>2682</v>
      </c>
      <c r="F77" s="199">
        <v>3603</v>
      </c>
      <c r="G77" s="200">
        <v>252493</v>
      </c>
      <c r="H77" s="201">
        <v>0.41499999999999998</v>
      </c>
      <c r="I77" s="202"/>
      <c r="J77" s="202"/>
      <c r="K77" s="202">
        <v>13</v>
      </c>
      <c r="L77" s="202">
        <v>172.4</v>
      </c>
      <c r="M77" s="340">
        <v>96</v>
      </c>
      <c r="N77" s="341">
        <v>37.700000000000003</v>
      </c>
      <c r="O77" s="203">
        <v>26174</v>
      </c>
      <c r="P77" s="203">
        <v>813626</v>
      </c>
      <c r="Q77" s="204">
        <v>34842</v>
      </c>
      <c r="R77" s="205">
        <v>10111</v>
      </c>
      <c r="S77" s="206">
        <v>3060</v>
      </c>
      <c r="T77" s="207">
        <v>21671</v>
      </c>
      <c r="U77" s="339" t="str">
        <f t="shared" si="1"/>
        <v>〇</v>
      </c>
      <c r="V77" s="271"/>
    </row>
    <row r="78" spans="1:43" ht="18.75" customHeight="1">
      <c r="A78" s="455"/>
      <c r="B78" s="310" t="s">
        <v>307</v>
      </c>
      <c r="C78" s="218">
        <v>12042</v>
      </c>
      <c r="D78" s="199">
        <v>8078</v>
      </c>
      <c r="E78" s="199">
        <v>1520</v>
      </c>
      <c r="F78" s="199">
        <v>-65</v>
      </c>
      <c r="G78" s="200">
        <v>256518</v>
      </c>
      <c r="H78" s="201">
        <v>0.41399999999999998</v>
      </c>
      <c r="I78" s="202"/>
      <c r="J78" s="202"/>
      <c r="K78" s="202">
        <v>12.5</v>
      </c>
      <c r="L78" s="202">
        <v>166.3</v>
      </c>
      <c r="M78" s="340">
        <v>96</v>
      </c>
      <c r="N78" s="202">
        <v>45.7</v>
      </c>
      <c r="O78" s="203">
        <v>28769</v>
      </c>
      <c r="P78" s="203">
        <v>816570</v>
      </c>
      <c r="Q78" s="204">
        <v>32651</v>
      </c>
      <c r="R78" s="205">
        <v>8526</v>
      </c>
      <c r="S78" s="206">
        <v>3128</v>
      </c>
      <c r="T78" s="207">
        <v>20997</v>
      </c>
      <c r="U78" s="339" t="str">
        <f t="shared" si="1"/>
        <v>〇</v>
      </c>
      <c r="V78" s="271"/>
    </row>
    <row r="79" spans="1:43" s="271" customFormat="1" ht="18.75" customHeight="1">
      <c r="A79" s="456"/>
      <c r="B79" s="311" t="s">
        <v>308</v>
      </c>
      <c r="C79" s="219">
        <v>14959</v>
      </c>
      <c r="D79" s="220">
        <v>6988</v>
      </c>
      <c r="E79" s="220">
        <v>-1090</v>
      </c>
      <c r="F79" s="220">
        <v>-1090</v>
      </c>
      <c r="G79" s="221">
        <v>269546</v>
      </c>
      <c r="H79" s="222">
        <v>0.40500000000000003</v>
      </c>
      <c r="I79" s="223"/>
      <c r="J79" s="223"/>
      <c r="K79" s="223">
        <v>12.1</v>
      </c>
      <c r="L79" s="223">
        <v>147.30000000000001</v>
      </c>
      <c r="M79" s="342">
        <v>91.1</v>
      </c>
      <c r="N79" s="346">
        <v>35.9</v>
      </c>
      <c r="O79" s="224">
        <v>30132</v>
      </c>
      <c r="P79" s="224">
        <v>812038</v>
      </c>
      <c r="Q79" s="225">
        <v>33679</v>
      </c>
      <c r="R79" s="226">
        <v>8527</v>
      </c>
      <c r="S79" s="227">
        <v>3212</v>
      </c>
      <c r="T79" s="228">
        <v>21940</v>
      </c>
      <c r="U79" s="339" t="str">
        <f t="shared" si="1"/>
        <v>〇</v>
      </c>
      <c r="X79" s="270"/>
      <c r="Y79" s="270"/>
      <c r="Z79" s="270"/>
      <c r="AA79" s="270"/>
      <c r="AB79" s="270"/>
      <c r="AC79" s="270"/>
      <c r="AD79" s="270"/>
      <c r="AE79" s="270"/>
      <c r="AF79" s="270"/>
      <c r="AG79" s="270"/>
      <c r="AH79" s="270"/>
      <c r="AI79" s="270"/>
      <c r="AJ79" s="270"/>
      <c r="AK79" s="270"/>
      <c r="AL79" s="270"/>
      <c r="AM79" s="270"/>
      <c r="AN79" s="270"/>
      <c r="AO79" s="270"/>
      <c r="AP79" s="270"/>
      <c r="AQ79" s="270"/>
    </row>
    <row r="80" spans="1:43" ht="18.75" customHeight="1">
      <c r="A80" s="480" t="s">
        <v>30</v>
      </c>
      <c r="B80" s="309" t="s">
        <v>311</v>
      </c>
      <c r="C80" s="218">
        <v>16865</v>
      </c>
      <c r="D80" s="199">
        <v>4810</v>
      </c>
      <c r="E80" s="199">
        <v>207</v>
      </c>
      <c r="F80" s="199">
        <v>219</v>
      </c>
      <c r="G80" s="200">
        <v>261115</v>
      </c>
      <c r="H80" s="201">
        <v>0.41399999999999998</v>
      </c>
      <c r="I80" s="202"/>
      <c r="J80" s="202"/>
      <c r="K80" s="202">
        <v>15.2</v>
      </c>
      <c r="L80" s="202">
        <v>203.6</v>
      </c>
      <c r="M80" s="340">
        <v>96.5</v>
      </c>
      <c r="N80" s="348">
        <v>43.3</v>
      </c>
      <c r="O80" s="203">
        <v>25031</v>
      </c>
      <c r="P80" s="203">
        <v>952296</v>
      </c>
      <c r="Q80" s="204">
        <v>81009</v>
      </c>
      <c r="R80" s="205">
        <v>23180</v>
      </c>
      <c r="S80" s="206">
        <v>15824</v>
      </c>
      <c r="T80" s="207">
        <v>42005</v>
      </c>
      <c r="U80" s="339" t="str">
        <f t="shared" si="1"/>
        <v>〇</v>
      </c>
      <c r="V80" s="271"/>
    </row>
    <row r="81" spans="1:43" ht="18.75" customHeight="1">
      <c r="A81" s="455"/>
      <c r="B81" s="310" t="s">
        <v>312</v>
      </c>
      <c r="C81" s="218">
        <v>14718</v>
      </c>
      <c r="D81" s="199">
        <v>4502</v>
      </c>
      <c r="E81" s="199">
        <v>-308</v>
      </c>
      <c r="F81" s="199">
        <v>-2796</v>
      </c>
      <c r="G81" s="200">
        <v>258035</v>
      </c>
      <c r="H81" s="201">
        <v>0.41799999999999998</v>
      </c>
      <c r="I81" s="202"/>
      <c r="J81" s="202"/>
      <c r="K81" s="202">
        <v>14.8</v>
      </c>
      <c r="L81" s="202">
        <v>206</v>
      </c>
      <c r="M81" s="340">
        <v>94.9</v>
      </c>
      <c r="N81" s="348">
        <v>42.8</v>
      </c>
      <c r="O81" s="203">
        <v>29370</v>
      </c>
      <c r="P81" s="203">
        <v>939624</v>
      </c>
      <c r="Q81" s="204">
        <v>74465</v>
      </c>
      <c r="R81" s="205">
        <v>20691</v>
      </c>
      <c r="S81" s="206">
        <v>14832</v>
      </c>
      <c r="T81" s="207">
        <v>38942</v>
      </c>
      <c r="U81" s="339" t="str">
        <f t="shared" si="1"/>
        <v>〇</v>
      </c>
      <c r="V81" s="271"/>
    </row>
    <row r="82" spans="1:43" ht="18.75" customHeight="1">
      <c r="A82" s="455"/>
      <c r="B82" s="310" t="s">
        <v>306</v>
      </c>
      <c r="C82" s="218">
        <v>16414</v>
      </c>
      <c r="D82" s="199">
        <v>4163</v>
      </c>
      <c r="E82" s="199">
        <v>-340</v>
      </c>
      <c r="F82" s="199">
        <v>-3811</v>
      </c>
      <c r="G82" s="200">
        <v>260600</v>
      </c>
      <c r="H82" s="201">
        <v>0.41499999999999998</v>
      </c>
      <c r="I82" s="202"/>
      <c r="J82" s="202"/>
      <c r="K82" s="202">
        <v>13.6</v>
      </c>
      <c r="L82" s="202">
        <v>208.6</v>
      </c>
      <c r="M82" s="340">
        <v>94.8</v>
      </c>
      <c r="N82" s="341">
        <v>40.4</v>
      </c>
      <c r="O82" s="203">
        <v>30134</v>
      </c>
      <c r="P82" s="203">
        <v>939828</v>
      </c>
      <c r="Q82" s="204">
        <v>68737</v>
      </c>
      <c r="R82" s="205">
        <v>17220</v>
      </c>
      <c r="S82" s="206">
        <v>13841</v>
      </c>
      <c r="T82" s="207">
        <v>37676</v>
      </c>
      <c r="U82" s="339" t="str">
        <f t="shared" si="1"/>
        <v>〇</v>
      </c>
      <c r="V82" s="271"/>
    </row>
    <row r="83" spans="1:43" ht="18.75" customHeight="1">
      <c r="A83" s="455"/>
      <c r="B83" s="310" t="s">
        <v>307</v>
      </c>
      <c r="C83" s="218">
        <v>26027</v>
      </c>
      <c r="D83" s="199">
        <v>12089</v>
      </c>
      <c r="E83" s="199">
        <v>7927</v>
      </c>
      <c r="F83" s="199">
        <v>7931</v>
      </c>
      <c r="G83" s="200">
        <v>264211</v>
      </c>
      <c r="H83" s="201">
        <v>0.40899999999999997</v>
      </c>
      <c r="I83" s="202"/>
      <c r="J83" s="202"/>
      <c r="K83" s="202">
        <v>12.5</v>
      </c>
      <c r="L83" s="202">
        <v>204.8</v>
      </c>
      <c r="M83" s="340">
        <v>93.2</v>
      </c>
      <c r="N83" s="348">
        <v>44</v>
      </c>
      <c r="O83" s="203">
        <v>39833</v>
      </c>
      <c r="P83" s="203">
        <v>940464</v>
      </c>
      <c r="Q83" s="204">
        <v>68429</v>
      </c>
      <c r="R83" s="205">
        <v>17224</v>
      </c>
      <c r="S83" s="206">
        <v>13848</v>
      </c>
      <c r="T83" s="207">
        <v>37357</v>
      </c>
      <c r="U83" s="339" t="str">
        <f t="shared" si="1"/>
        <v>〇</v>
      </c>
      <c r="V83" s="271"/>
    </row>
    <row r="84" spans="1:43" s="271" customFormat="1" ht="18.75" customHeight="1">
      <c r="A84" s="456"/>
      <c r="B84" s="311" t="s">
        <v>308</v>
      </c>
      <c r="C84" s="219">
        <v>28213</v>
      </c>
      <c r="D84" s="220">
        <v>3346</v>
      </c>
      <c r="E84" s="220">
        <v>-8743</v>
      </c>
      <c r="F84" s="220">
        <v>260</v>
      </c>
      <c r="G84" s="221">
        <v>276063</v>
      </c>
      <c r="H84" s="222">
        <v>0.38400000000000001</v>
      </c>
      <c r="I84" s="223"/>
      <c r="J84" s="223"/>
      <c r="K84" s="223">
        <v>11.6</v>
      </c>
      <c r="L84" s="223">
        <v>180.9</v>
      </c>
      <c r="M84" s="342">
        <v>84.5</v>
      </c>
      <c r="N84" s="346">
        <v>42.9</v>
      </c>
      <c r="O84" s="224">
        <v>37283</v>
      </c>
      <c r="P84" s="224">
        <v>935155</v>
      </c>
      <c r="Q84" s="225">
        <v>86353</v>
      </c>
      <c r="R84" s="226">
        <v>26227</v>
      </c>
      <c r="S84" s="227">
        <v>16848</v>
      </c>
      <c r="T84" s="228">
        <v>43278</v>
      </c>
      <c r="U84" s="339" t="str">
        <f t="shared" si="1"/>
        <v>〇</v>
      </c>
      <c r="X84" s="270"/>
      <c r="Y84" s="270"/>
      <c r="Z84" s="270"/>
      <c r="AA84" s="270"/>
      <c r="AB84" s="270"/>
      <c r="AC84" s="270"/>
      <c r="AD84" s="270"/>
      <c r="AE84" s="270"/>
      <c r="AF84" s="270"/>
      <c r="AG84" s="270"/>
      <c r="AH84" s="270"/>
      <c r="AI84" s="270"/>
      <c r="AJ84" s="270"/>
      <c r="AK84" s="270"/>
      <c r="AL84" s="270"/>
      <c r="AM84" s="270"/>
      <c r="AN84" s="270"/>
      <c r="AO84" s="270"/>
      <c r="AP84" s="270"/>
      <c r="AQ84" s="270"/>
    </row>
    <row r="85" spans="1:43" ht="18.75" customHeight="1">
      <c r="A85" s="454" t="s">
        <v>31</v>
      </c>
      <c r="B85" s="309" t="s">
        <v>311</v>
      </c>
      <c r="C85" s="218">
        <v>11051</v>
      </c>
      <c r="D85" s="199">
        <v>5081</v>
      </c>
      <c r="E85" s="199">
        <v>581</v>
      </c>
      <c r="F85" s="199">
        <v>-1514</v>
      </c>
      <c r="G85" s="200">
        <v>510604</v>
      </c>
      <c r="H85" s="201">
        <v>0.51500000000000001</v>
      </c>
      <c r="I85" s="202"/>
      <c r="J85" s="202"/>
      <c r="K85" s="202">
        <v>11.4</v>
      </c>
      <c r="L85" s="202">
        <v>172.4</v>
      </c>
      <c r="M85" s="340">
        <v>95.1</v>
      </c>
      <c r="N85" s="349">
        <v>44.7</v>
      </c>
      <c r="O85" s="203">
        <v>43552</v>
      </c>
      <c r="P85" s="203">
        <v>1564374</v>
      </c>
      <c r="Q85" s="204">
        <v>100223</v>
      </c>
      <c r="R85" s="205">
        <v>33225</v>
      </c>
      <c r="S85" s="206">
        <v>23807</v>
      </c>
      <c r="T85" s="207">
        <v>43190</v>
      </c>
      <c r="U85" s="339" t="str">
        <f t="shared" si="1"/>
        <v>✖</v>
      </c>
      <c r="V85" s="271"/>
    </row>
    <row r="86" spans="1:43" ht="18.75" customHeight="1">
      <c r="A86" s="455"/>
      <c r="B86" s="310" t="s">
        <v>312</v>
      </c>
      <c r="C86" s="218">
        <v>13913</v>
      </c>
      <c r="D86" s="199">
        <v>6556</v>
      </c>
      <c r="E86" s="199">
        <v>1474</v>
      </c>
      <c r="F86" s="199">
        <v>1479</v>
      </c>
      <c r="G86" s="200">
        <v>507363</v>
      </c>
      <c r="H86" s="201">
        <v>0.51800000000000002</v>
      </c>
      <c r="I86" s="202"/>
      <c r="J86" s="202"/>
      <c r="K86" s="202">
        <v>10.6</v>
      </c>
      <c r="L86" s="202">
        <v>169.4</v>
      </c>
      <c r="M86" s="340">
        <v>93.2</v>
      </c>
      <c r="N86" s="341">
        <v>44.5</v>
      </c>
      <c r="O86" s="203">
        <v>61011</v>
      </c>
      <c r="P86" s="203">
        <v>1558415</v>
      </c>
      <c r="Q86" s="204">
        <v>97955</v>
      </c>
      <c r="R86" s="205">
        <v>35748</v>
      </c>
      <c r="S86" s="206">
        <v>23814</v>
      </c>
      <c r="T86" s="207">
        <v>38393</v>
      </c>
      <c r="U86" s="339" t="str">
        <f t="shared" si="1"/>
        <v>〇</v>
      </c>
      <c r="V86" s="271"/>
    </row>
    <row r="87" spans="1:43" ht="18.75" customHeight="1">
      <c r="A87" s="455"/>
      <c r="B87" s="310" t="s">
        <v>306</v>
      </c>
      <c r="C87" s="198">
        <v>17558</v>
      </c>
      <c r="D87" s="199">
        <v>5483</v>
      </c>
      <c r="E87" s="199">
        <v>-1073</v>
      </c>
      <c r="F87" s="199">
        <v>-7970</v>
      </c>
      <c r="G87" s="200">
        <v>507711</v>
      </c>
      <c r="H87" s="201">
        <v>0.52500000000000002</v>
      </c>
      <c r="I87" s="202"/>
      <c r="J87" s="202"/>
      <c r="K87" s="202">
        <v>10</v>
      </c>
      <c r="L87" s="202">
        <v>170.6</v>
      </c>
      <c r="M87" s="340">
        <v>94.8</v>
      </c>
      <c r="N87" s="341">
        <v>42.6</v>
      </c>
      <c r="O87" s="203">
        <v>73164</v>
      </c>
      <c r="P87" s="203">
        <v>1576414</v>
      </c>
      <c r="Q87" s="204">
        <v>94509</v>
      </c>
      <c r="R87" s="205">
        <v>32102</v>
      </c>
      <c r="S87" s="206">
        <v>23829</v>
      </c>
      <c r="T87" s="207">
        <v>38578</v>
      </c>
      <c r="U87" s="339" t="str">
        <f t="shared" si="1"/>
        <v>〇</v>
      </c>
      <c r="V87" s="271"/>
    </row>
    <row r="88" spans="1:43" ht="18.75" customHeight="1">
      <c r="A88" s="455"/>
      <c r="B88" s="310" t="s">
        <v>307</v>
      </c>
      <c r="C88" s="218">
        <v>17369</v>
      </c>
      <c r="D88" s="199">
        <v>4882</v>
      </c>
      <c r="E88" s="199">
        <v>-600</v>
      </c>
      <c r="F88" s="199">
        <v>-5674</v>
      </c>
      <c r="G88" s="200">
        <v>510016</v>
      </c>
      <c r="H88" s="201">
        <v>0.52800000000000002</v>
      </c>
      <c r="I88" s="202"/>
      <c r="J88" s="202"/>
      <c r="K88" s="202">
        <v>9.8000000000000007</v>
      </c>
      <c r="L88" s="202">
        <v>173.1</v>
      </c>
      <c r="M88" s="340">
        <v>93.7</v>
      </c>
      <c r="N88" s="341">
        <v>40.700000000000003</v>
      </c>
      <c r="O88" s="203">
        <v>76069</v>
      </c>
      <c r="P88" s="203">
        <v>1619736</v>
      </c>
      <c r="Q88" s="204">
        <v>99560</v>
      </c>
      <c r="R88" s="205">
        <v>29738</v>
      </c>
      <c r="S88" s="206">
        <v>23843</v>
      </c>
      <c r="T88" s="207">
        <v>45979</v>
      </c>
      <c r="U88" s="339" t="str">
        <f t="shared" si="1"/>
        <v>〇</v>
      </c>
      <c r="V88" s="271"/>
    </row>
    <row r="89" spans="1:43" s="271" customFormat="1" ht="18.75" customHeight="1">
      <c r="A89" s="456"/>
      <c r="B89" s="311" t="s">
        <v>308</v>
      </c>
      <c r="C89" s="198">
        <v>23474</v>
      </c>
      <c r="D89" s="199">
        <v>4772</v>
      </c>
      <c r="E89" s="199">
        <v>-110</v>
      </c>
      <c r="F89" s="199">
        <v>7890</v>
      </c>
      <c r="G89" s="200">
        <v>529369</v>
      </c>
      <c r="H89" s="201">
        <v>0.50800000000000001</v>
      </c>
      <c r="I89" s="202"/>
      <c r="J89" s="202"/>
      <c r="K89" s="202">
        <v>9.8000000000000007</v>
      </c>
      <c r="L89" s="202">
        <v>157.69999999999999</v>
      </c>
      <c r="M89" s="340">
        <v>89.6</v>
      </c>
      <c r="N89" s="341">
        <v>44</v>
      </c>
      <c r="O89" s="203">
        <v>78553</v>
      </c>
      <c r="P89" s="203">
        <v>1635182</v>
      </c>
      <c r="Q89" s="204">
        <v>115006</v>
      </c>
      <c r="R89" s="205">
        <v>40150</v>
      </c>
      <c r="S89" s="206">
        <v>23843</v>
      </c>
      <c r="T89" s="207">
        <v>51013</v>
      </c>
      <c r="U89" s="339" t="str">
        <f t="shared" si="1"/>
        <v>〇</v>
      </c>
      <c r="X89" s="270"/>
      <c r="Y89" s="270"/>
      <c r="Z89" s="270"/>
      <c r="AA89" s="270"/>
      <c r="AB89" s="270"/>
      <c r="AC89" s="270"/>
      <c r="AD89" s="270"/>
      <c r="AE89" s="270"/>
      <c r="AF89" s="270"/>
      <c r="AG89" s="270"/>
      <c r="AH89" s="270"/>
      <c r="AI89" s="270"/>
      <c r="AJ89" s="270"/>
      <c r="AK89" s="270"/>
      <c r="AL89" s="270"/>
      <c r="AM89" s="270"/>
      <c r="AN89" s="270"/>
      <c r="AO89" s="270"/>
      <c r="AP89" s="270"/>
      <c r="AQ89" s="270"/>
    </row>
    <row r="90" spans="1:43" ht="18.75" customHeight="1">
      <c r="A90" s="454" t="s">
        <v>32</v>
      </c>
      <c r="B90" s="309" t="s">
        <v>311</v>
      </c>
      <c r="C90" s="208">
        <v>13598</v>
      </c>
      <c r="D90" s="209">
        <v>5521</v>
      </c>
      <c r="E90" s="209">
        <v>-981</v>
      </c>
      <c r="F90" s="209">
        <v>-5312</v>
      </c>
      <c r="G90" s="210">
        <v>473567</v>
      </c>
      <c r="H90" s="211">
        <v>0.54400000000000004</v>
      </c>
      <c r="I90" s="212"/>
      <c r="J90" s="212"/>
      <c r="K90" s="212">
        <v>10</v>
      </c>
      <c r="L90" s="212">
        <v>199.1</v>
      </c>
      <c r="M90" s="337">
        <v>94</v>
      </c>
      <c r="N90" s="338">
        <v>45.6</v>
      </c>
      <c r="O90" s="213">
        <v>91465</v>
      </c>
      <c r="P90" s="213">
        <v>1556755</v>
      </c>
      <c r="Q90" s="214">
        <v>84136</v>
      </c>
      <c r="R90" s="215">
        <v>21054</v>
      </c>
      <c r="S90" s="216">
        <v>11638</v>
      </c>
      <c r="T90" s="217">
        <v>51444</v>
      </c>
      <c r="U90" s="339" t="str">
        <f t="shared" si="1"/>
        <v>〇</v>
      </c>
      <c r="V90" s="271"/>
    </row>
    <row r="91" spans="1:43" ht="18.75" customHeight="1">
      <c r="A91" s="455"/>
      <c r="B91" s="310" t="s">
        <v>312</v>
      </c>
      <c r="C91" s="218">
        <v>15435</v>
      </c>
      <c r="D91" s="199">
        <v>6847</v>
      </c>
      <c r="E91" s="199">
        <v>1326</v>
      </c>
      <c r="F91" s="199">
        <v>5945</v>
      </c>
      <c r="G91" s="200">
        <v>472985</v>
      </c>
      <c r="H91" s="201">
        <v>0.54900000000000004</v>
      </c>
      <c r="I91" s="202"/>
      <c r="J91" s="202"/>
      <c r="K91" s="202">
        <v>8.1999999999999993</v>
      </c>
      <c r="L91" s="202">
        <v>206.1</v>
      </c>
      <c r="M91" s="340">
        <v>93</v>
      </c>
      <c r="N91" s="341">
        <v>45</v>
      </c>
      <c r="O91" s="203">
        <v>85085</v>
      </c>
      <c r="P91" s="203">
        <v>1587705</v>
      </c>
      <c r="Q91" s="204">
        <v>82240</v>
      </c>
      <c r="R91" s="205">
        <v>21673</v>
      </c>
      <c r="S91" s="206">
        <v>11678</v>
      </c>
      <c r="T91" s="207">
        <v>48889</v>
      </c>
      <c r="U91" s="339" t="str">
        <f t="shared" si="1"/>
        <v>〇</v>
      </c>
      <c r="V91" s="271"/>
    </row>
    <row r="92" spans="1:43" ht="18.75" customHeight="1">
      <c r="A92" s="455"/>
      <c r="B92" s="310" t="s">
        <v>306</v>
      </c>
      <c r="C92" s="218">
        <v>15619</v>
      </c>
      <c r="D92" s="199">
        <v>7873</v>
      </c>
      <c r="E92" s="199">
        <v>1026</v>
      </c>
      <c r="F92" s="199">
        <v>4520</v>
      </c>
      <c r="G92" s="200">
        <v>475458</v>
      </c>
      <c r="H92" s="201">
        <v>0.55500000000000005</v>
      </c>
      <c r="I92" s="202"/>
      <c r="J92" s="202"/>
      <c r="K92" s="202">
        <v>6.6</v>
      </c>
      <c r="L92" s="202">
        <v>211.9</v>
      </c>
      <c r="M92" s="340">
        <v>93.6</v>
      </c>
      <c r="N92" s="344">
        <v>44.3</v>
      </c>
      <c r="O92" s="203">
        <v>129236</v>
      </c>
      <c r="P92" s="203">
        <v>1623817</v>
      </c>
      <c r="Q92" s="204">
        <v>79707</v>
      </c>
      <c r="R92" s="205">
        <v>20167</v>
      </c>
      <c r="S92" s="206">
        <v>11709</v>
      </c>
      <c r="T92" s="207">
        <v>47830</v>
      </c>
      <c r="U92" s="339" t="str">
        <f t="shared" si="1"/>
        <v>✖</v>
      </c>
      <c r="V92" s="271"/>
    </row>
    <row r="93" spans="1:43" ht="18.75" customHeight="1">
      <c r="A93" s="455"/>
      <c r="B93" s="310" t="s">
        <v>307</v>
      </c>
      <c r="C93" s="218">
        <v>30349</v>
      </c>
      <c r="D93" s="199">
        <v>21361</v>
      </c>
      <c r="E93" s="199">
        <v>13487</v>
      </c>
      <c r="F93" s="199">
        <v>17054</v>
      </c>
      <c r="G93" s="200">
        <v>480003</v>
      </c>
      <c r="H93" s="201">
        <v>0.55900000000000005</v>
      </c>
      <c r="I93" s="202"/>
      <c r="J93" s="202"/>
      <c r="K93" s="202">
        <v>5.9</v>
      </c>
      <c r="L93" s="202">
        <v>217.7</v>
      </c>
      <c r="M93" s="340">
        <v>92.4</v>
      </c>
      <c r="N93" s="341">
        <v>42.4</v>
      </c>
      <c r="O93" s="203">
        <v>147129</v>
      </c>
      <c r="P93" s="203">
        <v>1675208</v>
      </c>
      <c r="Q93" s="204">
        <v>83237</v>
      </c>
      <c r="R93" s="205">
        <v>23734</v>
      </c>
      <c r="S93" s="206">
        <v>15634</v>
      </c>
      <c r="T93" s="207">
        <v>43869</v>
      </c>
      <c r="U93" s="339" t="str">
        <f t="shared" si="1"/>
        <v>〇</v>
      </c>
      <c r="V93" s="271"/>
    </row>
    <row r="94" spans="1:43" s="271" customFormat="1" ht="18.75" customHeight="1">
      <c r="A94" s="456"/>
      <c r="B94" s="311" t="s">
        <v>308</v>
      </c>
      <c r="C94" s="219">
        <v>18062</v>
      </c>
      <c r="D94" s="220">
        <v>9332</v>
      </c>
      <c r="E94" s="220">
        <v>-12029</v>
      </c>
      <c r="F94" s="220">
        <v>3975</v>
      </c>
      <c r="G94" s="221">
        <v>499387</v>
      </c>
      <c r="H94" s="222">
        <v>0.53600000000000003</v>
      </c>
      <c r="I94" s="223"/>
      <c r="J94" s="223"/>
      <c r="K94" s="223">
        <v>6.1</v>
      </c>
      <c r="L94" s="223">
        <v>209.9</v>
      </c>
      <c r="M94" s="342">
        <v>84.7</v>
      </c>
      <c r="N94" s="343">
        <v>39.299999999999997</v>
      </c>
      <c r="O94" s="224">
        <v>115264</v>
      </c>
      <c r="P94" s="224">
        <v>1725047</v>
      </c>
      <c r="Q94" s="225">
        <v>101748</v>
      </c>
      <c r="R94" s="226">
        <v>37737</v>
      </c>
      <c r="S94" s="227">
        <v>25690</v>
      </c>
      <c r="T94" s="228">
        <v>38321</v>
      </c>
      <c r="U94" s="339" t="str">
        <f t="shared" ref="U94:U167" si="3">IF(R94+S94+T94=Q94,"〇","✖")</f>
        <v>〇</v>
      </c>
      <c r="X94" s="270"/>
      <c r="Y94" s="270"/>
      <c r="Z94" s="270"/>
      <c r="AA94" s="270"/>
      <c r="AB94" s="270"/>
      <c r="AC94" s="270"/>
      <c r="AD94" s="270"/>
      <c r="AE94" s="270"/>
      <c r="AF94" s="270"/>
      <c r="AG94" s="270"/>
      <c r="AH94" s="270"/>
      <c r="AI94" s="270"/>
      <c r="AJ94" s="270"/>
      <c r="AK94" s="270"/>
      <c r="AL94" s="270"/>
      <c r="AM94" s="270"/>
      <c r="AN94" s="270"/>
      <c r="AO94" s="270"/>
      <c r="AP94" s="270"/>
      <c r="AQ94" s="270"/>
    </row>
    <row r="95" spans="1:43" ht="18.75" customHeight="1">
      <c r="A95" s="454" t="s">
        <v>33</v>
      </c>
      <c r="B95" s="309" t="s">
        <v>311</v>
      </c>
      <c r="C95" s="198">
        <v>15880</v>
      </c>
      <c r="D95" s="199">
        <v>6084</v>
      </c>
      <c r="E95" s="199">
        <v>-479</v>
      </c>
      <c r="F95" s="199">
        <v>-479</v>
      </c>
      <c r="G95" s="200">
        <v>707240</v>
      </c>
      <c r="H95" s="201">
        <v>0.72799999999999998</v>
      </c>
      <c r="I95" s="202"/>
      <c r="J95" s="202"/>
      <c r="K95" s="202">
        <v>13.4</v>
      </c>
      <c r="L95" s="202">
        <v>238.4</v>
      </c>
      <c r="M95" s="340">
        <v>94.5</v>
      </c>
      <c r="N95" s="344">
        <v>56.2</v>
      </c>
      <c r="O95" s="203">
        <v>90769</v>
      </c>
      <c r="P95" s="203">
        <v>2744422</v>
      </c>
      <c r="Q95" s="204">
        <v>125045</v>
      </c>
      <c r="R95" s="205">
        <v>8922</v>
      </c>
      <c r="S95" s="206">
        <v>42630</v>
      </c>
      <c r="T95" s="207">
        <v>73493</v>
      </c>
      <c r="U95" s="339" t="str">
        <f t="shared" si="3"/>
        <v>〇</v>
      </c>
      <c r="V95" s="271"/>
    </row>
    <row r="96" spans="1:43" ht="18.75" customHeight="1">
      <c r="A96" s="455"/>
      <c r="B96" s="310" t="s">
        <v>312</v>
      </c>
      <c r="C96" s="198">
        <v>14115</v>
      </c>
      <c r="D96" s="199">
        <v>5957</v>
      </c>
      <c r="E96" s="199">
        <v>-127</v>
      </c>
      <c r="F96" s="199">
        <v>-126</v>
      </c>
      <c r="G96" s="200">
        <v>708306</v>
      </c>
      <c r="H96" s="201">
        <v>0.72499999999999998</v>
      </c>
      <c r="I96" s="202"/>
      <c r="J96" s="202"/>
      <c r="K96" s="202">
        <v>13.4</v>
      </c>
      <c r="L96" s="202">
        <v>240.2</v>
      </c>
      <c r="M96" s="340">
        <v>95.2</v>
      </c>
      <c r="N96" s="344">
        <v>59.2</v>
      </c>
      <c r="O96" s="203">
        <v>82054</v>
      </c>
      <c r="P96" s="203">
        <v>2756161</v>
      </c>
      <c r="Q96" s="204">
        <v>127765</v>
      </c>
      <c r="R96" s="205">
        <v>8923</v>
      </c>
      <c r="S96" s="206">
        <v>48913</v>
      </c>
      <c r="T96" s="207">
        <v>69929</v>
      </c>
      <c r="U96" s="339" t="str">
        <f t="shared" si="3"/>
        <v>〇</v>
      </c>
      <c r="V96" s="271"/>
    </row>
    <row r="97" spans="1:43" ht="18.75" customHeight="1">
      <c r="A97" s="455"/>
      <c r="B97" s="310" t="s">
        <v>306</v>
      </c>
      <c r="C97" s="198">
        <v>13229</v>
      </c>
      <c r="D97" s="199">
        <v>6073</v>
      </c>
      <c r="E97" s="199">
        <v>117</v>
      </c>
      <c r="F97" s="199">
        <v>117</v>
      </c>
      <c r="G97" s="200">
        <v>711651</v>
      </c>
      <c r="H97" s="201">
        <v>0.72899999999999998</v>
      </c>
      <c r="I97" s="202"/>
      <c r="J97" s="202"/>
      <c r="K97" s="202">
        <v>13.8</v>
      </c>
      <c r="L97" s="202">
        <v>242.5</v>
      </c>
      <c r="M97" s="340">
        <v>97.1</v>
      </c>
      <c r="N97" s="341">
        <v>54.7</v>
      </c>
      <c r="O97" s="203">
        <v>97696</v>
      </c>
      <c r="P97" s="203">
        <v>2769538</v>
      </c>
      <c r="Q97" s="204">
        <v>112043</v>
      </c>
      <c r="R97" s="205">
        <v>8923</v>
      </c>
      <c r="S97" s="206">
        <v>40882</v>
      </c>
      <c r="T97" s="207">
        <v>62238</v>
      </c>
      <c r="U97" s="339" t="str">
        <f t="shared" si="3"/>
        <v>〇</v>
      </c>
      <c r="V97" s="271"/>
    </row>
    <row r="98" spans="1:43" ht="18.75" customHeight="1">
      <c r="A98" s="455"/>
      <c r="B98" s="310" t="s">
        <v>307</v>
      </c>
      <c r="C98" s="198">
        <v>21882</v>
      </c>
      <c r="D98" s="199">
        <v>14496</v>
      </c>
      <c r="E98" s="199">
        <v>8423</v>
      </c>
      <c r="F98" s="199">
        <v>8424</v>
      </c>
      <c r="G98" s="200">
        <v>714964</v>
      </c>
      <c r="H98" s="201">
        <v>0.72599999999999998</v>
      </c>
      <c r="I98" s="202"/>
      <c r="J98" s="202"/>
      <c r="K98" s="202">
        <v>13.5</v>
      </c>
      <c r="L98" s="202">
        <v>248.7</v>
      </c>
      <c r="M98" s="340">
        <v>96.1</v>
      </c>
      <c r="N98" s="344">
        <v>50.8</v>
      </c>
      <c r="O98" s="203">
        <v>156721</v>
      </c>
      <c r="P98" s="203">
        <v>2825844</v>
      </c>
      <c r="Q98" s="204">
        <v>103360</v>
      </c>
      <c r="R98" s="205">
        <v>8925</v>
      </c>
      <c r="S98" s="206">
        <v>36345</v>
      </c>
      <c r="T98" s="207">
        <v>58090</v>
      </c>
      <c r="U98" s="339" t="str">
        <f t="shared" si="3"/>
        <v>〇</v>
      </c>
      <c r="V98" s="271"/>
    </row>
    <row r="99" spans="1:43" s="271" customFormat="1" ht="18.75" customHeight="1">
      <c r="A99" s="456"/>
      <c r="B99" s="311" t="s">
        <v>308</v>
      </c>
      <c r="C99" s="198">
        <v>23061</v>
      </c>
      <c r="D99" s="199">
        <v>6760</v>
      </c>
      <c r="E99" s="199">
        <v>-7736</v>
      </c>
      <c r="F99" s="199">
        <v>-7733</v>
      </c>
      <c r="G99" s="200">
        <v>750435</v>
      </c>
      <c r="H99" s="201">
        <v>0.69299999999999995</v>
      </c>
      <c r="I99" s="202"/>
      <c r="J99" s="202"/>
      <c r="K99" s="202">
        <v>13.1</v>
      </c>
      <c r="L99" s="202">
        <v>230.9</v>
      </c>
      <c r="M99" s="340">
        <v>88.4</v>
      </c>
      <c r="N99" s="341">
        <v>49.8</v>
      </c>
      <c r="O99" s="203">
        <v>153683</v>
      </c>
      <c r="P99" s="203">
        <v>2859305</v>
      </c>
      <c r="Q99" s="204">
        <v>143716</v>
      </c>
      <c r="R99" s="205">
        <v>8928</v>
      </c>
      <c r="S99" s="206">
        <v>76629</v>
      </c>
      <c r="T99" s="207">
        <v>58159</v>
      </c>
      <c r="U99" s="339" t="str">
        <f t="shared" si="3"/>
        <v>〇</v>
      </c>
      <c r="X99" s="270"/>
      <c r="Y99" s="270"/>
      <c r="Z99" s="270"/>
      <c r="AA99" s="270"/>
      <c r="AB99" s="270"/>
      <c r="AC99" s="270"/>
      <c r="AD99" s="270"/>
      <c r="AE99" s="270"/>
      <c r="AF99" s="270"/>
      <c r="AG99" s="270"/>
      <c r="AH99" s="270"/>
      <c r="AI99" s="270"/>
      <c r="AJ99" s="270"/>
      <c r="AK99" s="270"/>
      <c r="AL99" s="270"/>
      <c r="AM99" s="270"/>
      <c r="AN99" s="270"/>
      <c r="AO99" s="270"/>
      <c r="AP99" s="270"/>
      <c r="AQ99" s="270"/>
    </row>
    <row r="100" spans="1:43" ht="18.75" customHeight="1">
      <c r="A100" s="454" t="s">
        <v>34</v>
      </c>
      <c r="B100" s="309" t="s">
        <v>311</v>
      </c>
      <c r="C100" s="208">
        <v>27825</v>
      </c>
      <c r="D100" s="209">
        <v>20563</v>
      </c>
      <c r="E100" s="209">
        <v>1703</v>
      </c>
      <c r="F100" s="209">
        <v>1719</v>
      </c>
      <c r="G100" s="210">
        <v>1360098</v>
      </c>
      <c r="H100" s="211">
        <v>0.92600000000000005</v>
      </c>
      <c r="I100" s="212"/>
      <c r="J100" s="212"/>
      <c r="K100" s="212">
        <v>13.6</v>
      </c>
      <c r="L100" s="212">
        <v>193</v>
      </c>
      <c r="M100" s="337">
        <v>99.1</v>
      </c>
      <c r="N100" s="345">
        <v>68.599999999999994</v>
      </c>
      <c r="O100" s="213">
        <v>295212</v>
      </c>
      <c r="P100" s="213">
        <v>4783148</v>
      </c>
      <c r="Q100" s="214">
        <v>256892</v>
      </c>
      <c r="R100" s="215">
        <v>70189</v>
      </c>
      <c r="S100" s="216">
        <v>88375</v>
      </c>
      <c r="T100" s="217">
        <v>98328</v>
      </c>
      <c r="U100" s="339" t="str">
        <f t="shared" si="3"/>
        <v>〇</v>
      </c>
      <c r="V100" s="271"/>
    </row>
    <row r="101" spans="1:43" ht="18.75" customHeight="1">
      <c r="A101" s="455"/>
      <c r="B101" s="310" t="s">
        <v>312</v>
      </c>
      <c r="C101" s="218">
        <v>30920</v>
      </c>
      <c r="D101" s="199">
        <v>21462</v>
      </c>
      <c r="E101" s="199">
        <v>899</v>
      </c>
      <c r="F101" s="199">
        <v>40916</v>
      </c>
      <c r="G101" s="200">
        <v>1345868</v>
      </c>
      <c r="H101" s="201">
        <v>0.91700000000000004</v>
      </c>
      <c r="I101" s="202"/>
      <c r="J101" s="202"/>
      <c r="K101" s="202">
        <v>13.7</v>
      </c>
      <c r="L101" s="202">
        <v>190.1</v>
      </c>
      <c r="M101" s="340">
        <v>95.7</v>
      </c>
      <c r="N101" s="341">
        <v>69.3</v>
      </c>
      <c r="O101" s="203">
        <v>237830</v>
      </c>
      <c r="P101" s="203">
        <v>4739333</v>
      </c>
      <c r="Q101" s="204">
        <v>283149</v>
      </c>
      <c r="R101" s="205">
        <v>110206</v>
      </c>
      <c r="S101" s="206">
        <v>88396</v>
      </c>
      <c r="T101" s="207">
        <v>84547</v>
      </c>
      <c r="U101" s="339" t="str">
        <f t="shared" si="3"/>
        <v>〇</v>
      </c>
      <c r="V101" s="271"/>
    </row>
    <row r="102" spans="1:43" ht="18.75" customHeight="1">
      <c r="A102" s="455"/>
      <c r="B102" s="310" t="s">
        <v>306</v>
      </c>
      <c r="C102" s="218">
        <v>39022</v>
      </c>
      <c r="D102" s="199">
        <v>30111</v>
      </c>
      <c r="E102" s="199">
        <v>8649</v>
      </c>
      <c r="F102" s="199">
        <v>-6181</v>
      </c>
      <c r="G102" s="200">
        <v>1370066</v>
      </c>
      <c r="H102" s="201">
        <v>0.92</v>
      </c>
      <c r="I102" s="202"/>
      <c r="J102" s="202"/>
      <c r="K102" s="202">
        <v>13.7</v>
      </c>
      <c r="L102" s="202">
        <v>187.3</v>
      </c>
      <c r="M102" s="340">
        <v>99.8</v>
      </c>
      <c r="N102" s="341">
        <v>68.5</v>
      </c>
      <c r="O102" s="203">
        <v>190647</v>
      </c>
      <c r="P102" s="203">
        <v>4719088</v>
      </c>
      <c r="Q102" s="204">
        <v>270627</v>
      </c>
      <c r="R102" s="205">
        <v>95376</v>
      </c>
      <c r="S102" s="206">
        <v>88425</v>
      </c>
      <c r="T102" s="207">
        <v>86826</v>
      </c>
      <c r="U102" s="339" t="str">
        <f t="shared" si="3"/>
        <v>〇</v>
      </c>
      <c r="V102" s="271"/>
    </row>
    <row r="103" spans="1:43" ht="18.75" customHeight="1">
      <c r="A103" s="455"/>
      <c r="B103" s="310" t="s">
        <v>307</v>
      </c>
      <c r="C103" s="198">
        <v>62618</v>
      </c>
      <c r="D103" s="199">
        <v>54371</v>
      </c>
      <c r="E103" s="199">
        <v>24260</v>
      </c>
      <c r="F103" s="199">
        <v>24306</v>
      </c>
      <c r="G103" s="200">
        <v>1373511</v>
      </c>
      <c r="H103" s="201">
        <v>0.91200000000000003</v>
      </c>
      <c r="I103" s="202"/>
      <c r="J103" s="202"/>
      <c r="K103" s="202">
        <v>13.6</v>
      </c>
      <c r="L103" s="202">
        <v>185.6</v>
      </c>
      <c r="M103" s="340">
        <v>100</v>
      </c>
      <c r="N103" s="341">
        <v>59.5</v>
      </c>
      <c r="O103" s="203">
        <v>266777</v>
      </c>
      <c r="P103" s="203">
        <v>4735097</v>
      </c>
      <c r="Q103" s="204">
        <v>273626</v>
      </c>
      <c r="R103" s="205">
        <v>95422</v>
      </c>
      <c r="S103" s="206">
        <v>99966</v>
      </c>
      <c r="T103" s="207">
        <v>78238</v>
      </c>
      <c r="U103" s="339" t="str">
        <f t="shared" si="3"/>
        <v>〇</v>
      </c>
      <c r="V103" s="271"/>
    </row>
    <row r="104" spans="1:43" s="271" customFormat="1" ht="18.75" customHeight="1">
      <c r="A104" s="456"/>
      <c r="B104" s="311" t="s">
        <v>308</v>
      </c>
      <c r="C104" s="232">
        <v>83314</v>
      </c>
      <c r="D104" s="220">
        <v>76103</v>
      </c>
      <c r="E104" s="220">
        <v>21732</v>
      </c>
      <c r="F104" s="220">
        <v>71749</v>
      </c>
      <c r="G104" s="221">
        <v>1440098</v>
      </c>
      <c r="H104" s="222">
        <v>0.88500000000000001</v>
      </c>
      <c r="I104" s="223"/>
      <c r="J104" s="223"/>
      <c r="K104" s="223">
        <v>13.1</v>
      </c>
      <c r="L104" s="223">
        <v>168.3</v>
      </c>
      <c r="M104" s="342">
        <v>89.2</v>
      </c>
      <c r="N104" s="346">
        <v>52.8</v>
      </c>
      <c r="O104" s="224">
        <v>268821</v>
      </c>
      <c r="P104" s="224">
        <v>4735906</v>
      </c>
      <c r="Q104" s="225">
        <v>328254</v>
      </c>
      <c r="R104" s="226">
        <v>145439</v>
      </c>
      <c r="S104" s="227">
        <v>99984</v>
      </c>
      <c r="T104" s="228">
        <v>82831</v>
      </c>
      <c r="U104" s="339" t="str">
        <f t="shared" si="3"/>
        <v>〇</v>
      </c>
      <c r="X104" s="270"/>
      <c r="Y104" s="270"/>
      <c r="Z104" s="270"/>
      <c r="AA104" s="270"/>
      <c r="AB104" s="270"/>
      <c r="AC104" s="270"/>
      <c r="AD104" s="270"/>
      <c r="AE104" s="270"/>
      <c r="AF104" s="270"/>
      <c r="AG104" s="270"/>
      <c r="AH104" s="270"/>
      <c r="AI104" s="270"/>
      <c r="AJ104" s="270"/>
      <c r="AK104" s="270"/>
      <c r="AL104" s="270"/>
      <c r="AM104" s="270"/>
      <c r="AN104" s="270"/>
      <c r="AO104" s="270"/>
      <c r="AP104" s="270"/>
      <c r="AQ104" s="270"/>
    </row>
    <row r="105" spans="1:43" ht="18.75" customHeight="1">
      <c r="A105" s="454" t="s">
        <v>136</v>
      </c>
      <c r="B105" s="309" t="s">
        <v>311</v>
      </c>
      <c r="C105" s="208">
        <v>12753</v>
      </c>
      <c r="D105" s="209">
        <v>1882</v>
      </c>
      <c r="E105" s="209">
        <v>-1394</v>
      </c>
      <c r="F105" s="209">
        <v>-6532</v>
      </c>
      <c r="G105" s="210">
        <v>432574</v>
      </c>
      <c r="H105" s="211">
        <v>0.59399999999999997</v>
      </c>
      <c r="I105" s="212"/>
      <c r="J105" s="212"/>
      <c r="K105" s="212">
        <v>14.2</v>
      </c>
      <c r="L105" s="212">
        <v>189.4</v>
      </c>
      <c r="M105" s="337">
        <v>98</v>
      </c>
      <c r="N105" s="338">
        <v>46.3</v>
      </c>
      <c r="O105" s="213">
        <v>57756</v>
      </c>
      <c r="P105" s="213">
        <v>1413349</v>
      </c>
      <c r="Q105" s="214">
        <v>49127</v>
      </c>
      <c r="R105" s="215">
        <v>6580</v>
      </c>
      <c r="S105" s="216">
        <v>23367</v>
      </c>
      <c r="T105" s="217">
        <v>19180</v>
      </c>
      <c r="U105" s="339" t="str">
        <f t="shared" si="3"/>
        <v>〇</v>
      </c>
      <c r="V105" s="271"/>
    </row>
    <row r="106" spans="1:43" ht="18.75" customHeight="1">
      <c r="A106" s="455"/>
      <c r="B106" s="310" t="s">
        <v>312</v>
      </c>
      <c r="C106" s="218">
        <v>17865</v>
      </c>
      <c r="D106" s="199">
        <v>6352</v>
      </c>
      <c r="E106" s="199">
        <v>4470</v>
      </c>
      <c r="F106" s="199">
        <v>7103</v>
      </c>
      <c r="G106" s="200">
        <v>433108</v>
      </c>
      <c r="H106" s="201">
        <v>0.59399999999999997</v>
      </c>
      <c r="I106" s="202"/>
      <c r="J106" s="202"/>
      <c r="K106" s="202">
        <v>14.2</v>
      </c>
      <c r="L106" s="202">
        <v>186.2</v>
      </c>
      <c r="M106" s="340">
        <v>95.1</v>
      </c>
      <c r="N106" s="341">
        <v>48.4</v>
      </c>
      <c r="O106" s="203">
        <v>50940</v>
      </c>
      <c r="P106" s="203">
        <v>1405224</v>
      </c>
      <c r="Q106" s="204">
        <v>53091</v>
      </c>
      <c r="R106" s="205">
        <v>10163</v>
      </c>
      <c r="S106" s="231">
        <v>26758</v>
      </c>
      <c r="T106" s="207">
        <v>16170</v>
      </c>
      <c r="U106" s="339" t="str">
        <f>IF(R106+S106+T106=Q106,"〇","✖")</f>
        <v>〇</v>
      </c>
      <c r="V106" s="271"/>
    </row>
    <row r="107" spans="1:43" ht="18.75" customHeight="1">
      <c r="A107" s="455"/>
      <c r="B107" s="310" t="s">
        <v>306</v>
      </c>
      <c r="C107" s="198">
        <v>23963</v>
      </c>
      <c r="D107" s="199">
        <v>9044</v>
      </c>
      <c r="E107" s="199">
        <v>2692</v>
      </c>
      <c r="F107" s="199">
        <v>1363</v>
      </c>
      <c r="G107" s="200">
        <v>438200</v>
      </c>
      <c r="H107" s="201">
        <v>0.60799999999999998</v>
      </c>
      <c r="I107" s="202"/>
      <c r="J107" s="202"/>
      <c r="K107" s="202">
        <v>13.4</v>
      </c>
      <c r="L107" s="202">
        <v>184.7</v>
      </c>
      <c r="M107" s="340">
        <v>95.8</v>
      </c>
      <c r="N107" s="341">
        <v>47.3</v>
      </c>
      <c r="O107" s="203">
        <v>62424</v>
      </c>
      <c r="P107" s="203">
        <v>1417465</v>
      </c>
      <c r="Q107" s="204">
        <v>57395</v>
      </c>
      <c r="R107" s="205">
        <v>12014</v>
      </c>
      <c r="S107" s="206">
        <v>29167</v>
      </c>
      <c r="T107" s="207">
        <v>16214</v>
      </c>
      <c r="U107" s="339" t="str">
        <f>IF(R107+S107+T107=Q107,"〇","✖")</f>
        <v>〇</v>
      </c>
      <c r="V107" s="271"/>
    </row>
    <row r="108" spans="1:43" ht="18.75" customHeight="1">
      <c r="A108" s="455"/>
      <c r="B108" s="310" t="s">
        <v>307</v>
      </c>
      <c r="C108" s="218">
        <v>41571</v>
      </c>
      <c r="D108" s="199">
        <v>17819</v>
      </c>
      <c r="E108" s="199">
        <v>8849</v>
      </c>
      <c r="F108" s="199">
        <v>-284</v>
      </c>
      <c r="G108" s="200">
        <v>438548</v>
      </c>
      <c r="H108" s="201">
        <v>0.59899999999999998</v>
      </c>
      <c r="I108" s="202"/>
      <c r="J108" s="202"/>
      <c r="K108" s="202">
        <v>12.7</v>
      </c>
      <c r="L108" s="202">
        <v>187.6</v>
      </c>
      <c r="M108" s="340">
        <v>96.3</v>
      </c>
      <c r="N108" s="341">
        <v>47</v>
      </c>
      <c r="O108" s="203">
        <v>4924</v>
      </c>
      <c r="P108" s="203">
        <v>1478789</v>
      </c>
      <c r="Q108" s="204">
        <v>68870</v>
      </c>
      <c r="R108" s="205">
        <v>7371</v>
      </c>
      <c r="S108" s="231">
        <v>26974</v>
      </c>
      <c r="T108" s="207">
        <v>34525</v>
      </c>
      <c r="U108" s="339" t="str">
        <f>IF(R108+S108+T108=Q108,"〇","✖")</f>
        <v>〇</v>
      </c>
      <c r="V108" s="271"/>
    </row>
    <row r="109" spans="1:43" s="271" customFormat="1" ht="18.75" customHeight="1">
      <c r="A109" s="456"/>
      <c r="B109" s="311" t="s">
        <v>308</v>
      </c>
      <c r="C109" s="198">
        <v>39907.239000000001</v>
      </c>
      <c r="D109" s="199">
        <v>20098.968000000001</v>
      </c>
      <c r="E109" s="199">
        <v>2211.8429999999998</v>
      </c>
      <c r="F109" s="199">
        <v>23990.038</v>
      </c>
      <c r="G109" s="200">
        <v>460021.44199999998</v>
      </c>
      <c r="H109" s="201">
        <v>0.58572999999999997</v>
      </c>
      <c r="I109" s="202"/>
      <c r="J109" s="202"/>
      <c r="K109" s="202">
        <v>12</v>
      </c>
      <c r="L109" s="202">
        <v>168.3</v>
      </c>
      <c r="M109" s="340">
        <v>87.4</v>
      </c>
      <c r="N109" s="341">
        <v>41.6</v>
      </c>
      <c r="O109" s="203">
        <v>72265.907999999996</v>
      </c>
      <c r="P109" s="203">
        <v>1475483.66</v>
      </c>
      <c r="Q109" s="204">
        <v>109601.26800000001</v>
      </c>
      <c r="R109" s="205">
        <v>38059.237000000001</v>
      </c>
      <c r="S109" s="206">
        <v>48713.150999999998</v>
      </c>
      <c r="T109" s="207">
        <v>22828.880000000001</v>
      </c>
      <c r="U109" s="339" t="str">
        <f t="shared" si="3"/>
        <v>〇</v>
      </c>
      <c r="X109" s="270"/>
      <c r="Y109" s="270"/>
      <c r="Z109" s="270"/>
      <c r="AA109" s="270"/>
      <c r="AB109" s="270"/>
      <c r="AC109" s="270"/>
      <c r="AD109" s="270"/>
      <c r="AE109" s="270"/>
      <c r="AF109" s="270"/>
      <c r="AG109" s="270"/>
      <c r="AH109" s="270"/>
      <c r="AI109" s="270"/>
      <c r="AJ109" s="270"/>
      <c r="AK109" s="270"/>
      <c r="AL109" s="270"/>
      <c r="AM109" s="270"/>
      <c r="AN109" s="270"/>
      <c r="AO109" s="270"/>
      <c r="AP109" s="270"/>
      <c r="AQ109" s="270"/>
    </row>
    <row r="110" spans="1:43" ht="18.75" customHeight="1">
      <c r="A110" s="454" t="s">
        <v>141</v>
      </c>
      <c r="B110" s="309" t="s">
        <v>311</v>
      </c>
      <c r="C110" s="208">
        <v>4068</v>
      </c>
      <c r="D110" s="209">
        <v>1031</v>
      </c>
      <c r="E110" s="234">
        <v>32</v>
      </c>
      <c r="F110" s="209">
        <v>-52</v>
      </c>
      <c r="G110" s="210">
        <v>331724</v>
      </c>
      <c r="H110" s="211">
        <v>0.56399999999999995</v>
      </c>
      <c r="I110" s="212"/>
      <c r="J110" s="212"/>
      <c r="K110" s="212">
        <v>12.3</v>
      </c>
      <c r="L110" s="212">
        <v>200.2</v>
      </c>
      <c r="M110" s="350">
        <v>95.5</v>
      </c>
      <c r="N110" s="338">
        <v>46.1</v>
      </c>
      <c r="O110" s="213">
        <v>102785</v>
      </c>
      <c r="P110" s="213">
        <v>1072586</v>
      </c>
      <c r="Q110" s="214">
        <v>52823</v>
      </c>
      <c r="R110" s="215">
        <v>15595</v>
      </c>
      <c r="S110" s="216">
        <v>7989</v>
      </c>
      <c r="T110" s="217">
        <v>29239</v>
      </c>
      <c r="U110" s="339" t="str">
        <f t="shared" si="3"/>
        <v>〇</v>
      </c>
      <c r="V110" s="271"/>
    </row>
    <row r="111" spans="1:43" ht="18.75" customHeight="1">
      <c r="A111" s="455"/>
      <c r="B111" s="310" t="s">
        <v>312</v>
      </c>
      <c r="C111" s="218">
        <v>5580</v>
      </c>
      <c r="D111" s="199">
        <v>1090</v>
      </c>
      <c r="E111" s="199">
        <v>59</v>
      </c>
      <c r="F111" s="199">
        <v>4178</v>
      </c>
      <c r="G111" s="200">
        <v>332108</v>
      </c>
      <c r="H111" s="201">
        <v>0.56499999999999995</v>
      </c>
      <c r="I111" s="202"/>
      <c r="J111" s="202"/>
      <c r="K111" s="202">
        <v>11.6</v>
      </c>
      <c r="L111" s="202">
        <v>200.4</v>
      </c>
      <c r="M111" s="340">
        <v>92.3</v>
      </c>
      <c r="N111" s="341">
        <v>47.3</v>
      </c>
      <c r="O111" s="203">
        <v>110647</v>
      </c>
      <c r="P111" s="203">
        <v>1073166</v>
      </c>
      <c r="Q111" s="204">
        <v>56844</v>
      </c>
      <c r="R111" s="205">
        <v>19714</v>
      </c>
      <c r="S111" s="206">
        <v>9995</v>
      </c>
      <c r="T111" s="207">
        <v>27135</v>
      </c>
      <c r="U111" s="339" t="str">
        <f t="shared" si="3"/>
        <v>〇</v>
      </c>
      <c r="V111" s="271"/>
    </row>
    <row r="112" spans="1:43" ht="18.75" customHeight="1">
      <c r="A112" s="455"/>
      <c r="B112" s="310" t="s">
        <v>306</v>
      </c>
      <c r="C112" s="218">
        <v>5665</v>
      </c>
      <c r="D112" s="199">
        <v>1073</v>
      </c>
      <c r="E112" s="199">
        <v>-17</v>
      </c>
      <c r="F112" s="199">
        <v>2046</v>
      </c>
      <c r="G112" s="200">
        <v>334637</v>
      </c>
      <c r="H112" s="201">
        <v>0.57299999999999995</v>
      </c>
      <c r="I112" s="202"/>
      <c r="J112" s="202"/>
      <c r="K112" s="202">
        <v>10.9</v>
      </c>
      <c r="L112" s="202">
        <v>202.1</v>
      </c>
      <c r="M112" s="340">
        <v>94.7</v>
      </c>
      <c r="N112" s="341">
        <v>46</v>
      </c>
      <c r="O112" s="203">
        <v>132488</v>
      </c>
      <c r="P112" s="203">
        <v>1079683</v>
      </c>
      <c r="Q112" s="204">
        <v>58599</v>
      </c>
      <c r="R112" s="205">
        <v>21777</v>
      </c>
      <c r="S112" s="206">
        <v>10802</v>
      </c>
      <c r="T112" s="207">
        <v>26020</v>
      </c>
      <c r="U112" s="339" t="str">
        <f t="shared" si="3"/>
        <v>〇</v>
      </c>
      <c r="V112" s="271"/>
    </row>
    <row r="113" spans="1:43" ht="18.75" customHeight="1">
      <c r="A113" s="455"/>
      <c r="B113" s="310" t="s">
        <v>307</v>
      </c>
      <c r="C113" s="218">
        <v>6418</v>
      </c>
      <c r="D113" s="199">
        <v>849</v>
      </c>
      <c r="E113" s="199">
        <v>-225</v>
      </c>
      <c r="F113" s="199">
        <v>247</v>
      </c>
      <c r="G113" s="200">
        <v>337982</v>
      </c>
      <c r="H113" s="201">
        <v>0.57599999999999996</v>
      </c>
      <c r="I113" s="202"/>
      <c r="J113" s="202"/>
      <c r="K113" s="202">
        <v>10.5</v>
      </c>
      <c r="L113" s="202">
        <v>201.7</v>
      </c>
      <c r="M113" s="340">
        <v>95.2</v>
      </c>
      <c r="N113" s="341">
        <v>43.8</v>
      </c>
      <c r="O113" s="203">
        <v>166128</v>
      </c>
      <c r="P113" s="203">
        <v>1093160</v>
      </c>
      <c r="Q113" s="204">
        <v>61213</v>
      </c>
      <c r="R113" s="205">
        <v>22249</v>
      </c>
      <c r="S113" s="206">
        <v>11674</v>
      </c>
      <c r="T113" s="207">
        <v>27290</v>
      </c>
      <c r="U113" s="339" t="str">
        <f t="shared" si="3"/>
        <v>〇</v>
      </c>
      <c r="V113" s="271"/>
    </row>
    <row r="114" spans="1:43" s="271" customFormat="1" ht="18.75" customHeight="1">
      <c r="A114" s="456"/>
      <c r="B114" s="311" t="s">
        <v>308</v>
      </c>
      <c r="C114" s="232">
        <v>7488</v>
      </c>
      <c r="D114" s="220">
        <v>1057</v>
      </c>
      <c r="E114" s="220">
        <v>208</v>
      </c>
      <c r="F114" s="220">
        <v>10029</v>
      </c>
      <c r="G114" s="221">
        <v>354095</v>
      </c>
      <c r="H114" s="222">
        <v>0.54800000000000004</v>
      </c>
      <c r="I114" s="223"/>
      <c r="J114" s="223"/>
      <c r="K114" s="223">
        <v>10.4</v>
      </c>
      <c r="L114" s="223">
        <v>183.4</v>
      </c>
      <c r="M114" s="342">
        <v>86.3</v>
      </c>
      <c r="N114" s="346">
        <v>42.5</v>
      </c>
      <c r="O114" s="224">
        <v>155679</v>
      </c>
      <c r="P114" s="224">
        <v>1105359</v>
      </c>
      <c r="Q114" s="225">
        <v>87593</v>
      </c>
      <c r="R114" s="226">
        <v>32060</v>
      </c>
      <c r="S114" s="227">
        <v>19677</v>
      </c>
      <c r="T114" s="228">
        <v>35856</v>
      </c>
      <c r="U114" s="339" t="str">
        <f t="shared" si="3"/>
        <v>〇</v>
      </c>
      <c r="X114" s="270"/>
      <c r="Y114" s="270"/>
      <c r="Z114" s="270"/>
      <c r="AA114" s="270"/>
      <c r="AB114" s="270"/>
      <c r="AC114" s="270"/>
      <c r="AD114" s="270"/>
      <c r="AE114" s="270"/>
      <c r="AF114" s="270"/>
      <c r="AG114" s="270"/>
      <c r="AH114" s="270"/>
      <c r="AI114" s="270"/>
      <c r="AJ114" s="270"/>
      <c r="AK114" s="270"/>
      <c r="AL114" s="270"/>
      <c r="AM114" s="270"/>
      <c r="AN114" s="270"/>
      <c r="AO114" s="270"/>
      <c r="AP114" s="270"/>
      <c r="AQ114" s="270"/>
    </row>
    <row r="115" spans="1:43" ht="18.75" customHeight="1">
      <c r="A115" s="454" t="s">
        <v>35</v>
      </c>
      <c r="B115" s="309" t="s">
        <v>311</v>
      </c>
      <c r="C115" s="198">
        <v>3774</v>
      </c>
      <c r="D115" s="199">
        <v>758</v>
      </c>
      <c r="E115" s="199">
        <v>68</v>
      </c>
      <c r="F115" s="199">
        <v>68</v>
      </c>
      <c r="G115" s="200">
        <v>499088</v>
      </c>
      <c r="H115" s="201">
        <v>0.58799999999999997</v>
      </c>
      <c r="I115" s="202"/>
      <c r="J115" s="202"/>
      <c r="K115" s="202">
        <v>14.2</v>
      </c>
      <c r="L115" s="202">
        <v>283.10000000000002</v>
      </c>
      <c r="M115" s="340">
        <v>94.6</v>
      </c>
      <c r="N115" s="348">
        <v>54.8</v>
      </c>
      <c r="O115" s="203">
        <v>112291</v>
      </c>
      <c r="P115" s="203">
        <v>2026646</v>
      </c>
      <c r="Q115" s="204">
        <v>21801</v>
      </c>
      <c r="R115" s="205">
        <v>21</v>
      </c>
      <c r="S115" s="231" t="s">
        <v>21</v>
      </c>
      <c r="T115" s="207">
        <v>21780</v>
      </c>
      <c r="U115" s="339" t="str">
        <f t="shared" ref="U115:U119" si="4">IF(R115+T115=Q115,"〇","✖")</f>
        <v>〇</v>
      </c>
      <c r="V115" s="271"/>
    </row>
    <row r="116" spans="1:43" ht="18.75" customHeight="1">
      <c r="A116" s="455"/>
      <c r="B116" s="310" t="s">
        <v>312</v>
      </c>
      <c r="C116" s="198">
        <v>4726</v>
      </c>
      <c r="D116" s="199">
        <v>917</v>
      </c>
      <c r="E116" s="199">
        <v>159</v>
      </c>
      <c r="F116" s="199">
        <v>159</v>
      </c>
      <c r="G116" s="200">
        <v>501947</v>
      </c>
      <c r="H116" s="201">
        <v>0.58399999999999996</v>
      </c>
      <c r="I116" s="202"/>
      <c r="J116" s="202"/>
      <c r="K116" s="202">
        <v>14.1</v>
      </c>
      <c r="L116" s="202">
        <v>287.89999999999998</v>
      </c>
      <c r="M116" s="340">
        <v>94.5</v>
      </c>
      <c r="N116" s="348">
        <v>52.3</v>
      </c>
      <c r="O116" s="203">
        <v>95940</v>
      </c>
      <c r="P116" s="203">
        <v>2046825</v>
      </c>
      <c r="Q116" s="204">
        <v>21284</v>
      </c>
      <c r="R116" s="205">
        <v>21</v>
      </c>
      <c r="S116" s="231" t="s">
        <v>21</v>
      </c>
      <c r="T116" s="207">
        <v>21263</v>
      </c>
      <c r="U116" s="339" t="str">
        <f>IF(R116+T116=Q116,"〇","✖")</f>
        <v>〇</v>
      </c>
      <c r="V116" s="271"/>
    </row>
    <row r="117" spans="1:43" ht="18.75" customHeight="1">
      <c r="A117" s="455"/>
      <c r="B117" s="310" t="s">
        <v>306</v>
      </c>
      <c r="C117" s="198">
        <v>4594</v>
      </c>
      <c r="D117" s="199">
        <v>1428</v>
      </c>
      <c r="E117" s="199">
        <v>510</v>
      </c>
      <c r="F117" s="199">
        <v>510</v>
      </c>
      <c r="G117" s="200">
        <v>507506</v>
      </c>
      <c r="H117" s="201">
        <v>0.58599999999999997</v>
      </c>
      <c r="I117" s="202"/>
      <c r="J117" s="202"/>
      <c r="K117" s="202">
        <v>14.8</v>
      </c>
      <c r="L117" s="202">
        <v>292.89999999999998</v>
      </c>
      <c r="M117" s="340">
        <v>95.4</v>
      </c>
      <c r="N117" s="341">
        <v>61.4</v>
      </c>
      <c r="O117" s="203">
        <v>110963</v>
      </c>
      <c r="P117" s="203">
        <v>2070021</v>
      </c>
      <c r="Q117" s="204">
        <v>16639</v>
      </c>
      <c r="R117" s="205">
        <v>21</v>
      </c>
      <c r="S117" s="231" t="s">
        <v>21</v>
      </c>
      <c r="T117" s="207">
        <v>16618</v>
      </c>
      <c r="U117" s="339" t="str">
        <f t="shared" si="4"/>
        <v>〇</v>
      </c>
      <c r="V117" s="271"/>
    </row>
    <row r="118" spans="1:43" ht="18.75" customHeight="1">
      <c r="A118" s="455"/>
      <c r="B118" s="310" t="s">
        <v>307</v>
      </c>
      <c r="C118" s="198">
        <v>18961</v>
      </c>
      <c r="D118" s="199">
        <v>15478</v>
      </c>
      <c r="E118" s="199">
        <v>14050</v>
      </c>
      <c r="F118" s="199">
        <v>14050</v>
      </c>
      <c r="G118" s="200">
        <v>515092</v>
      </c>
      <c r="H118" s="201">
        <v>0.59499999999999997</v>
      </c>
      <c r="I118" s="202"/>
      <c r="J118" s="202"/>
      <c r="K118" s="202">
        <v>15.5</v>
      </c>
      <c r="L118" s="202">
        <v>294</v>
      </c>
      <c r="M118" s="340">
        <v>94.5</v>
      </c>
      <c r="N118" s="348">
        <v>45.5</v>
      </c>
      <c r="O118" s="203">
        <v>121903</v>
      </c>
      <c r="P118" s="203">
        <v>2365031</v>
      </c>
      <c r="Q118" s="204">
        <v>263865</v>
      </c>
      <c r="R118" s="205">
        <v>21</v>
      </c>
      <c r="S118" s="231">
        <v>223844</v>
      </c>
      <c r="T118" s="207">
        <v>40000</v>
      </c>
      <c r="U118" s="339" t="str">
        <f>IF(R118+T118=Q118,"〇","✖")</f>
        <v>✖</v>
      </c>
      <c r="V118" s="271"/>
    </row>
    <row r="119" spans="1:43" s="271" customFormat="1" ht="18.75" customHeight="1">
      <c r="A119" s="456"/>
      <c r="B119" s="311" t="s">
        <v>308</v>
      </c>
      <c r="C119" s="198">
        <v>14371</v>
      </c>
      <c r="D119" s="199">
        <v>10414</v>
      </c>
      <c r="E119" s="199">
        <v>-5064</v>
      </c>
      <c r="F119" s="199">
        <v>-5064</v>
      </c>
      <c r="G119" s="200">
        <v>540106</v>
      </c>
      <c r="H119" s="201">
        <v>0.56799999999999995</v>
      </c>
      <c r="I119" s="202"/>
      <c r="J119" s="202"/>
      <c r="K119" s="202">
        <v>15.9</v>
      </c>
      <c r="L119" s="202">
        <v>270.8</v>
      </c>
      <c r="M119" s="340">
        <v>94.4</v>
      </c>
      <c r="N119" s="341">
        <v>47.1</v>
      </c>
      <c r="O119" s="203">
        <v>225922</v>
      </c>
      <c r="P119" s="203">
        <v>2067386</v>
      </c>
      <c r="Q119" s="204">
        <v>16873</v>
      </c>
      <c r="R119" s="205">
        <v>21</v>
      </c>
      <c r="S119" s="231" t="s">
        <v>324</v>
      </c>
      <c r="T119" s="207">
        <v>16852</v>
      </c>
      <c r="U119" s="339" t="str">
        <f t="shared" si="4"/>
        <v>〇</v>
      </c>
      <c r="X119" s="270"/>
      <c r="Y119" s="270"/>
      <c r="Z119" s="270"/>
      <c r="AA119" s="270"/>
      <c r="AB119" s="270"/>
      <c r="AC119" s="270"/>
      <c r="AD119" s="270"/>
      <c r="AE119" s="270"/>
      <c r="AF119" s="270"/>
      <c r="AG119" s="270"/>
      <c r="AH119" s="270"/>
      <c r="AI119" s="270"/>
      <c r="AJ119" s="270"/>
      <c r="AK119" s="270"/>
      <c r="AL119" s="270"/>
      <c r="AM119" s="270"/>
      <c r="AN119" s="270"/>
      <c r="AO119" s="270"/>
      <c r="AP119" s="270"/>
      <c r="AQ119" s="270"/>
    </row>
    <row r="120" spans="1:43" ht="18.75" customHeight="1">
      <c r="A120" s="454" t="s">
        <v>36</v>
      </c>
      <c r="B120" s="309" t="s">
        <v>311</v>
      </c>
      <c r="C120" s="208">
        <v>22452</v>
      </c>
      <c r="D120" s="209">
        <v>8084</v>
      </c>
      <c r="E120" s="209">
        <v>4319</v>
      </c>
      <c r="F120" s="209">
        <v>2821</v>
      </c>
      <c r="G120" s="210">
        <v>1555791</v>
      </c>
      <c r="H120" s="211">
        <v>0.77800000000000002</v>
      </c>
      <c r="I120" s="212"/>
      <c r="J120" s="212"/>
      <c r="K120" s="212">
        <v>17.899999999999999</v>
      </c>
      <c r="L120" s="212">
        <v>183.1</v>
      </c>
      <c r="M120" s="337">
        <v>100.5</v>
      </c>
      <c r="N120" s="338">
        <v>67.7</v>
      </c>
      <c r="O120" s="213">
        <v>348750</v>
      </c>
      <c r="P120" s="213">
        <v>5410018</v>
      </c>
      <c r="Q120" s="214">
        <v>330499</v>
      </c>
      <c r="R120" s="215">
        <v>147465</v>
      </c>
      <c r="S120" s="216">
        <v>17306</v>
      </c>
      <c r="T120" s="217">
        <v>165728</v>
      </c>
      <c r="U120" s="339" t="str">
        <f t="shared" si="3"/>
        <v>〇</v>
      </c>
      <c r="V120" s="271"/>
    </row>
    <row r="121" spans="1:43" ht="18.75" customHeight="1">
      <c r="A121" s="455"/>
      <c r="B121" s="310" t="s">
        <v>312</v>
      </c>
      <c r="C121" s="218">
        <v>25174</v>
      </c>
      <c r="D121" s="199">
        <v>5866</v>
      </c>
      <c r="E121" s="199">
        <v>-2219</v>
      </c>
      <c r="F121" s="199">
        <v>-2218</v>
      </c>
      <c r="G121" s="200">
        <v>1569476</v>
      </c>
      <c r="H121" s="201">
        <v>0.78800000000000003</v>
      </c>
      <c r="I121" s="202"/>
      <c r="J121" s="202"/>
      <c r="K121" s="202">
        <v>16.8</v>
      </c>
      <c r="L121" s="202">
        <v>173.8</v>
      </c>
      <c r="M121" s="340">
        <v>100.1</v>
      </c>
      <c r="N121" s="341">
        <v>66.599999999999994</v>
      </c>
      <c r="O121" s="203">
        <v>281360</v>
      </c>
      <c r="P121" s="203">
        <v>5328516</v>
      </c>
      <c r="Q121" s="204">
        <v>301910</v>
      </c>
      <c r="R121" s="205">
        <v>148890</v>
      </c>
      <c r="S121" s="206">
        <v>14738</v>
      </c>
      <c r="T121" s="207">
        <v>138282</v>
      </c>
      <c r="U121" s="339" t="str">
        <f t="shared" si="3"/>
        <v>〇</v>
      </c>
      <c r="V121" s="271"/>
    </row>
    <row r="122" spans="1:43" ht="18.75" customHeight="1">
      <c r="A122" s="455"/>
      <c r="B122" s="310" t="s">
        <v>306</v>
      </c>
      <c r="C122" s="218">
        <v>55869</v>
      </c>
      <c r="D122" s="199">
        <v>36681</v>
      </c>
      <c r="E122" s="199">
        <v>30815</v>
      </c>
      <c r="F122" s="199">
        <v>35656</v>
      </c>
      <c r="G122" s="200">
        <v>1577599</v>
      </c>
      <c r="H122" s="201">
        <v>0.79</v>
      </c>
      <c r="I122" s="202"/>
      <c r="J122" s="202"/>
      <c r="K122" s="202">
        <v>15.3</v>
      </c>
      <c r="L122" s="202">
        <v>164.3</v>
      </c>
      <c r="M122" s="340">
        <v>98.5</v>
      </c>
      <c r="N122" s="341">
        <v>66.7</v>
      </c>
      <c r="O122" s="203">
        <v>338603</v>
      </c>
      <c r="P122" s="203">
        <v>5219171</v>
      </c>
      <c r="Q122" s="204">
        <v>303406</v>
      </c>
      <c r="R122" s="205">
        <v>156195</v>
      </c>
      <c r="S122" s="206">
        <v>19463</v>
      </c>
      <c r="T122" s="207">
        <v>127748</v>
      </c>
      <c r="U122" s="339" t="str">
        <f t="shared" si="3"/>
        <v>〇</v>
      </c>
      <c r="V122" s="271"/>
    </row>
    <row r="123" spans="1:43" ht="18.75" customHeight="1">
      <c r="A123" s="455"/>
      <c r="B123" s="310" t="s">
        <v>307</v>
      </c>
      <c r="C123" s="218">
        <v>55849</v>
      </c>
      <c r="D123" s="199">
        <v>34977</v>
      </c>
      <c r="E123" s="199">
        <v>-1703</v>
      </c>
      <c r="F123" s="199">
        <v>-1703</v>
      </c>
      <c r="G123" s="200">
        <v>1598009</v>
      </c>
      <c r="H123" s="201">
        <v>0.79</v>
      </c>
      <c r="I123" s="202"/>
      <c r="J123" s="202"/>
      <c r="K123" s="202">
        <v>13.7</v>
      </c>
      <c r="L123" s="202">
        <v>153.4</v>
      </c>
      <c r="M123" s="340">
        <v>100.8</v>
      </c>
      <c r="N123" s="341">
        <v>62.2</v>
      </c>
      <c r="O123" s="203">
        <v>438371</v>
      </c>
      <c r="P123" s="203">
        <v>5180685</v>
      </c>
      <c r="Q123" s="204">
        <v>318817</v>
      </c>
      <c r="R123" s="205">
        <v>170620</v>
      </c>
      <c r="S123" s="206">
        <v>22107</v>
      </c>
      <c r="T123" s="207">
        <v>126091</v>
      </c>
      <c r="U123" s="339" t="str">
        <f t="shared" si="3"/>
        <v>✖</v>
      </c>
      <c r="V123" s="271"/>
    </row>
    <row r="124" spans="1:43" s="271" customFormat="1" ht="18.75" customHeight="1">
      <c r="A124" s="456"/>
      <c r="B124" s="311" t="s">
        <v>308</v>
      </c>
      <c r="C124" s="219">
        <v>52134</v>
      </c>
      <c r="D124" s="220">
        <v>31289</v>
      </c>
      <c r="E124" s="220">
        <v>-3688</v>
      </c>
      <c r="F124" s="220">
        <v>177060</v>
      </c>
      <c r="G124" s="221">
        <v>1680869</v>
      </c>
      <c r="H124" s="222">
        <v>0.75</v>
      </c>
      <c r="I124" s="223"/>
      <c r="J124" s="223"/>
      <c r="K124" s="223">
        <v>12.2</v>
      </c>
      <c r="L124" s="223">
        <v>130.9</v>
      </c>
      <c r="M124" s="342">
        <v>87.1</v>
      </c>
      <c r="N124" s="346">
        <v>51</v>
      </c>
      <c r="O124" s="224">
        <v>475485</v>
      </c>
      <c r="P124" s="224">
        <v>5192444</v>
      </c>
      <c r="Q124" s="225">
        <v>510440</v>
      </c>
      <c r="R124" s="226">
        <v>367907</v>
      </c>
      <c r="S124" s="227">
        <v>22247</v>
      </c>
      <c r="T124" s="228">
        <v>120286</v>
      </c>
      <c r="U124" s="339" t="str">
        <f t="shared" si="3"/>
        <v>〇</v>
      </c>
      <c r="X124" s="270"/>
      <c r="Y124" s="270"/>
      <c r="Z124" s="270"/>
      <c r="AA124" s="270"/>
      <c r="AB124" s="270"/>
      <c r="AC124" s="270"/>
      <c r="AD124" s="270"/>
      <c r="AE124" s="270"/>
      <c r="AF124" s="270"/>
      <c r="AG124" s="270"/>
      <c r="AH124" s="270"/>
      <c r="AI124" s="270"/>
      <c r="AJ124" s="270"/>
      <c r="AK124" s="270"/>
      <c r="AL124" s="270"/>
      <c r="AM124" s="270"/>
      <c r="AN124" s="270"/>
      <c r="AO124" s="270"/>
      <c r="AP124" s="270"/>
      <c r="AQ124" s="270"/>
    </row>
    <row r="125" spans="1:43" ht="18.75" customHeight="1">
      <c r="A125" s="454" t="s">
        <v>37</v>
      </c>
      <c r="B125" s="309" t="s">
        <v>311</v>
      </c>
      <c r="C125" s="198">
        <v>10695</v>
      </c>
      <c r="D125" s="199">
        <v>1170</v>
      </c>
      <c r="E125" s="199">
        <v>-659</v>
      </c>
      <c r="F125" s="199">
        <v>8575</v>
      </c>
      <c r="G125" s="200">
        <v>1056014</v>
      </c>
      <c r="H125" s="201">
        <v>0.64100000000000001</v>
      </c>
      <c r="I125" s="202"/>
      <c r="J125" s="202"/>
      <c r="K125" s="202">
        <v>15.3</v>
      </c>
      <c r="L125" s="202">
        <v>335</v>
      </c>
      <c r="M125" s="340">
        <v>95.5</v>
      </c>
      <c r="N125" s="341">
        <v>58.4</v>
      </c>
      <c r="O125" s="203">
        <v>100070</v>
      </c>
      <c r="P125" s="203">
        <v>4472245</v>
      </c>
      <c r="Q125" s="204">
        <v>49697</v>
      </c>
      <c r="R125" s="205">
        <v>2473</v>
      </c>
      <c r="S125" s="231" t="s">
        <v>21</v>
      </c>
      <c r="T125" s="207">
        <v>47224</v>
      </c>
      <c r="U125" s="339" t="str">
        <f t="shared" ref="U125:U129" si="5">IF(R125+T125=Q125,"〇","✖")</f>
        <v>〇</v>
      </c>
      <c r="V125" s="271"/>
    </row>
    <row r="126" spans="1:43" ht="18.75" customHeight="1">
      <c r="A126" s="455"/>
      <c r="B126" s="310" t="s">
        <v>312</v>
      </c>
      <c r="C126" s="198">
        <v>9752</v>
      </c>
      <c r="D126" s="199">
        <v>1191</v>
      </c>
      <c r="E126" s="199">
        <v>22</v>
      </c>
      <c r="F126" s="199">
        <v>2991</v>
      </c>
      <c r="G126" s="200">
        <v>1055787</v>
      </c>
      <c r="H126" s="201">
        <v>0.64200000000000002</v>
      </c>
      <c r="I126" s="202"/>
      <c r="J126" s="202"/>
      <c r="K126" s="202">
        <v>13.8</v>
      </c>
      <c r="L126" s="202">
        <v>339.2</v>
      </c>
      <c r="M126" s="340">
        <v>95.3</v>
      </c>
      <c r="N126" s="341">
        <v>56.3</v>
      </c>
      <c r="O126" s="203">
        <v>110785</v>
      </c>
      <c r="P126" s="203">
        <v>4462702</v>
      </c>
      <c r="Q126" s="204">
        <v>41018</v>
      </c>
      <c r="R126" s="205">
        <v>2919</v>
      </c>
      <c r="S126" s="231" t="s">
        <v>21</v>
      </c>
      <c r="T126" s="207">
        <v>38099</v>
      </c>
      <c r="U126" s="339" t="str">
        <f t="shared" si="5"/>
        <v>〇</v>
      </c>
      <c r="V126" s="271"/>
    </row>
    <row r="127" spans="1:43" ht="18.75" customHeight="1">
      <c r="A127" s="455"/>
      <c r="B127" s="310" t="s">
        <v>306</v>
      </c>
      <c r="C127" s="198">
        <v>8018</v>
      </c>
      <c r="D127" s="199">
        <v>87</v>
      </c>
      <c r="E127" s="199">
        <v>-1104</v>
      </c>
      <c r="F127" s="199">
        <v>-768</v>
      </c>
      <c r="G127" s="200">
        <v>1059211</v>
      </c>
      <c r="H127" s="201">
        <v>0.64500000000000002</v>
      </c>
      <c r="I127" s="202"/>
      <c r="J127" s="202"/>
      <c r="K127" s="202">
        <v>14</v>
      </c>
      <c r="L127" s="202">
        <v>338.8</v>
      </c>
      <c r="M127" s="340">
        <v>95.7</v>
      </c>
      <c r="N127" s="341">
        <v>56</v>
      </c>
      <c r="O127" s="203">
        <v>121355</v>
      </c>
      <c r="P127" s="203">
        <v>4462667</v>
      </c>
      <c r="Q127" s="204">
        <v>43060</v>
      </c>
      <c r="R127" s="205">
        <v>3255</v>
      </c>
      <c r="S127" s="231" t="s">
        <v>21</v>
      </c>
      <c r="T127" s="207">
        <v>39805</v>
      </c>
      <c r="U127" s="339" t="str">
        <f t="shared" si="5"/>
        <v>〇</v>
      </c>
      <c r="V127" s="271"/>
    </row>
    <row r="128" spans="1:43" ht="18.75" customHeight="1">
      <c r="A128" s="455"/>
      <c r="B128" s="310" t="s">
        <v>307</v>
      </c>
      <c r="C128" s="218">
        <v>15857</v>
      </c>
      <c r="D128" s="199">
        <v>3005</v>
      </c>
      <c r="E128" s="199">
        <v>2918</v>
      </c>
      <c r="F128" s="199">
        <v>33132</v>
      </c>
      <c r="G128" s="200">
        <v>1071498</v>
      </c>
      <c r="H128" s="201">
        <v>0.64900000000000002</v>
      </c>
      <c r="I128" s="202"/>
      <c r="J128" s="202"/>
      <c r="K128" s="202">
        <v>14.7</v>
      </c>
      <c r="L128" s="202">
        <v>337.3</v>
      </c>
      <c r="M128" s="340">
        <v>96.7</v>
      </c>
      <c r="N128" s="341">
        <v>58.5</v>
      </c>
      <c r="O128" s="203">
        <v>115823</v>
      </c>
      <c r="P128" s="203">
        <v>4420831</v>
      </c>
      <c r="Q128" s="204">
        <v>46946</v>
      </c>
      <c r="R128" s="205">
        <v>3269</v>
      </c>
      <c r="S128" s="231" t="s">
        <v>21</v>
      </c>
      <c r="T128" s="207">
        <v>43677</v>
      </c>
      <c r="U128" s="339" t="str">
        <f t="shared" si="5"/>
        <v>〇</v>
      </c>
      <c r="V128" s="271"/>
    </row>
    <row r="129" spans="1:43" s="271" customFormat="1" ht="18.75" customHeight="1">
      <c r="A129" s="456"/>
      <c r="B129" s="311" t="s">
        <v>308</v>
      </c>
      <c r="C129" s="218">
        <v>35703</v>
      </c>
      <c r="D129" s="199">
        <v>21858</v>
      </c>
      <c r="E129" s="199">
        <v>18853</v>
      </c>
      <c r="F129" s="199">
        <v>51166</v>
      </c>
      <c r="G129" s="200">
        <v>1126666</v>
      </c>
      <c r="H129" s="201">
        <v>0.62258000000000002</v>
      </c>
      <c r="I129" s="202"/>
      <c r="J129" s="202"/>
      <c r="K129" s="202">
        <v>15.2</v>
      </c>
      <c r="L129" s="202">
        <v>315.10000000000002</v>
      </c>
      <c r="M129" s="340">
        <v>97.2</v>
      </c>
      <c r="N129" s="341">
        <v>54</v>
      </c>
      <c r="O129" s="203">
        <v>123174</v>
      </c>
      <c r="P129" s="203">
        <v>4382558</v>
      </c>
      <c r="Q129" s="204">
        <v>46985</v>
      </c>
      <c r="R129" s="205">
        <v>3283</v>
      </c>
      <c r="S129" s="231" t="s">
        <v>21</v>
      </c>
      <c r="T129" s="207">
        <v>43702</v>
      </c>
      <c r="U129" s="339" t="str">
        <f t="shared" si="5"/>
        <v>〇</v>
      </c>
      <c r="X129" s="270"/>
      <c r="Y129" s="270"/>
      <c r="Z129" s="270"/>
      <c r="AA129" s="270"/>
      <c r="AB129" s="270"/>
      <c r="AC129" s="270"/>
      <c r="AD129" s="270"/>
      <c r="AE129" s="270"/>
      <c r="AF129" s="270"/>
      <c r="AG129" s="270"/>
      <c r="AH129" s="270"/>
      <c r="AI129" s="270"/>
      <c r="AJ129" s="270"/>
      <c r="AK129" s="270"/>
      <c r="AL129" s="270"/>
      <c r="AM129" s="270"/>
      <c r="AN129" s="270"/>
      <c r="AO129" s="270"/>
      <c r="AP129" s="270"/>
      <c r="AQ129" s="270"/>
    </row>
    <row r="130" spans="1:43" ht="18.75" customHeight="1">
      <c r="A130" s="454" t="s">
        <v>131</v>
      </c>
      <c r="B130" s="309" t="s">
        <v>311</v>
      </c>
      <c r="C130" s="208">
        <v>6542</v>
      </c>
      <c r="D130" s="209">
        <v>1817</v>
      </c>
      <c r="E130" s="209">
        <v>13</v>
      </c>
      <c r="F130" s="209">
        <v>7034</v>
      </c>
      <c r="G130" s="210">
        <v>320981</v>
      </c>
      <c r="H130" s="211">
        <v>0.42599999999999999</v>
      </c>
      <c r="I130" s="212"/>
      <c r="J130" s="212"/>
      <c r="K130" s="212">
        <v>10.5</v>
      </c>
      <c r="L130" s="212">
        <v>157.6</v>
      </c>
      <c r="M130" s="337">
        <v>94.6</v>
      </c>
      <c r="N130" s="337">
        <v>37.4</v>
      </c>
      <c r="O130" s="213">
        <v>82051</v>
      </c>
      <c r="P130" s="213">
        <v>1113856</v>
      </c>
      <c r="Q130" s="214">
        <v>173273</v>
      </c>
      <c r="R130" s="215">
        <v>26472</v>
      </c>
      <c r="S130" s="216">
        <v>48700</v>
      </c>
      <c r="T130" s="217">
        <v>98101</v>
      </c>
      <c r="U130" s="339" t="str">
        <f t="shared" si="3"/>
        <v>〇</v>
      </c>
      <c r="V130" s="271"/>
    </row>
    <row r="131" spans="1:43" ht="18.75" customHeight="1">
      <c r="A131" s="455"/>
      <c r="B131" s="310" t="s">
        <v>312</v>
      </c>
      <c r="C131" s="218">
        <v>5498</v>
      </c>
      <c r="D131" s="199">
        <v>1268</v>
      </c>
      <c r="E131" s="199">
        <v>-549</v>
      </c>
      <c r="F131" s="199">
        <v>14198</v>
      </c>
      <c r="G131" s="200">
        <v>322166</v>
      </c>
      <c r="H131" s="201">
        <v>0.42799999999999999</v>
      </c>
      <c r="I131" s="202"/>
      <c r="J131" s="202"/>
      <c r="K131" s="202">
        <v>9.6999999999999993</v>
      </c>
      <c r="L131" s="202">
        <v>152.69999999999999</v>
      </c>
      <c r="M131" s="340">
        <v>92.8</v>
      </c>
      <c r="N131" s="341">
        <v>40.9</v>
      </c>
      <c r="O131" s="203">
        <v>91823</v>
      </c>
      <c r="P131" s="203">
        <v>1088719</v>
      </c>
      <c r="Q131" s="204">
        <v>162449</v>
      </c>
      <c r="R131" s="205">
        <v>25420</v>
      </c>
      <c r="S131" s="206">
        <v>38785</v>
      </c>
      <c r="T131" s="207">
        <v>98244</v>
      </c>
      <c r="U131" s="339" t="str">
        <f t="shared" si="3"/>
        <v>〇</v>
      </c>
      <c r="V131" s="271"/>
    </row>
    <row r="132" spans="1:43" ht="18.75" customHeight="1">
      <c r="A132" s="455"/>
      <c r="B132" s="310" t="s">
        <v>306</v>
      </c>
      <c r="C132" s="218">
        <v>7492</v>
      </c>
      <c r="D132" s="199">
        <v>1464</v>
      </c>
      <c r="E132" s="199">
        <v>196</v>
      </c>
      <c r="F132" s="199">
        <v>15153</v>
      </c>
      <c r="G132" s="200">
        <v>322377</v>
      </c>
      <c r="H132" s="201">
        <v>0.43</v>
      </c>
      <c r="I132" s="202"/>
      <c r="J132" s="202"/>
      <c r="K132" s="202">
        <v>8.6999999999999993</v>
      </c>
      <c r="L132" s="202">
        <v>156</v>
      </c>
      <c r="M132" s="340">
        <v>93.7</v>
      </c>
      <c r="N132" s="341">
        <v>41.5</v>
      </c>
      <c r="O132" s="203">
        <v>86228</v>
      </c>
      <c r="P132" s="203">
        <v>1060403</v>
      </c>
      <c r="Q132" s="204">
        <v>136654</v>
      </c>
      <c r="R132" s="205">
        <v>24092</v>
      </c>
      <c r="S132" s="206">
        <v>28952</v>
      </c>
      <c r="T132" s="207">
        <v>83610</v>
      </c>
      <c r="U132" s="339" t="str">
        <f t="shared" si="3"/>
        <v>〇</v>
      </c>
      <c r="V132" s="271"/>
    </row>
    <row r="133" spans="1:43" ht="18.75" customHeight="1">
      <c r="A133" s="455"/>
      <c r="B133" s="310" t="s">
        <v>307</v>
      </c>
      <c r="C133" s="218">
        <v>8170</v>
      </c>
      <c r="D133" s="199">
        <v>1306</v>
      </c>
      <c r="E133" s="199">
        <v>-158</v>
      </c>
      <c r="F133" s="199">
        <v>23412</v>
      </c>
      <c r="G133" s="200">
        <v>327775</v>
      </c>
      <c r="H133" s="201">
        <v>0.437</v>
      </c>
      <c r="I133" s="202"/>
      <c r="J133" s="202"/>
      <c r="K133" s="202">
        <v>8.5</v>
      </c>
      <c r="L133" s="202">
        <v>137.4</v>
      </c>
      <c r="M133" s="340">
        <v>92.6</v>
      </c>
      <c r="N133" s="341">
        <v>38.6</v>
      </c>
      <c r="O133" s="203">
        <v>138365</v>
      </c>
      <c r="P133" s="203">
        <v>1031883</v>
      </c>
      <c r="Q133" s="204">
        <v>151555</v>
      </c>
      <c r="R133" s="205">
        <v>23850</v>
      </c>
      <c r="S133" s="206">
        <v>13764</v>
      </c>
      <c r="T133" s="207">
        <v>113941</v>
      </c>
      <c r="U133" s="339" t="str">
        <f t="shared" si="3"/>
        <v>〇</v>
      </c>
      <c r="V133" s="271"/>
    </row>
    <row r="134" spans="1:43" s="271" customFormat="1" ht="18.75" customHeight="1">
      <c r="A134" s="456"/>
      <c r="B134" s="311" t="s">
        <v>308</v>
      </c>
      <c r="C134" s="219">
        <v>6204</v>
      </c>
      <c r="D134" s="220">
        <v>1350</v>
      </c>
      <c r="E134" s="220">
        <v>44</v>
      </c>
      <c r="F134" s="220">
        <v>10869</v>
      </c>
      <c r="G134" s="221">
        <v>344762</v>
      </c>
      <c r="H134" s="222">
        <v>0.41699999999999998</v>
      </c>
      <c r="I134" s="223"/>
      <c r="J134" s="223"/>
      <c r="K134" s="223">
        <v>9</v>
      </c>
      <c r="L134" s="223">
        <v>115.3</v>
      </c>
      <c r="M134" s="342">
        <v>84.8</v>
      </c>
      <c r="N134" s="346">
        <v>33.5</v>
      </c>
      <c r="O134" s="224">
        <v>123936</v>
      </c>
      <c r="P134" s="224">
        <v>1012867</v>
      </c>
      <c r="Q134" s="225">
        <v>177639</v>
      </c>
      <c r="R134" s="226">
        <v>23521</v>
      </c>
      <c r="S134" s="227">
        <v>13731</v>
      </c>
      <c r="T134" s="228">
        <v>140387</v>
      </c>
      <c r="U134" s="339" t="str">
        <f t="shared" si="3"/>
        <v>〇</v>
      </c>
      <c r="X134" s="270"/>
      <c r="Y134" s="270"/>
      <c r="Z134" s="270"/>
      <c r="AA134" s="270"/>
      <c r="AB134" s="270"/>
      <c r="AC134" s="270"/>
      <c r="AD134" s="270"/>
      <c r="AE134" s="270"/>
      <c r="AF134" s="270"/>
      <c r="AG134" s="270"/>
      <c r="AH134" s="270"/>
      <c r="AI134" s="270"/>
      <c r="AJ134" s="270"/>
      <c r="AK134" s="270"/>
      <c r="AL134" s="270"/>
      <c r="AM134" s="270"/>
      <c r="AN134" s="270"/>
      <c r="AO134" s="270"/>
      <c r="AP134" s="270"/>
      <c r="AQ134" s="270"/>
    </row>
    <row r="135" spans="1:43" s="271" customFormat="1" ht="18.75" customHeight="1">
      <c r="A135" s="454" t="s">
        <v>257</v>
      </c>
      <c r="B135" s="309" t="s">
        <v>311</v>
      </c>
      <c r="C135" s="208">
        <v>13717</v>
      </c>
      <c r="D135" s="209">
        <v>5874</v>
      </c>
      <c r="E135" s="209">
        <v>2191</v>
      </c>
      <c r="F135" s="209">
        <v>5388</v>
      </c>
      <c r="G135" s="210">
        <v>295631</v>
      </c>
      <c r="H135" s="211">
        <v>0.33</v>
      </c>
      <c r="I135" s="212"/>
      <c r="J135" s="212"/>
      <c r="K135" s="212">
        <v>8.6999999999999993</v>
      </c>
      <c r="L135" s="212">
        <v>196</v>
      </c>
      <c r="M135" s="337">
        <v>92.1</v>
      </c>
      <c r="N135" s="337">
        <v>37.9</v>
      </c>
      <c r="O135" s="213">
        <v>80598</v>
      </c>
      <c r="P135" s="213">
        <v>1023752</v>
      </c>
      <c r="Q135" s="214">
        <v>56551</v>
      </c>
      <c r="R135" s="215">
        <v>4094</v>
      </c>
      <c r="S135" s="216">
        <v>17775</v>
      </c>
      <c r="T135" s="217">
        <v>34682</v>
      </c>
      <c r="U135" s="339" t="str">
        <f>IF(R135+S135+T135=Q135,"〇","✖")</f>
        <v>〇</v>
      </c>
      <c r="X135" s="270"/>
      <c r="Y135" s="270"/>
      <c r="Z135" s="270"/>
      <c r="AA135" s="270"/>
      <c r="AB135" s="270"/>
      <c r="AC135" s="270"/>
      <c r="AD135" s="270"/>
      <c r="AE135" s="270"/>
      <c r="AF135" s="270"/>
      <c r="AG135" s="270"/>
      <c r="AH135" s="270"/>
      <c r="AI135" s="270"/>
      <c r="AJ135" s="270"/>
      <c r="AK135" s="270"/>
      <c r="AL135" s="270"/>
      <c r="AM135" s="270"/>
      <c r="AN135" s="270"/>
      <c r="AO135" s="270"/>
      <c r="AP135" s="270"/>
      <c r="AQ135" s="270"/>
    </row>
    <row r="136" spans="1:43" s="271" customFormat="1" ht="18.75" customHeight="1">
      <c r="A136" s="455"/>
      <c r="B136" s="310" t="s">
        <v>312</v>
      </c>
      <c r="C136" s="218">
        <v>12881</v>
      </c>
      <c r="D136" s="199">
        <v>3451</v>
      </c>
      <c r="E136" s="199">
        <v>-2423</v>
      </c>
      <c r="F136" s="199">
        <v>531</v>
      </c>
      <c r="G136" s="200">
        <v>296271</v>
      </c>
      <c r="H136" s="201">
        <v>0.32800000000000001</v>
      </c>
      <c r="I136" s="202"/>
      <c r="J136" s="202"/>
      <c r="K136" s="202">
        <v>7.8</v>
      </c>
      <c r="L136" s="202">
        <v>197.5</v>
      </c>
      <c r="M136" s="340">
        <v>93.1</v>
      </c>
      <c r="N136" s="341">
        <v>37.299999999999997</v>
      </c>
      <c r="O136" s="203">
        <v>86161</v>
      </c>
      <c r="P136" s="203">
        <v>1028569</v>
      </c>
      <c r="Q136" s="204">
        <v>55094</v>
      </c>
      <c r="R136" s="205">
        <v>4095</v>
      </c>
      <c r="S136" s="206">
        <v>17784</v>
      </c>
      <c r="T136" s="207">
        <v>33215</v>
      </c>
      <c r="U136" s="339" t="str">
        <f t="shared" si="3"/>
        <v>〇</v>
      </c>
      <c r="X136" s="270"/>
      <c r="Y136" s="270"/>
      <c r="Z136" s="270"/>
      <c r="AA136" s="270"/>
      <c r="AB136" s="270"/>
      <c r="AC136" s="270"/>
      <c r="AD136" s="270"/>
      <c r="AE136" s="270"/>
      <c r="AF136" s="270"/>
      <c r="AG136" s="270"/>
      <c r="AH136" s="270"/>
      <c r="AI136" s="270"/>
      <c r="AJ136" s="270"/>
      <c r="AK136" s="270"/>
      <c r="AL136" s="270"/>
      <c r="AM136" s="270"/>
      <c r="AN136" s="270"/>
      <c r="AO136" s="270"/>
      <c r="AP136" s="270"/>
      <c r="AQ136" s="270"/>
    </row>
    <row r="137" spans="1:43" s="271" customFormat="1" ht="18.75" customHeight="1">
      <c r="A137" s="455"/>
      <c r="B137" s="310" t="s">
        <v>306</v>
      </c>
      <c r="C137" s="218">
        <v>12634</v>
      </c>
      <c r="D137" s="199">
        <v>6720</v>
      </c>
      <c r="E137" s="199">
        <v>3269</v>
      </c>
      <c r="F137" s="199">
        <v>4007</v>
      </c>
      <c r="G137" s="200">
        <v>293691</v>
      </c>
      <c r="H137" s="201">
        <v>0.33300000000000002</v>
      </c>
      <c r="I137" s="202"/>
      <c r="J137" s="202"/>
      <c r="K137" s="202">
        <v>7.5</v>
      </c>
      <c r="L137" s="202">
        <v>203.6</v>
      </c>
      <c r="M137" s="340">
        <v>94.8</v>
      </c>
      <c r="N137" s="341">
        <v>35.6</v>
      </c>
      <c r="O137" s="203">
        <v>97420</v>
      </c>
      <c r="P137" s="203">
        <v>1040486</v>
      </c>
      <c r="Q137" s="204">
        <v>53369</v>
      </c>
      <c r="R137" s="205">
        <v>3106</v>
      </c>
      <c r="S137" s="206">
        <v>17787</v>
      </c>
      <c r="T137" s="207">
        <v>32475</v>
      </c>
      <c r="U137" s="339" t="str">
        <f t="shared" si="3"/>
        <v>✖</v>
      </c>
      <c r="X137" s="270"/>
      <c r="Y137" s="270"/>
      <c r="Z137" s="270"/>
      <c r="AA137" s="270"/>
      <c r="AB137" s="270"/>
      <c r="AC137" s="270"/>
      <c r="AD137" s="270"/>
      <c r="AE137" s="270"/>
      <c r="AF137" s="270"/>
      <c r="AG137" s="270"/>
      <c r="AH137" s="270"/>
      <c r="AI137" s="270"/>
      <c r="AJ137" s="270"/>
      <c r="AK137" s="270"/>
      <c r="AL137" s="270"/>
      <c r="AM137" s="270"/>
      <c r="AN137" s="270"/>
      <c r="AO137" s="270"/>
      <c r="AP137" s="270"/>
      <c r="AQ137" s="270"/>
    </row>
    <row r="138" spans="1:43" s="271" customFormat="1" ht="18.75" customHeight="1">
      <c r="A138" s="455"/>
      <c r="B138" s="310" t="s">
        <v>307</v>
      </c>
      <c r="C138" s="218">
        <v>21686</v>
      </c>
      <c r="D138" s="199">
        <v>13855</v>
      </c>
      <c r="E138" s="199">
        <v>7135</v>
      </c>
      <c r="F138" s="199">
        <v>10185</v>
      </c>
      <c r="G138" s="200">
        <v>298707</v>
      </c>
      <c r="H138" s="201">
        <v>0.33800000000000002</v>
      </c>
      <c r="I138" s="202"/>
      <c r="J138" s="202"/>
      <c r="K138" s="202">
        <v>7.6</v>
      </c>
      <c r="L138" s="202">
        <v>204.5</v>
      </c>
      <c r="M138" s="340">
        <v>95.2</v>
      </c>
      <c r="N138" s="341">
        <v>34.6</v>
      </c>
      <c r="O138" s="203">
        <v>65277</v>
      </c>
      <c r="P138" s="203">
        <v>1055991</v>
      </c>
      <c r="Q138" s="204">
        <v>49295</v>
      </c>
      <c r="R138" s="205">
        <v>3107</v>
      </c>
      <c r="S138" s="206">
        <v>17788</v>
      </c>
      <c r="T138" s="207">
        <v>28400</v>
      </c>
      <c r="U138" s="339" t="str">
        <f t="shared" si="3"/>
        <v>〇</v>
      </c>
      <c r="X138" s="270"/>
      <c r="Y138" s="270"/>
      <c r="Z138" s="270"/>
      <c r="AA138" s="270"/>
      <c r="AB138" s="270"/>
      <c r="AC138" s="270"/>
      <c r="AD138" s="270"/>
      <c r="AE138" s="270"/>
      <c r="AF138" s="270"/>
      <c r="AG138" s="270"/>
      <c r="AH138" s="270"/>
      <c r="AI138" s="270"/>
      <c r="AJ138" s="270"/>
      <c r="AK138" s="270"/>
      <c r="AL138" s="270"/>
      <c r="AM138" s="270"/>
      <c r="AN138" s="270"/>
      <c r="AO138" s="270"/>
      <c r="AP138" s="270"/>
      <c r="AQ138" s="270"/>
    </row>
    <row r="139" spans="1:43" s="271" customFormat="1" ht="18.75" customHeight="1">
      <c r="A139" s="456"/>
      <c r="B139" s="311" t="s">
        <v>308</v>
      </c>
      <c r="C139" s="219">
        <v>29810</v>
      </c>
      <c r="D139" s="220">
        <v>11390</v>
      </c>
      <c r="E139" s="220">
        <v>-2466</v>
      </c>
      <c r="F139" s="220">
        <v>10753</v>
      </c>
      <c r="G139" s="221">
        <v>313900</v>
      </c>
      <c r="H139" s="222">
        <v>0.32300000000000001</v>
      </c>
      <c r="I139" s="223"/>
      <c r="J139" s="223"/>
      <c r="K139" s="223">
        <v>7.7</v>
      </c>
      <c r="L139" s="223">
        <v>194.6</v>
      </c>
      <c r="M139" s="342">
        <v>86.9</v>
      </c>
      <c r="N139" s="346">
        <v>33.1</v>
      </c>
      <c r="O139" s="224">
        <v>96868</v>
      </c>
      <c r="P139" s="224">
        <v>1064598</v>
      </c>
      <c r="Q139" s="225">
        <v>54638</v>
      </c>
      <c r="R139" s="226">
        <v>3107</v>
      </c>
      <c r="S139" s="227">
        <v>17788</v>
      </c>
      <c r="T139" s="228">
        <v>33742</v>
      </c>
      <c r="U139" s="339" t="str">
        <f>IF(R139+S139+T139=Q139,"〇","✖")</f>
        <v>✖</v>
      </c>
      <c r="X139" s="270"/>
      <c r="Y139" s="270"/>
      <c r="Z139" s="270"/>
      <c r="AA139" s="270"/>
      <c r="AB139" s="270"/>
      <c r="AC139" s="270"/>
      <c r="AD139" s="270"/>
      <c r="AE139" s="270"/>
      <c r="AF139" s="270"/>
      <c r="AG139" s="270"/>
      <c r="AH139" s="270"/>
      <c r="AI139" s="270"/>
      <c r="AJ139" s="270"/>
      <c r="AK139" s="270"/>
      <c r="AL139" s="270"/>
      <c r="AM139" s="270"/>
      <c r="AN139" s="270"/>
      <c r="AO139" s="270"/>
      <c r="AP139" s="270"/>
      <c r="AQ139" s="270"/>
    </row>
    <row r="140" spans="1:43" s="271" customFormat="1" ht="18.75" customHeight="1">
      <c r="A140" s="454" t="s">
        <v>258</v>
      </c>
      <c r="B140" s="309" t="s">
        <v>311</v>
      </c>
      <c r="C140" s="208">
        <v>6288</v>
      </c>
      <c r="D140" s="209">
        <v>2906</v>
      </c>
      <c r="E140" s="209">
        <v>-772</v>
      </c>
      <c r="F140" s="209">
        <v>-771</v>
      </c>
      <c r="G140" s="210">
        <v>212576</v>
      </c>
      <c r="H140" s="211">
        <v>0.27300000000000002</v>
      </c>
      <c r="I140" s="212"/>
      <c r="J140" s="212"/>
      <c r="K140" s="212">
        <v>12.6</v>
      </c>
      <c r="L140" s="212">
        <v>119.3</v>
      </c>
      <c r="M140" s="337">
        <v>92.7</v>
      </c>
      <c r="N140" s="337">
        <v>30.8</v>
      </c>
      <c r="O140" s="213">
        <v>43517</v>
      </c>
      <c r="P140" s="213">
        <v>638075</v>
      </c>
      <c r="Q140" s="214">
        <v>55409</v>
      </c>
      <c r="R140" s="215">
        <v>4002</v>
      </c>
      <c r="S140" s="216">
        <v>18663</v>
      </c>
      <c r="T140" s="217">
        <v>32744</v>
      </c>
      <c r="U140" s="339" t="str">
        <f t="shared" si="3"/>
        <v>〇</v>
      </c>
      <c r="X140" s="270"/>
      <c r="Y140" s="270"/>
      <c r="Z140" s="270"/>
      <c r="AA140" s="270"/>
      <c r="AB140" s="270"/>
      <c r="AC140" s="270"/>
      <c r="AD140" s="270"/>
      <c r="AE140" s="270"/>
      <c r="AF140" s="270"/>
      <c r="AG140" s="270"/>
      <c r="AH140" s="270"/>
      <c r="AI140" s="270"/>
      <c r="AJ140" s="270"/>
      <c r="AK140" s="270"/>
      <c r="AL140" s="270"/>
      <c r="AM140" s="270"/>
      <c r="AN140" s="270"/>
      <c r="AO140" s="270"/>
      <c r="AP140" s="270"/>
      <c r="AQ140" s="270"/>
    </row>
    <row r="141" spans="1:43" s="271" customFormat="1" ht="18.75" customHeight="1">
      <c r="A141" s="455"/>
      <c r="B141" s="310" t="s">
        <v>312</v>
      </c>
      <c r="C141" s="218">
        <v>7578</v>
      </c>
      <c r="D141" s="199">
        <v>4498</v>
      </c>
      <c r="E141" s="199">
        <v>1591</v>
      </c>
      <c r="F141" s="199">
        <v>1592</v>
      </c>
      <c r="G141" s="200">
        <v>211097</v>
      </c>
      <c r="H141" s="201">
        <v>0.27700000000000002</v>
      </c>
      <c r="I141" s="202"/>
      <c r="J141" s="202"/>
      <c r="K141" s="202">
        <v>12.7</v>
      </c>
      <c r="L141" s="202">
        <v>126.8</v>
      </c>
      <c r="M141" s="340">
        <v>90.9</v>
      </c>
      <c r="N141" s="341">
        <v>30.1</v>
      </c>
      <c r="O141" s="203">
        <v>59647</v>
      </c>
      <c r="P141" s="203">
        <v>625777</v>
      </c>
      <c r="Q141" s="204">
        <v>46553</v>
      </c>
      <c r="R141" s="205">
        <v>4003</v>
      </c>
      <c r="S141" s="206">
        <v>13750</v>
      </c>
      <c r="T141" s="207">
        <v>28770</v>
      </c>
      <c r="U141" s="339" t="str">
        <f>IF(R141+S141+T141=Q141,"〇","✖")</f>
        <v>✖</v>
      </c>
      <c r="X141" s="270"/>
      <c r="Y141" s="270"/>
      <c r="Z141" s="270"/>
      <c r="AA141" s="270"/>
      <c r="AB141" s="270"/>
      <c r="AC141" s="270"/>
      <c r="AD141" s="270"/>
      <c r="AE141" s="270"/>
      <c r="AF141" s="270"/>
      <c r="AG141" s="270"/>
      <c r="AH141" s="270"/>
      <c r="AI141" s="270"/>
      <c r="AJ141" s="270"/>
      <c r="AK141" s="270"/>
      <c r="AL141" s="270"/>
      <c r="AM141" s="270"/>
      <c r="AN141" s="270"/>
      <c r="AO141" s="270"/>
      <c r="AP141" s="270"/>
      <c r="AQ141" s="270"/>
    </row>
    <row r="142" spans="1:43" s="271" customFormat="1" ht="18.75" customHeight="1">
      <c r="A142" s="455"/>
      <c r="B142" s="310" t="s">
        <v>306</v>
      </c>
      <c r="C142" s="218">
        <v>4958</v>
      </c>
      <c r="D142" s="199">
        <v>2883</v>
      </c>
      <c r="E142" s="199">
        <v>-1615</v>
      </c>
      <c r="F142" s="199">
        <v>-1615</v>
      </c>
      <c r="G142" s="200">
        <v>209036</v>
      </c>
      <c r="H142" s="201">
        <v>0.28199999999999997</v>
      </c>
      <c r="I142" s="202"/>
      <c r="J142" s="202"/>
      <c r="K142" s="202">
        <v>11.8</v>
      </c>
      <c r="L142" s="202">
        <v>136.9</v>
      </c>
      <c r="M142" s="340">
        <v>92.2</v>
      </c>
      <c r="N142" s="341">
        <v>26.6</v>
      </c>
      <c r="O142" s="203">
        <v>80986</v>
      </c>
      <c r="P142" s="203">
        <v>630003</v>
      </c>
      <c r="Q142" s="204">
        <v>43658</v>
      </c>
      <c r="R142" s="205">
        <v>4003</v>
      </c>
      <c r="S142" s="206">
        <v>12935</v>
      </c>
      <c r="T142" s="207">
        <v>26719</v>
      </c>
      <c r="U142" s="339" t="str">
        <f t="shared" si="3"/>
        <v>✖</v>
      </c>
      <c r="X142" s="270"/>
      <c r="Y142" s="270"/>
      <c r="Z142" s="270"/>
      <c r="AA142" s="270"/>
      <c r="AB142" s="270"/>
      <c r="AC142" s="270"/>
      <c r="AD142" s="270"/>
      <c r="AE142" s="270"/>
      <c r="AF142" s="270"/>
      <c r="AG142" s="270"/>
      <c r="AH142" s="270"/>
      <c r="AI142" s="270"/>
      <c r="AJ142" s="270"/>
      <c r="AK142" s="270"/>
      <c r="AL142" s="270"/>
      <c r="AM142" s="270"/>
      <c r="AN142" s="270"/>
      <c r="AO142" s="270"/>
      <c r="AP142" s="270"/>
      <c r="AQ142" s="270"/>
    </row>
    <row r="143" spans="1:43" s="271" customFormat="1" ht="18.75" customHeight="1">
      <c r="A143" s="455"/>
      <c r="B143" s="310" t="s">
        <v>307</v>
      </c>
      <c r="C143" s="218">
        <v>14233</v>
      </c>
      <c r="D143" s="199">
        <v>10116</v>
      </c>
      <c r="E143" s="199">
        <v>7234</v>
      </c>
      <c r="F143" s="199">
        <v>7234</v>
      </c>
      <c r="G143" s="200">
        <v>213986</v>
      </c>
      <c r="H143" s="201">
        <v>0.28999999999999998</v>
      </c>
      <c r="I143" s="202"/>
      <c r="J143" s="202"/>
      <c r="K143" s="202">
        <v>10.3</v>
      </c>
      <c r="L143" s="202">
        <v>134.6</v>
      </c>
      <c r="M143" s="340">
        <v>89.2</v>
      </c>
      <c r="N143" s="341">
        <v>25.87</v>
      </c>
      <c r="O143" s="203">
        <v>78020</v>
      </c>
      <c r="P143" s="203">
        <v>631424</v>
      </c>
      <c r="Q143" s="204">
        <v>50139</v>
      </c>
      <c r="R143" s="205">
        <v>4003</v>
      </c>
      <c r="S143" s="206">
        <v>9970</v>
      </c>
      <c r="T143" s="207">
        <v>36165</v>
      </c>
      <c r="U143" s="339" t="str">
        <f t="shared" si="3"/>
        <v>✖</v>
      </c>
      <c r="X143" s="270"/>
      <c r="Y143" s="270"/>
      <c r="Z143" s="270"/>
      <c r="AA143" s="270"/>
      <c r="AB143" s="270"/>
      <c r="AC143" s="270"/>
      <c r="AD143" s="270"/>
      <c r="AE143" s="270"/>
      <c r="AF143" s="270"/>
      <c r="AG143" s="270"/>
      <c r="AH143" s="270"/>
      <c r="AI143" s="270"/>
      <c r="AJ143" s="270"/>
      <c r="AK143" s="270"/>
      <c r="AL143" s="270"/>
      <c r="AM143" s="270"/>
      <c r="AN143" s="270"/>
      <c r="AO143" s="270"/>
      <c r="AP143" s="270"/>
      <c r="AQ143" s="270"/>
    </row>
    <row r="144" spans="1:43" s="271" customFormat="1" ht="18.75" customHeight="1">
      <c r="A144" s="456"/>
      <c r="B144" s="311" t="s">
        <v>308</v>
      </c>
      <c r="C144" s="219">
        <v>13160</v>
      </c>
      <c r="D144" s="220">
        <v>8123</v>
      </c>
      <c r="E144" s="220">
        <v>-1993</v>
      </c>
      <c r="F144" s="220">
        <v>-1993</v>
      </c>
      <c r="G144" s="221">
        <v>224933</v>
      </c>
      <c r="H144" s="222">
        <v>0.27259</v>
      </c>
      <c r="I144" s="223"/>
      <c r="J144" s="223"/>
      <c r="K144" s="223">
        <v>9.4</v>
      </c>
      <c r="L144" s="223">
        <v>125.1</v>
      </c>
      <c r="M144" s="342">
        <v>82.8</v>
      </c>
      <c r="N144" s="346">
        <v>27</v>
      </c>
      <c r="O144" s="224">
        <v>79067</v>
      </c>
      <c r="P144" s="224">
        <v>628979</v>
      </c>
      <c r="Q144" s="225">
        <v>63049</v>
      </c>
      <c r="R144" s="226">
        <v>4003</v>
      </c>
      <c r="S144" s="227">
        <v>10003</v>
      </c>
      <c r="T144" s="228">
        <v>49043</v>
      </c>
      <c r="U144" s="339" t="str">
        <f t="shared" si="3"/>
        <v>〇</v>
      </c>
      <c r="X144" s="270"/>
      <c r="Y144" s="270"/>
      <c r="Z144" s="270"/>
      <c r="AA144" s="270"/>
      <c r="AB144" s="270"/>
      <c r="AC144" s="270"/>
      <c r="AD144" s="270"/>
      <c r="AE144" s="270"/>
      <c r="AF144" s="270"/>
      <c r="AG144" s="270"/>
      <c r="AH144" s="270"/>
      <c r="AI144" s="270"/>
      <c r="AJ144" s="270"/>
      <c r="AK144" s="270"/>
      <c r="AL144" s="270"/>
      <c r="AM144" s="270"/>
      <c r="AN144" s="270"/>
      <c r="AO144" s="270"/>
      <c r="AP144" s="270"/>
      <c r="AQ144" s="270"/>
    </row>
    <row r="145" spans="1:43" ht="18.75" customHeight="1">
      <c r="A145" s="454" t="s">
        <v>38</v>
      </c>
      <c r="B145" s="309" t="s">
        <v>311</v>
      </c>
      <c r="C145" s="218">
        <v>19625</v>
      </c>
      <c r="D145" s="199">
        <v>8486</v>
      </c>
      <c r="E145" s="199">
        <v>539</v>
      </c>
      <c r="F145" s="199">
        <v>6491</v>
      </c>
      <c r="G145" s="200">
        <v>279070</v>
      </c>
      <c r="H145" s="201">
        <v>0.26</v>
      </c>
      <c r="I145" s="202"/>
      <c r="J145" s="202"/>
      <c r="K145" s="202">
        <v>6.2</v>
      </c>
      <c r="L145" s="202">
        <v>178.8</v>
      </c>
      <c r="M145" s="340">
        <v>91</v>
      </c>
      <c r="N145" s="341">
        <v>34.200000000000003</v>
      </c>
      <c r="O145" s="203">
        <v>69539</v>
      </c>
      <c r="P145" s="203">
        <v>955381</v>
      </c>
      <c r="Q145" s="204">
        <v>53097</v>
      </c>
      <c r="R145" s="205">
        <v>15967</v>
      </c>
      <c r="S145" s="206">
        <v>19493</v>
      </c>
      <c r="T145" s="207">
        <v>17637</v>
      </c>
      <c r="U145" s="339" t="str">
        <f t="shared" si="3"/>
        <v>〇</v>
      </c>
      <c r="V145" s="271"/>
    </row>
    <row r="146" spans="1:43" ht="18.75" customHeight="1">
      <c r="A146" s="455"/>
      <c r="B146" s="310" t="s">
        <v>312</v>
      </c>
      <c r="C146" s="218">
        <v>20678</v>
      </c>
      <c r="D146" s="199">
        <v>7928</v>
      </c>
      <c r="E146" s="199">
        <v>-558</v>
      </c>
      <c r="F146" s="199">
        <v>4769</v>
      </c>
      <c r="G146" s="200">
        <v>276921</v>
      </c>
      <c r="H146" s="201">
        <v>0.26</v>
      </c>
      <c r="I146" s="202"/>
      <c r="J146" s="202"/>
      <c r="K146" s="202">
        <v>6.1</v>
      </c>
      <c r="L146" s="202">
        <v>179.2</v>
      </c>
      <c r="M146" s="340">
        <v>90.3</v>
      </c>
      <c r="N146" s="341">
        <v>32.6</v>
      </c>
      <c r="O146" s="203">
        <v>68438</v>
      </c>
      <c r="P146" s="203">
        <v>940198</v>
      </c>
      <c r="Q146" s="204">
        <v>49433</v>
      </c>
      <c r="R146" s="205">
        <v>16548</v>
      </c>
      <c r="S146" s="206">
        <v>16671</v>
      </c>
      <c r="T146" s="207">
        <v>16214</v>
      </c>
      <c r="U146" s="339" t="str">
        <f t="shared" si="3"/>
        <v>〇</v>
      </c>
      <c r="V146" s="271"/>
    </row>
    <row r="147" spans="1:43" ht="18.75" customHeight="1">
      <c r="A147" s="455"/>
      <c r="B147" s="310" t="s">
        <v>306</v>
      </c>
      <c r="C147" s="218">
        <v>22688</v>
      </c>
      <c r="D147" s="199">
        <v>9479</v>
      </c>
      <c r="E147" s="199">
        <v>1551</v>
      </c>
      <c r="F147" s="199">
        <v>7769</v>
      </c>
      <c r="G147" s="200">
        <v>274325</v>
      </c>
      <c r="H147" s="201">
        <v>0.26200000000000001</v>
      </c>
      <c r="I147" s="202"/>
      <c r="J147" s="202"/>
      <c r="K147" s="202">
        <v>6.3</v>
      </c>
      <c r="L147" s="202">
        <v>186.4</v>
      </c>
      <c r="M147" s="340">
        <v>90.7</v>
      </c>
      <c r="N147" s="341">
        <v>31.8</v>
      </c>
      <c r="O147" s="203">
        <v>63843</v>
      </c>
      <c r="P147" s="203">
        <v>926198</v>
      </c>
      <c r="Q147" s="204">
        <v>42271</v>
      </c>
      <c r="R147" s="205">
        <v>17534</v>
      </c>
      <c r="S147" s="206">
        <v>10266</v>
      </c>
      <c r="T147" s="207">
        <v>14472</v>
      </c>
      <c r="U147" s="339" t="str">
        <f t="shared" si="3"/>
        <v>✖</v>
      </c>
      <c r="V147" s="271"/>
    </row>
    <row r="148" spans="1:43" ht="18.75" customHeight="1">
      <c r="A148" s="455"/>
      <c r="B148" s="310" t="s">
        <v>307</v>
      </c>
      <c r="C148" s="198">
        <v>29114</v>
      </c>
      <c r="D148" s="199">
        <v>13766</v>
      </c>
      <c r="E148" s="199">
        <v>4288</v>
      </c>
      <c r="F148" s="199">
        <v>8928</v>
      </c>
      <c r="G148" s="200">
        <v>279440</v>
      </c>
      <c r="H148" s="201">
        <v>0.26600000000000001</v>
      </c>
      <c r="I148" s="202"/>
      <c r="J148" s="202"/>
      <c r="K148" s="202">
        <v>5.5</v>
      </c>
      <c r="L148" s="202">
        <v>176.8</v>
      </c>
      <c r="M148" s="340">
        <v>90</v>
      </c>
      <c r="N148" s="341">
        <v>31.5</v>
      </c>
      <c r="O148" s="203">
        <v>65963</v>
      </c>
      <c r="P148" s="203">
        <v>918857</v>
      </c>
      <c r="Q148" s="204">
        <v>42966</v>
      </c>
      <c r="R148" s="205">
        <v>17565</v>
      </c>
      <c r="S148" s="206">
        <v>6972</v>
      </c>
      <c r="T148" s="207">
        <v>18429</v>
      </c>
      <c r="U148" s="339" t="str">
        <f t="shared" si="3"/>
        <v>〇</v>
      </c>
      <c r="V148" s="271"/>
    </row>
    <row r="149" spans="1:43" s="271" customFormat="1" ht="18.75" customHeight="1">
      <c r="A149" s="456"/>
      <c r="B149" s="311" t="s">
        <v>308</v>
      </c>
      <c r="C149" s="232">
        <v>32973</v>
      </c>
      <c r="D149" s="220">
        <v>14495</v>
      </c>
      <c r="E149" s="220">
        <v>729</v>
      </c>
      <c r="F149" s="220">
        <v>4234</v>
      </c>
      <c r="G149" s="221">
        <v>289063</v>
      </c>
      <c r="H149" s="222">
        <v>0.254</v>
      </c>
      <c r="I149" s="223"/>
      <c r="J149" s="223"/>
      <c r="K149" s="223">
        <v>5.3</v>
      </c>
      <c r="L149" s="223">
        <v>159.80000000000001</v>
      </c>
      <c r="M149" s="342">
        <v>83.9</v>
      </c>
      <c r="N149" s="346">
        <v>33</v>
      </c>
      <c r="O149" s="224">
        <v>66069</v>
      </c>
      <c r="P149" s="224">
        <v>914840</v>
      </c>
      <c r="Q149" s="225">
        <v>54903</v>
      </c>
      <c r="R149" s="226">
        <v>16719</v>
      </c>
      <c r="S149" s="227">
        <v>19527</v>
      </c>
      <c r="T149" s="228">
        <v>18657</v>
      </c>
      <c r="U149" s="339" t="str">
        <f t="shared" si="3"/>
        <v>〇</v>
      </c>
      <c r="X149" s="270"/>
      <c r="Y149" s="270"/>
      <c r="Z149" s="270"/>
      <c r="AA149" s="270"/>
      <c r="AB149" s="270"/>
      <c r="AC149" s="270"/>
      <c r="AD149" s="270"/>
      <c r="AE149" s="270"/>
      <c r="AF149" s="270"/>
      <c r="AG149" s="270"/>
      <c r="AH149" s="270"/>
      <c r="AI149" s="270"/>
      <c r="AJ149" s="270"/>
      <c r="AK149" s="270"/>
      <c r="AL149" s="270"/>
      <c r="AM149" s="270"/>
      <c r="AN149" s="270"/>
      <c r="AO149" s="270"/>
      <c r="AP149" s="270"/>
      <c r="AQ149" s="270"/>
    </row>
    <row r="150" spans="1:43" ht="18.75" customHeight="1">
      <c r="A150" s="480" t="s">
        <v>77</v>
      </c>
      <c r="B150" s="309" t="s">
        <v>311</v>
      </c>
      <c r="C150" s="198">
        <v>7275</v>
      </c>
      <c r="D150" s="199">
        <v>1652</v>
      </c>
      <c r="E150" s="199">
        <v>-9</v>
      </c>
      <c r="F150" s="199">
        <v>-1411</v>
      </c>
      <c r="G150" s="200">
        <v>414943</v>
      </c>
      <c r="H150" s="201">
        <v>0.52700000000000002</v>
      </c>
      <c r="I150" s="202"/>
      <c r="J150" s="202"/>
      <c r="K150" s="202">
        <v>11.3</v>
      </c>
      <c r="L150" s="202">
        <v>203.1</v>
      </c>
      <c r="M150" s="340">
        <v>96.3</v>
      </c>
      <c r="N150" s="341">
        <v>51.3</v>
      </c>
      <c r="O150" s="203">
        <v>88539</v>
      </c>
      <c r="P150" s="203">
        <v>1348084</v>
      </c>
      <c r="Q150" s="204">
        <v>85547</v>
      </c>
      <c r="R150" s="205">
        <v>17689</v>
      </c>
      <c r="S150" s="206">
        <v>12776</v>
      </c>
      <c r="T150" s="207">
        <v>55082</v>
      </c>
      <c r="U150" s="339" t="str">
        <f t="shared" si="3"/>
        <v>〇</v>
      </c>
      <c r="V150" s="271"/>
    </row>
    <row r="151" spans="1:43" ht="18.75" customHeight="1">
      <c r="A151" s="455"/>
      <c r="B151" s="310" t="s">
        <v>312</v>
      </c>
      <c r="C151" s="198">
        <v>9076</v>
      </c>
      <c r="D151" s="199">
        <v>1429</v>
      </c>
      <c r="E151" s="199">
        <v>-223</v>
      </c>
      <c r="F151" s="199">
        <v>-3243</v>
      </c>
      <c r="G151" s="200">
        <v>414574</v>
      </c>
      <c r="H151" s="201">
        <v>0.52800000000000002</v>
      </c>
      <c r="I151" s="202"/>
      <c r="J151" s="202"/>
      <c r="K151" s="202">
        <v>11.2</v>
      </c>
      <c r="L151" s="202">
        <v>200.3</v>
      </c>
      <c r="M151" s="340">
        <v>96.8</v>
      </c>
      <c r="N151" s="341">
        <v>48.1</v>
      </c>
      <c r="O151" s="203">
        <v>85279</v>
      </c>
      <c r="P151" s="203">
        <v>1341430</v>
      </c>
      <c r="Q151" s="204">
        <v>78163</v>
      </c>
      <c r="R151" s="205">
        <v>14669</v>
      </c>
      <c r="S151" s="206">
        <v>13103</v>
      </c>
      <c r="T151" s="207">
        <v>50391</v>
      </c>
      <c r="U151" s="339" t="str">
        <f t="shared" si="3"/>
        <v>〇</v>
      </c>
      <c r="V151" s="271"/>
    </row>
    <row r="152" spans="1:43" ht="18.75" customHeight="1">
      <c r="A152" s="455"/>
      <c r="B152" s="310" t="s">
        <v>306</v>
      </c>
      <c r="C152" s="198">
        <v>8391</v>
      </c>
      <c r="D152" s="199">
        <v>1170</v>
      </c>
      <c r="E152" s="199">
        <v>-259</v>
      </c>
      <c r="F152" s="199">
        <v>-2157</v>
      </c>
      <c r="G152" s="200">
        <v>415428</v>
      </c>
      <c r="H152" s="201">
        <v>0.53</v>
      </c>
      <c r="I152" s="202"/>
      <c r="J152" s="202"/>
      <c r="K152" s="202">
        <v>11.5</v>
      </c>
      <c r="L152" s="202">
        <v>198.5</v>
      </c>
      <c r="M152" s="340">
        <v>98.4</v>
      </c>
      <c r="N152" s="341">
        <v>47.3</v>
      </c>
      <c r="O152" s="203">
        <v>79380</v>
      </c>
      <c r="P152" s="203">
        <v>1339206</v>
      </c>
      <c r="Q152" s="204">
        <v>70399</v>
      </c>
      <c r="R152" s="205">
        <v>12771</v>
      </c>
      <c r="S152" s="206">
        <v>10373</v>
      </c>
      <c r="T152" s="207">
        <v>47256</v>
      </c>
      <c r="U152" s="339" t="str">
        <f t="shared" si="3"/>
        <v>✖</v>
      </c>
      <c r="V152" s="271"/>
    </row>
    <row r="153" spans="1:43" ht="18.75" customHeight="1">
      <c r="A153" s="455"/>
      <c r="B153" s="310" t="s">
        <v>307</v>
      </c>
      <c r="C153" s="198">
        <v>22792</v>
      </c>
      <c r="D153" s="199">
        <v>16789</v>
      </c>
      <c r="E153" s="199">
        <v>15619</v>
      </c>
      <c r="F153" s="199">
        <v>15831</v>
      </c>
      <c r="G153" s="200">
        <v>421760</v>
      </c>
      <c r="H153" s="201">
        <v>0.53500000000000003</v>
      </c>
      <c r="I153" s="202"/>
      <c r="J153" s="202"/>
      <c r="K153" s="202">
        <v>11.3</v>
      </c>
      <c r="L153" s="202">
        <v>192.9</v>
      </c>
      <c r="M153" s="340">
        <v>97.2</v>
      </c>
      <c r="N153" s="341">
        <v>40.5</v>
      </c>
      <c r="O153" s="203">
        <v>167018</v>
      </c>
      <c r="P153" s="203">
        <v>1356029</v>
      </c>
      <c r="Q153" s="204">
        <v>72980</v>
      </c>
      <c r="R153" s="205">
        <v>12983</v>
      </c>
      <c r="S153" s="206">
        <v>10582</v>
      </c>
      <c r="T153" s="207">
        <v>49415</v>
      </c>
      <c r="U153" s="339" t="str">
        <f t="shared" si="3"/>
        <v>〇</v>
      </c>
      <c r="V153" s="271"/>
    </row>
    <row r="154" spans="1:43" s="271" customFormat="1" ht="18.75" customHeight="1">
      <c r="A154" s="456"/>
      <c r="B154" s="311" t="s">
        <v>308</v>
      </c>
      <c r="C154" s="232">
        <v>18498</v>
      </c>
      <c r="D154" s="220">
        <v>11687</v>
      </c>
      <c r="E154" s="220">
        <v>-5102</v>
      </c>
      <c r="F154" s="220">
        <v>22498</v>
      </c>
      <c r="G154" s="221">
        <v>437957</v>
      </c>
      <c r="H154" s="222">
        <v>0.51083000000000001</v>
      </c>
      <c r="I154" s="223"/>
      <c r="J154" s="223"/>
      <c r="K154" s="223">
        <v>11.1</v>
      </c>
      <c r="L154" s="223">
        <v>170.4</v>
      </c>
      <c r="M154" s="342">
        <v>89.4</v>
      </c>
      <c r="N154" s="346">
        <v>42.2</v>
      </c>
      <c r="O154" s="224">
        <v>160638</v>
      </c>
      <c r="P154" s="224">
        <v>1351566</v>
      </c>
      <c r="Q154" s="225">
        <v>108909</v>
      </c>
      <c r="R154" s="226">
        <v>40582</v>
      </c>
      <c r="S154" s="227">
        <v>13893</v>
      </c>
      <c r="T154" s="228">
        <v>54434</v>
      </c>
      <c r="U154" s="339" t="str">
        <f t="shared" si="3"/>
        <v>〇</v>
      </c>
      <c r="X154" s="270"/>
      <c r="Y154" s="270"/>
      <c r="Z154" s="270"/>
      <c r="AA154" s="270"/>
      <c r="AB154" s="270"/>
      <c r="AC154" s="270"/>
      <c r="AD154" s="270"/>
      <c r="AE154" s="270"/>
      <c r="AF154" s="270"/>
      <c r="AG154" s="270"/>
      <c r="AH154" s="270"/>
      <c r="AI154" s="270"/>
      <c r="AJ154" s="270"/>
      <c r="AK154" s="270"/>
      <c r="AL154" s="270"/>
      <c r="AM154" s="270"/>
      <c r="AN154" s="270"/>
      <c r="AO154" s="270"/>
      <c r="AP154" s="270"/>
      <c r="AQ154" s="270"/>
    </row>
    <row r="155" spans="1:43" ht="18.75" customHeight="1">
      <c r="A155" s="454" t="s">
        <v>40</v>
      </c>
      <c r="B155" s="309" t="s">
        <v>311</v>
      </c>
      <c r="C155" s="234">
        <v>11885</v>
      </c>
      <c r="D155" s="209">
        <v>1953</v>
      </c>
      <c r="E155" s="209">
        <v>-786</v>
      </c>
      <c r="F155" s="209">
        <v>-1173</v>
      </c>
      <c r="G155" s="210">
        <v>569978</v>
      </c>
      <c r="H155" s="211">
        <v>0.61499999999999999</v>
      </c>
      <c r="I155" s="212"/>
      <c r="J155" s="212"/>
      <c r="K155" s="212">
        <v>14.2</v>
      </c>
      <c r="L155" s="212">
        <v>228.5</v>
      </c>
      <c r="M155" s="337">
        <v>96.3</v>
      </c>
      <c r="N155" s="338">
        <v>54</v>
      </c>
      <c r="O155" s="213">
        <v>64937</v>
      </c>
      <c r="P155" s="213">
        <v>2089220</v>
      </c>
      <c r="Q155" s="214">
        <v>143058</v>
      </c>
      <c r="R155" s="215">
        <v>26683</v>
      </c>
      <c r="S155" s="216">
        <v>19019</v>
      </c>
      <c r="T155" s="217">
        <v>97356</v>
      </c>
      <c r="U155" s="339" t="str">
        <f t="shared" si="3"/>
        <v>〇</v>
      </c>
      <c r="V155" s="271"/>
    </row>
    <row r="156" spans="1:43" ht="18.75" customHeight="1">
      <c r="A156" s="455"/>
      <c r="B156" s="310" t="s">
        <v>312</v>
      </c>
      <c r="C156" s="198">
        <v>21862</v>
      </c>
      <c r="D156" s="199">
        <v>4893</v>
      </c>
      <c r="E156" s="199">
        <v>2940</v>
      </c>
      <c r="F156" s="199">
        <v>953</v>
      </c>
      <c r="G156" s="200">
        <v>565879</v>
      </c>
      <c r="H156" s="201">
        <v>0.61399999999999999</v>
      </c>
      <c r="I156" s="202"/>
      <c r="J156" s="202"/>
      <c r="K156" s="202">
        <v>13.6</v>
      </c>
      <c r="L156" s="202">
        <v>220.3</v>
      </c>
      <c r="M156" s="340">
        <v>93.9</v>
      </c>
      <c r="N156" s="344">
        <v>51.6</v>
      </c>
      <c r="O156" s="203">
        <v>76474</v>
      </c>
      <c r="P156" s="203">
        <v>2078989</v>
      </c>
      <c r="Q156" s="204">
        <v>134494</v>
      </c>
      <c r="R156" s="205">
        <v>22790</v>
      </c>
      <c r="S156" s="206">
        <v>19089</v>
      </c>
      <c r="T156" s="207">
        <v>92615</v>
      </c>
      <c r="U156" s="339" t="str">
        <f t="shared" si="3"/>
        <v>〇</v>
      </c>
      <c r="V156" s="271"/>
    </row>
    <row r="157" spans="1:43" ht="18.75" customHeight="1">
      <c r="A157" s="455"/>
      <c r="B157" s="310" t="s">
        <v>306</v>
      </c>
      <c r="C157" s="198">
        <v>25879</v>
      </c>
      <c r="D157" s="199">
        <v>5373</v>
      </c>
      <c r="E157" s="199">
        <v>480</v>
      </c>
      <c r="F157" s="199">
        <v>-11144</v>
      </c>
      <c r="G157" s="200">
        <v>563273</v>
      </c>
      <c r="H157" s="201">
        <v>0.61899999999999999</v>
      </c>
      <c r="I157" s="202"/>
      <c r="J157" s="202"/>
      <c r="K157" s="202">
        <v>13.8</v>
      </c>
      <c r="L157" s="202">
        <v>223.7</v>
      </c>
      <c r="M157" s="340">
        <v>96.3</v>
      </c>
      <c r="N157" s="344">
        <v>51.1</v>
      </c>
      <c r="O157" s="203">
        <v>89649</v>
      </c>
      <c r="P157" s="203">
        <v>2077901</v>
      </c>
      <c r="Q157" s="204">
        <v>123103</v>
      </c>
      <c r="R157" s="205">
        <v>11166</v>
      </c>
      <c r="S157" s="206">
        <v>19176</v>
      </c>
      <c r="T157" s="207">
        <v>92761</v>
      </c>
      <c r="U157" s="339" t="str">
        <f t="shared" si="3"/>
        <v>〇</v>
      </c>
      <c r="V157" s="271"/>
    </row>
    <row r="158" spans="1:43" ht="18.75" customHeight="1">
      <c r="A158" s="455"/>
      <c r="B158" s="310" t="s">
        <v>307</v>
      </c>
      <c r="C158" s="198">
        <v>39558</v>
      </c>
      <c r="D158" s="199">
        <v>21575</v>
      </c>
      <c r="E158" s="199">
        <v>16202</v>
      </c>
      <c r="F158" s="199">
        <v>21536</v>
      </c>
      <c r="G158" s="200">
        <v>567783</v>
      </c>
      <c r="H158" s="201">
        <v>0.61799999999999999</v>
      </c>
      <c r="I158" s="202"/>
      <c r="J158" s="202"/>
      <c r="K158" s="202">
        <v>13.1</v>
      </c>
      <c r="L158" s="202">
        <v>215.7</v>
      </c>
      <c r="M158" s="340">
        <v>93.5</v>
      </c>
      <c r="N158" s="344">
        <v>47.3</v>
      </c>
      <c r="O158" s="203">
        <v>129214</v>
      </c>
      <c r="P158" s="203">
        <v>2098367</v>
      </c>
      <c r="Q158" s="204">
        <v>128017</v>
      </c>
      <c r="R158" s="205">
        <v>16500</v>
      </c>
      <c r="S158" s="206">
        <v>19261</v>
      </c>
      <c r="T158" s="207">
        <v>92257</v>
      </c>
      <c r="U158" s="339" t="str">
        <f t="shared" si="3"/>
        <v>✖</v>
      </c>
      <c r="V158" s="271"/>
    </row>
    <row r="159" spans="1:43" s="271" customFormat="1" ht="18.75" customHeight="1">
      <c r="A159" s="456"/>
      <c r="B159" s="311" t="s">
        <v>308</v>
      </c>
      <c r="C159" s="232">
        <v>35328</v>
      </c>
      <c r="D159" s="220">
        <v>13870</v>
      </c>
      <c r="E159" s="220">
        <v>-7704</v>
      </c>
      <c r="F159" s="220">
        <v>3096</v>
      </c>
      <c r="G159" s="221">
        <v>592600</v>
      </c>
      <c r="H159" s="222">
        <v>0.59299999999999997</v>
      </c>
      <c r="I159" s="223"/>
      <c r="J159" s="223"/>
      <c r="K159" s="223">
        <v>13.5</v>
      </c>
      <c r="L159" s="223">
        <v>196.6</v>
      </c>
      <c r="M159" s="342">
        <v>87.6</v>
      </c>
      <c r="N159" s="343">
        <v>45.9</v>
      </c>
      <c r="O159" s="224">
        <v>141881</v>
      </c>
      <c r="P159" s="224">
        <v>2102736</v>
      </c>
      <c r="Q159" s="225">
        <v>160049</v>
      </c>
      <c r="R159" s="226">
        <v>27300</v>
      </c>
      <c r="S159" s="227">
        <v>19321</v>
      </c>
      <c r="T159" s="228">
        <v>113428</v>
      </c>
      <c r="U159" s="339" t="str">
        <f t="shared" si="3"/>
        <v>〇</v>
      </c>
      <c r="X159" s="270"/>
      <c r="Y159" s="270"/>
      <c r="Z159" s="270"/>
      <c r="AA159" s="270"/>
      <c r="AB159" s="270"/>
      <c r="AC159" s="270"/>
      <c r="AD159" s="270"/>
      <c r="AE159" s="270"/>
      <c r="AF159" s="270"/>
      <c r="AG159" s="270"/>
      <c r="AH159" s="270"/>
      <c r="AI159" s="270"/>
      <c r="AJ159" s="270"/>
      <c r="AK159" s="270"/>
      <c r="AL159" s="270"/>
      <c r="AM159" s="270"/>
      <c r="AN159" s="270"/>
      <c r="AO159" s="270"/>
      <c r="AP159" s="270"/>
      <c r="AQ159" s="270"/>
    </row>
    <row r="160" spans="1:43" ht="18.75" customHeight="1">
      <c r="A160" s="454" t="s">
        <v>83</v>
      </c>
      <c r="B160" s="309" t="s">
        <v>311</v>
      </c>
      <c r="C160" s="198">
        <v>22190</v>
      </c>
      <c r="D160" s="199">
        <v>8661</v>
      </c>
      <c r="E160" s="199">
        <v>1057</v>
      </c>
      <c r="F160" s="199">
        <v>1065</v>
      </c>
      <c r="G160" s="200">
        <v>254140</v>
      </c>
      <c r="H160" s="201">
        <v>0.33400000000000002</v>
      </c>
      <c r="I160" s="202"/>
      <c r="J160" s="202"/>
      <c r="K160" s="202">
        <v>12.8</v>
      </c>
      <c r="L160" s="202">
        <v>181.8</v>
      </c>
      <c r="M160" s="340">
        <v>93.1</v>
      </c>
      <c r="N160" s="341">
        <v>44.4</v>
      </c>
      <c r="O160" s="203">
        <v>35078</v>
      </c>
      <c r="P160" s="203">
        <v>842964</v>
      </c>
      <c r="Q160" s="204">
        <v>69046</v>
      </c>
      <c r="R160" s="205">
        <v>14132</v>
      </c>
      <c r="S160" s="206">
        <v>12792</v>
      </c>
      <c r="T160" s="207">
        <v>42122</v>
      </c>
      <c r="U160" s="339" t="str">
        <f t="shared" si="3"/>
        <v>〇</v>
      </c>
      <c r="V160" s="271"/>
    </row>
    <row r="161" spans="1:43" ht="18.75" customHeight="1">
      <c r="A161" s="455"/>
      <c r="B161" s="310" t="s">
        <v>312</v>
      </c>
      <c r="C161" s="198">
        <v>23866</v>
      </c>
      <c r="D161" s="199">
        <v>9839</v>
      </c>
      <c r="E161" s="199">
        <v>1178</v>
      </c>
      <c r="F161" s="199">
        <v>1182</v>
      </c>
      <c r="G161" s="200">
        <v>249329</v>
      </c>
      <c r="H161" s="201">
        <v>0.32600000000000001</v>
      </c>
      <c r="I161" s="202"/>
      <c r="J161" s="202"/>
      <c r="K161" s="202">
        <v>12.1</v>
      </c>
      <c r="L161" s="202">
        <v>184.4</v>
      </c>
      <c r="M161" s="340">
        <v>93.1</v>
      </c>
      <c r="N161" s="341">
        <v>44.8</v>
      </c>
      <c r="O161" s="203">
        <v>31493</v>
      </c>
      <c r="P161" s="203">
        <v>832655</v>
      </c>
      <c r="Q161" s="204">
        <v>66400</v>
      </c>
      <c r="R161" s="205">
        <v>14136</v>
      </c>
      <c r="S161" s="206">
        <v>12996</v>
      </c>
      <c r="T161" s="207">
        <v>39268</v>
      </c>
      <c r="U161" s="339" t="str">
        <f t="shared" si="3"/>
        <v>〇</v>
      </c>
      <c r="V161" s="271"/>
    </row>
    <row r="162" spans="1:43" ht="18.75" customHeight="1">
      <c r="A162" s="455"/>
      <c r="B162" s="310" t="s">
        <v>306</v>
      </c>
      <c r="C162" s="198">
        <v>23286</v>
      </c>
      <c r="D162" s="199">
        <v>8068</v>
      </c>
      <c r="E162" s="199">
        <v>-1772</v>
      </c>
      <c r="F162" s="199">
        <v>-1768</v>
      </c>
      <c r="G162" s="200">
        <v>250053</v>
      </c>
      <c r="H162" s="201">
        <v>0.32700000000000001</v>
      </c>
      <c r="I162" s="202"/>
      <c r="J162" s="202"/>
      <c r="K162" s="202">
        <v>11.7</v>
      </c>
      <c r="L162" s="202">
        <v>180.6</v>
      </c>
      <c r="M162" s="340">
        <v>94.4</v>
      </c>
      <c r="N162" s="341">
        <v>43.2</v>
      </c>
      <c r="O162" s="203">
        <v>32564</v>
      </c>
      <c r="P162" s="203">
        <v>820437</v>
      </c>
      <c r="Q162" s="204">
        <v>65472</v>
      </c>
      <c r="R162" s="205">
        <v>14140</v>
      </c>
      <c r="S162" s="206">
        <v>11208</v>
      </c>
      <c r="T162" s="207">
        <v>40124</v>
      </c>
      <c r="U162" s="339" t="str">
        <f t="shared" si="3"/>
        <v>〇</v>
      </c>
      <c r="V162" s="271"/>
    </row>
    <row r="163" spans="1:43" ht="18.75" customHeight="1">
      <c r="A163" s="455"/>
      <c r="B163" s="310" t="s">
        <v>307</v>
      </c>
      <c r="C163" s="198">
        <v>30767</v>
      </c>
      <c r="D163" s="199">
        <v>13205</v>
      </c>
      <c r="E163" s="199">
        <v>5137</v>
      </c>
      <c r="F163" s="199">
        <v>3967</v>
      </c>
      <c r="G163" s="200">
        <v>254613</v>
      </c>
      <c r="H163" s="201">
        <v>0.32700000000000001</v>
      </c>
      <c r="I163" s="202"/>
      <c r="J163" s="202"/>
      <c r="K163" s="202">
        <v>11.3</v>
      </c>
      <c r="L163" s="202">
        <v>172.8</v>
      </c>
      <c r="M163" s="340">
        <v>93.1</v>
      </c>
      <c r="N163" s="341">
        <v>38.6</v>
      </c>
      <c r="O163" s="203">
        <v>57235</v>
      </c>
      <c r="P163" s="203">
        <v>818757</v>
      </c>
      <c r="Q163" s="204">
        <v>65548</v>
      </c>
      <c r="R163" s="205">
        <v>12970</v>
      </c>
      <c r="S163" s="206">
        <v>11421</v>
      </c>
      <c r="T163" s="207">
        <v>41157</v>
      </c>
      <c r="U163" s="339" t="str">
        <f t="shared" si="3"/>
        <v>〇</v>
      </c>
      <c r="V163" s="271"/>
    </row>
    <row r="164" spans="1:43" s="271" customFormat="1" ht="18.75" customHeight="1">
      <c r="A164" s="456"/>
      <c r="B164" s="311" t="s">
        <v>308</v>
      </c>
      <c r="C164" s="198">
        <v>32110</v>
      </c>
      <c r="D164" s="199">
        <v>15809</v>
      </c>
      <c r="E164" s="199">
        <v>2605</v>
      </c>
      <c r="F164" s="199">
        <v>4306</v>
      </c>
      <c r="G164" s="200">
        <v>266945</v>
      </c>
      <c r="H164" s="201">
        <v>0.312</v>
      </c>
      <c r="I164" s="202"/>
      <c r="J164" s="202"/>
      <c r="K164" s="202">
        <v>11.3</v>
      </c>
      <c r="L164" s="202">
        <v>156.9</v>
      </c>
      <c r="M164" s="340">
        <v>86.9</v>
      </c>
      <c r="N164" s="341">
        <v>38.5</v>
      </c>
      <c r="O164" s="203">
        <v>38126</v>
      </c>
      <c r="P164" s="203">
        <v>812267</v>
      </c>
      <c r="Q164" s="204">
        <v>80229</v>
      </c>
      <c r="R164" s="205">
        <v>14671</v>
      </c>
      <c r="S164" s="206">
        <v>20621</v>
      </c>
      <c r="T164" s="207">
        <v>44937</v>
      </c>
      <c r="U164" s="339" t="str">
        <f t="shared" si="3"/>
        <v>〇</v>
      </c>
      <c r="X164" s="270"/>
      <c r="Y164" s="270"/>
      <c r="Z164" s="270"/>
      <c r="AA164" s="270"/>
      <c r="AB164" s="270"/>
      <c r="AC164" s="270"/>
      <c r="AD164" s="270"/>
      <c r="AE164" s="270"/>
      <c r="AF164" s="270"/>
      <c r="AG164" s="270"/>
      <c r="AH164" s="270"/>
      <c r="AI164" s="270"/>
      <c r="AJ164" s="270"/>
      <c r="AK164" s="270"/>
      <c r="AL164" s="270"/>
      <c r="AM164" s="270"/>
      <c r="AN164" s="270"/>
      <c r="AO164" s="270"/>
      <c r="AP164" s="270"/>
      <c r="AQ164" s="270"/>
    </row>
    <row r="165" spans="1:43" ht="18.75" customHeight="1">
      <c r="A165" s="454" t="s">
        <v>144</v>
      </c>
      <c r="B165" s="309" t="s">
        <v>311</v>
      </c>
      <c r="C165" s="234">
        <v>11675</v>
      </c>
      <c r="D165" s="209">
        <v>2016</v>
      </c>
      <c r="E165" s="209">
        <v>1026</v>
      </c>
      <c r="F165" s="209">
        <v>-836</v>
      </c>
      <c r="G165" s="210">
        <v>266413</v>
      </c>
      <c r="H165" s="211">
        <v>0.26800000000000002</v>
      </c>
      <c r="I165" s="212"/>
      <c r="J165" s="212"/>
      <c r="K165" s="212">
        <v>10.3</v>
      </c>
      <c r="L165" s="212">
        <v>171</v>
      </c>
      <c r="M165" s="337">
        <v>97.3</v>
      </c>
      <c r="N165" s="338">
        <v>28.5</v>
      </c>
      <c r="O165" s="213">
        <v>57974</v>
      </c>
      <c r="P165" s="213">
        <v>857575</v>
      </c>
      <c r="Q165" s="214">
        <v>38442</v>
      </c>
      <c r="R165" s="215">
        <v>7015</v>
      </c>
      <c r="S165" s="216">
        <v>17442</v>
      </c>
      <c r="T165" s="217">
        <v>13985</v>
      </c>
      <c r="U165" s="339" t="str">
        <f t="shared" si="3"/>
        <v>〇</v>
      </c>
      <c r="V165" s="271"/>
    </row>
    <row r="166" spans="1:43" ht="18.75" customHeight="1">
      <c r="A166" s="455"/>
      <c r="B166" s="310" t="s">
        <v>312</v>
      </c>
      <c r="C166" s="198">
        <v>10111</v>
      </c>
      <c r="D166" s="199">
        <v>1302</v>
      </c>
      <c r="E166" s="199">
        <v>-715</v>
      </c>
      <c r="F166" s="199">
        <v>-1333</v>
      </c>
      <c r="G166" s="200">
        <v>266360</v>
      </c>
      <c r="H166" s="201">
        <v>0.27</v>
      </c>
      <c r="I166" s="202"/>
      <c r="J166" s="202"/>
      <c r="K166" s="202">
        <v>10.5</v>
      </c>
      <c r="L166" s="202">
        <v>177.8</v>
      </c>
      <c r="M166" s="340">
        <v>96.9</v>
      </c>
      <c r="N166" s="341">
        <v>26.9</v>
      </c>
      <c r="O166" s="203">
        <v>83712</v>
      </c>
      <c r="P166" s="203">
        <v>864200</v>
      </c>
      <c r="Q166" s="204">
        <v>38417</v>
      </c>
      <c r="R166" s="205">
        <v>7400</v>
      </c>
      <c r="S166" s="206">
        <v>15281</v>
      </c>
      <c r="T166" s="207">
        <v>15736</v>
      </c>
      <c r="U166" s="339" t="str">
        <f t="shared" si="3"/>
        <v>〇</v>
      </c>
      <c r="V166" s="271"/>
    </row>
    <row r="167" spans="1:43" ht="18.75" customHeight="1">
      <c r="A167" s="455"/>
      <c r="B167" s="310" t="s">
        <v>306</v>
      </c>
      <c r="C167" s="198">
        <v>7944</v>
      </c>
      <c r="D167" s="199">
        <v>1119</v>
      </c>
      <c r="E167" s="199">
        <v>-182</v>
      </c>
      <c r="F167" s="199">
        <v>-1982</v>
      </c>
      <c r="G167" s="200">
        <v>262872</v>
      </c>
      <c r="H167" s="201">
        <v>0.27200000000000002</v>
      </c>
      <c r="I167" s="202"/>
      <c r="J167" s="202"/>
      <c r="K167" s="202">
        <v>10.6</v>
      </c>
      <c r="L167" s="202">
        <v>189.9</v>
      </c>
      <c r="M167" s="340">
        <v>98.5</v>
      </c>
      <c r="N167" s="341">
        <v>25.4</v>
      </c>
      <c r="O167" s="203">
        <v>57252</v>
      </c>
      <c r="P167" s="203">
        <v>897369</v>
      </c>
      <c r="Q167" s="204">
        <v>32528</v>
      </c>
      <c r="R167" s="205">
        <v>6245</v>
      </c>
      <c r="S167" s="206">
        <v>11815</v>
      </c>
      <c r="T167" s="207">
        <v>14467</v>
      </c>
      <c r="U167" s="339" t="str">
        <f t="shared" si="3"/>
        <v>✖</v>
      </c>
      <c r="V167" s="271"/>
    </row>
    <row r="168" spans="1:43" ht="18.75" customHeight="1">
      <c r="A168" s="455"/>
      <c r="B168" s="310" t="s">
        <v>307</v>
      </c>
      <c r="C168" s="198">
        <v>15346</v>
      </c>
      <c r="D168" s="199">
        <v>5207</v>
      </c>
      <c r="E168" s="199">
        <v>4088</v>
      </c>
      <c r="F168" s="199">
        <v>4091</v>
      </c>
      <c r="G168" s="200">
        <v>267553</v>
      </c>
      <c r="H168" s="201">
        <v>0.27400000000000002</v>
      </c>
      <c r="I168" s="202"/>
      <c r="J168" s="202"/>
      <c r="K168" s="202">
        <v>10.6</v>
      </c>
      <c r="L168" s="202">
        <v>187.9</v>
      </c>
      <c r="M168" s="340">
        <v>96.1</v>
      </c>
      <c r="N168" s="341">
        <v>22.1</v>
      </c>
      <c r="O168" s="203">
        <v>80435</v>
      </c>
      <c r="P168" s="203">
        <v>890425</v>
      </c>
      <c r="Q168" s="204">
        <v>38181</v>
      </c>
      <c r="R168" s="205">
        <v>6807</v>
      </c>
      <c r="S168" s="206">
        <v>10684</v>
      </c>
      <c r="T168" s="207">
        <v>20690</v>
      </c>
      <c r="U168" s="339" t="str">
        <f t="shared" ref="U168:U204" si="6">IF(R168+S168+T168=Q168,"〇","✖")</f>
        <v>〇</v>
      </c>
      <c r="V168" s="271"/>
    </row>
    <row r="169" spans="1:43" s="271" customFormat="1" ht="18.75" customHeight="1">
      <c r="A169" s="456"/>
      <c r="B169" s="311" t="s">
        <v>308</v>
      </c>
      <c r="C169" s="232">
        <v>13571</v>
      </c>
      <c r="D169" s="220">
        <v>1994</v>
      </c>
      <c r="E169" s="220">
        <v>-3213</v>
      </c>
      <c r="F169" s="220">
        <v>6609</v>
      </c>
      <c r="G169" s="221">
        <v>279802</v>
      </c>
      <c r="H169" s="222">
        <v>0.26100000000000001</v>
      </c>
      <c r="I169" s="223"/>
      <c r="J169" s="223"/>
      <c r="K169" s="223">
        <v>10.6</v>
      </c>
      <c r="L169" s="223">
        <v>173.3</v>
      </c>
      <c r="M169" s="342">
        <v>89.6</v>
      </c>
      <c r="N169" s="346">
        <v>23.5</v>
      </c>
      <c r="O169" s="224">
        <v>80125</v>
      </c>
      <c r="P169" s="224">
        <v>901012</v>
      </c>
      <c r="Q169" s="225">
        <v>47401</v>
      </c>
      <c r="R169" s="226">
        <v>19232</v>
      </c>
      <c r="S169" s="227">
        <v>10760</v>
      </c>
      <c r="T169" s="228">
        <v>17409</v>
      </c>
      <c r="U169" s="339" t="str">
        <f t="shared" si="6"/>
        <v>〇</v>
      </c>
      <c r="X169" s="270"/>
      <c r="Y169" s="270"/>
      <c r="Z169" s="270"/>
      <c r="AA169" s="270"/>
      <c r="AB169" s="270"/>
      <c r="AC169" s="270"/>
      <c r="AD169" s="270"/>
      <c r="AE169" s="270"/>
      <c r="AF169" s="270"/>
      <c r="AG169" s="270"/>
      <c r="AH169" s="270"/>
      <c r="AI169" s="270"/>
      <c r="AJ169" s="270"/>
      <c r="AK169" s="270"/>
      <c r="AL169" s="270"/>
      <c r="AM169" s="270"/>
      <c r="AN169" s="270"/>
      <c r="AO169" s="270"/>
      <c r="AP169" s="270"/>
      <c r="AQ169" s="270"/>
    </row>
    <row r="170" spans="1:43" ht="18.75" customHeight="1">
      <c r="A170" s="454" t="s">
        <v>41</v>
      </c>
      <c r="B170" s="309" t="s">
        <v>311</v>
      </c>
      <c r="C170" s="198">
        <v>45883</v>
      </c>
      <c r="D170" s="199">
        <v>7605</v>
      </c>
      <c r="E170" s="199">
        <v>4238</v>
      </c>
      <c r="F170" s="199">
        <v>1950</v>
      </c>
      <c r="G170" s="200">
        <v>916594</v>
      </c>
      <c r="H170" s="201">
        <v>0.64300000000000002</v>
      </c>
      <c r="I170" s="202"/>
      <c r="J170" s="202"/>
      <c r="K170" s="202">
        <v>11.8</v>
      </c>
      <c r="L170" s="202">
        <v>257.8</v>
      </c>
      <c r="M170" s="340">
        <v>96.8</v>
      </c>
      <c r="N170" s="341">
        <v>53.2</v>
      </c>
      <c r="O170" s="203">
        <v>41761</v>
      </c>
      <c r="P170" s="203">
        <v>3574555</v>
      </c>
      <c r="Q170" s="204">
        <v>94874</v>
      </c>
      <c r="R170" s="205">
        <v>11154</v>
      </c>
      <c r="S170" s="206">
        <v>21345</v>
      </c>
      <c r="T170" s="207">
        <v>62375</v>
      </c>
      <c r="U170" s="339" t="str">
        <f t="shared" si="6"/>
        <v>〇</v>
      </c>
      <c r="V170" s="271"/>
    </row>
    <row r="171" spans="1:43" ht="18.75" customHeight="1">
      <c r="A171" s="455"/>
      <c r="B171" s="310" t="s">
        <v>312</v>
      </c>
      <c r="C171" s="198">
        <v>41769</v>
      </c>
      <c r="D171" s="199">
        <v>4230</v>
      </c>
      <c r="E171" s="199">
        <v>-3374</v>
      </c>
      <c r="F171" s="199">
        <v>-5504</v>
      </c>
      <c r="G171" s="200">
        <v>922373</v>
      </c>
      <c r="H171" s="201">
        <v>0.64600000000000002</v>
      </c>
      <c r="I171" s="202"/>
      <c r="J171" s="202"/>
      <c r="K171" s="202">
        <v>11.8</v>
      </c>
      <c r="L171" s="202">
        <v>260.89999999999998</v>
      </c>
      <c r="M171" s="340">
        <v>97.5</v>
      </c>
      <c r="N171" s="341">
        <v>52.9</v>
      </c>
      <c r="O171" s="203">
        <v>49564</v>
      </c>
      <c r="P171" s="203">
        <v>3630828</v>
      </c>
      <c r="Q171" s="204">
        <v>83107</v>
      </c>
      <c r="R171" s="205">
        <v>12827</v>
      </c>
      <c r="S171" s="206">
        <v>22039</v>
      </c>
      <c r="T171" s="207">
        <v>48241</v>
      </c>
      <c r="U171" s="339" t="str">
        <f t="shared" si="6"/>
        <v>〇</v>
      </c>
      <c r="V171" s="271"/>
    </row>
    <row r="172" spans="1:43" ht="18.75" customHeight="1">
      <c r="A172" s="455"/>
      <c r="B172" s="310" t="s">
        <v>306</v>
      </c>
      <c r="C172" s="198">
        <v>40208</v>
      </c>
      <c r="D172" s="199">
        <v>4082</v>
      </c>
      <c r="E172" s="199">
        <v>-148</v>
      </c>
      <c r="F172" s="199">
        <v>-6390</v>
      </c>
      <c r="G172" s="200">
        <v>931456</v>
      </c>
      <c r="H172" s="201">
        <v>0.65400000000000003</v>
      </c>
      <c r="I172" s="202"/>
      <c r="J172" s="202"/>
      <c r="K172" s="202">
        <v>11.7</v>
      </c>
      <c r="L172" s="202">
        <v>263.3</v>
      </c>
      <c r="M172" s="340">
        <v>98.3</v>
      </c>
      <c r="N172" s="341">
        <v>51.9</v>
      </c>
      <c r="O172" s="203">
        <v>42508</v>
      </c>
      <c r="P172" s="203">
        <v>3692783</v>
      </c>
      <c r="Q172" s="204">
        <v>77687</v>
      </c>
      <c r="R172" s="205">
        <v>8445</v>
      </c>
      <c r="S172" s="206">
        <v>22055</v>
      </c>
      <c r="T172" s="207">
        <v>47187</v>
      </c>
      <c r="U172" s="339" t="str">
        <f t="shared" si="6"/>
        <v>〇</v>
      </c>
      <c r="V172" s="271"/>
    </row>
    <row r="173" spans="1:43" ht="18.75" customHeight="1">
      <c r="A173" s="455"/>
      <c r="B173" s="310" t="s">
        <v>307</v>
      </c>
      <c r="C173" s="218">
        <v>91588</v>
      </c>
      <c r="D173" s="199">
        <v>7252</v>
      </c>
      <c r="E173" s="199">
        <v>3170</v>
      </c>
      <c r="F173" s="199">
        <v>378</v>
      </c>
      <c r="G173" s="200">
        <v>950798</v>
      </c>
      <c r="H173" s="201">
        <v>0.65800000000000003</v>
      </c>
      <c r="I173" s="202"/>
      <c r="J173" s="202"/>
      <c r="K173" s="202">
        <v>11.5</v>
      </c>
      <c r="L173" s="202">
        <v>262.5</v>
      </c>
      <c r="M173" s="340">
        <v>97.1</v>
      </c>
      <c r="N173" s="341">
        <v>45.1</v>
      </c>
      <c r="O173" s="203">
        <v>42546</v>
      </c>
      <c r="P173" s="203">
        <v>3775546</v>
      </c>
      <c r="Q173" s="204">
        <v>80390</v>
      </c>
      <c r="R173" s="205">
        <v>7694</v>
      </c>
      <c r="S173" s="206">
        <v>21243</v>
      </c>
      <c r="T173" s="207">
        <v>51453</v>
      </c>
      <c r="U173" s="339" t="str">
        <f t="shared" si="6"/>
        <v>〇</v>
      </c>
      <c r="V173" s="271"/>
    </row>
    <row r="174" spans="1:43" s="271" customFormat="1" ht="18.75" customHeight="1">
      <c r="A174" s="456"/>
      <c r="B174" s="311" t="s">
        <v>308</v>
      </c>
      <c r="C174" s="219">
        <v>54476</v>
      </c>
      <c r="D174" s="220">
        <v>8826</v>
      </c>
      <c r="E174" s="220">
        <v>1574</v>
      </c>
      <c r="F174" s="220">
        <v>11811</v>
      </c>
      <c r="G174" s="221">
        <v>1001854</v>
      </c>
      <c r="H174" s="222">
        <v>0.628</v>
      </c>
      <c r="I174" s="223"/>
      <c r="J174" s="223"/>
      <c r="K174" s="223">
        <v>11.1</v>
      </c>
      <c r="L174" s="223">
        <v>245.6</v>
      </c>
      <c r="M174" s="342">
        <v>89.2</v>
      </c>
      <c r="N174" s="346">
        <v>46.1</v>
      </c>
      <c r="O174" s="224">
        <v>34610</v>
      </c>
      <c r="P174" s="224">
        <v>3883339</v>
      </c>
      <c r="Q174" s="225">
        <v>156839</v>
      </c>
      <c r="R174" s="226">
        <v>34979</v>
      </c>
      <c r="S174" s="227">
        <v>71054</v>
      </c>
      <c r="T174" s="228">
        <v>50806</v>
      </c>
      <c r="U174" s="339" t="str">
        <f t="shared" si="6"/>
        <v>〇</v>
      </c>
      <c r="X174" s="270"/>
      <c r="Y174" s="270"/>
      <c r="Z174" s="270"/>
      <c r="AA174" s="270"/>
      <c r="AB174" s="270"/>
      <c r="AC174" s="270"/>
      <c r="AD174" s="270"/>
      <c r="AE174" s="270"/>
      <c r="AF174" s="270"/>
      <c r="AG174" s="270"/>
      <c r="AH174" s="270"/>
      <c r="AI174" s="270"/>
      <c r="AJ174" s="270"/>
      <c r="AK174" s="270"/>
      <c r="AL174" s="270"/>
      <c r="AM174" s="270"/>
      <c r="AN174" s="270"/>
      <c r="AO174" s="270"/>
      <c r="AP174" s="270"/>
      <c r="AQ174" s="270"/>
    </row>
    <row r="175" spans="1:43" ht="18.75" customHeight="1">
      <c r="A175" s="454" t="s">
        <v>143</v>
      </c>
      <c r="B175" s="309" t="s">
        <v>311</v>
      </c>
      <c r="C175" s="218">
        <v>9470</v>
      </c>
      <c r="D175" s="199">
        <v>4746</v>
      </c>
      <c r="E175" s="199">
        <v>719</v>
      </c>
      <c r="F175" s="199">
        <v>-1881</v>
      </c>
      <c r="G175" s="200">
        <v>257991</v>
      </c>
      <c r="H175" s="201">
        <v>0.34799999999999998</v>
      </c>
      <c r="I175" s="202"/>
      <c r="J175" s="202"/>
      <c r="K175" s="202">
        <v>9.6</v>
      </c>
      <c r="L175" s="202">
        <v>112.2</v>
      </c>
      <c r="M175" s="340">
        <v>93.3</v>
      </c>
      <c r="N175" s="341">
        <v>37.5</v>
      </c>
      <c r="O175" s="203">
        <v>38332</v>
      </c>
      <c r="P175" s="203">
        <v>704014</v>
      </c>
      <c r="Q175" s="204">
        <v>50750</v>
      </c>
      <c r="R175" s="205">
        <v>14858</v>
      </c>
      <c r="S175" s="206">
        <v>7507</v>
      </c>
      <c r="T175" s="207">
        <v>28385</v>
      </c>
      <c r="U175" s="339" t="str">
        <f t="shared" si="6"/>
        <v>〇</v>
      </c>
      <c r="V175" s="271"/>
    </row>
    <row r="176" spans="1:43" ht="18.75" customHeight="1">
      <c r="A176" s="455"/>
      <c r="B176" s="310" t="s">
        <v>312</v>
      </c>
      <c r="C176" s="218">
        <v>9900</v>
      </c>
      <c r="D176" s="199">
        <v>5398</v>
      </c>
      <c r="E176" s="199">
        <v>652</v>
      </c>
      <c r="F176" s="199">
        <v>677</v>
      </c>
      <c r="G176" s="200">
        <v>256812</v>
      </c>
      <c r="H176" s="201">
        <v>0.34599999999999997</v>
      </c>
      <c r="I176" s="202"/>
      <c r="J176" s="202"/>
      <c r="K176" s="202">
        <v>9.4</v>
      </c>
      <c r="L176" s="202">
        <v>111.6</v>
      </c>
      <c r="M176" s="340">
        <v>93.5</v>
      </c>
      <c r="N176" s="341">
        <v>37.6</v>
      </c>
      <c r="O176" s="203">
        <v>29111</v>
      </c>
      <c r="P176" s="203">
        <v>698339</v>
      </c>
      <c r="Q176" s="204">
        <v>46708</v>
      </c>
      <c r="R176" s="205">
        <v>14882</v>
      </c>
      <c r="S176" s="206">
        <v>6735</v>
      </c>
      <c r="T176" s="207">
        <v>25091</v>
      </c>
      <c r="U176" s="339" t="str">
        <f t="shared" si="6"/>
        <v>〇</v>
      </c>
      <c r="V176" s="271"/>
    </row>
    <row r="177" spans="1:43" ht="18.75" customHeight="1">
      <c r="A177" s="455"/>
      <c r="B177" s="310" t="s">
        <v>306</v>
      </c>
      <c r="C177" s="218">
        <v>11090</v>
      </c>
      <c r="D177" s="199">
        <v>5479</v>
      </c>
      <c r="E177" s="199">
        <v>81</v>
      </c>
      <c r="F177" s="199">
        <v>2220</v>
      </c>
      <c r="G177" s="200">
        <v>255841</v>
      </c>
      <c r="H177" s="201">
        <v>0.35</v>
      </c>
      <c r="I177" s="202"/>
      <c r="J177" s="202"/>
      <c r="K177" s="202">
        <v>9</v>
      </c>
      <c r="L177" s="202">
        <v>115</v>
      </c>
      <c r="M177" s="340">
        <v>94.8</v>
      </c>
      <c r="N177" s="341">
        <v>37.299999999999997</v>
      </c>
      <c r="O177" s="203">
        <v>39453</v>
      </c>
      <c r="P177" s="203">
        <v>697351</v>
      </c>
      <c r="Q177" s="204">
        <v>48328</v>
      </c>
      <c r="R177" s="205">
        <v>17020</v>
      </c>
      <c r="S177" s="206">
        <v>6041</v>
      </c>
      <c r="T177" s="207">
        <v>25266</v>
      </c>
      <c r="U177" s="339" t="str">
        <f t="shared" si="6"/>
        <v>✖</v>
      </c>
      <c r="V177" s="271"/>
    </row>
    <row r="178" spans="1:43" ht="18.75" customHeight="1">
      <c r="A178" s="455"/>
      <c r="B178" s="310" t="s">
        <v>307</v>
      </c>
      <c r="C178" s="218">
        <v>16389</v>
      </c>
      <c r="D178" s="199">
        <v>9363</v>
      </c>
      <c r="E178" s="199">
        <v>3884</v>
      </c>
      <c r="F178" s="199">
        <v>4594</v>
      </c>
      <c r="G178" s="200">
        <v>261465</v>
      </c>
      <c r="H178" s="201">
        <v>0.35599999999999998</v>
      </c>
      <c r="I178" s="202"/>
      <c r="J178" s="202"/>
      <c r="K178" s="202">
        <v>8.4</v>
      </c>
      <c r="L178" s="202">
        <v>120.1</v>
      </c>
      <c r="M178" s="340">
        <v>93.8</v>
      </c>
      <c r="N178" s="341">
        <v>39.700000000000003</v>
      </c>
      <c r="O178" s="203">
        <v>40197</v>
      </c>
      <c r="P178" s="203">
        <v>720776</v>
      </c>
      <c r="Q178" s="204">
        <v>17953</v>
      </c>
      <c r="R178" s="205">
        <v>17731</v>
      </c>
      <c r="S178" s="231" t="s">
        <v>324</v>
      </c>
      <c r="T178" s="207">
        <v>222</v>
      </c>
      <c r="U178" s="339" t="e">
        <f t="shared" si="6"/>
        <v>#VALUE!</v>
      </c>
      <c r="V178" s="271"/>
    </row>
    <row r="179" spans="1:43" s="271" customFormat="1" ht="18.75" customHeight="1">
      <c r="A179" s="456"/>
      <c r="B179" s="311" t="s">
        <v>308</v>
      </c>
      <c r="C179" s="219">
        <v>9240</v>
      </c>
      <c r="D179" s="220">
        <v>1399</v>
      </c>
      <c r="E179" s="220">
        <v>-7964</v>
      </c>
      <c r="F179" s="220">
        <v>-6952</v>
      </c>
      <c r="G179" s="221">
        <v>272020</v>
      </c>
      <c r="H179" s="222">
        <v>0.34200000000000003</v>
      </c>
      <c r="I179" s="223"/>
      <c r="J179" s="223"/>
      <c r="K179" s="223">
        <v>8.4</v>
      </c>
      <c r="L179" s="223">
        <v>117</v>
      </c>
      <c r="M179" s="342">
        <v>88.8</v>
      </c>
      <c r="N179" s="346">
        <v>38.200000000000003</v>
      </c>
      <c r="O179" s="224">
        <v>45758</v>
      </c>
      <c r="P179" s="224">
        <v>743242</v>
      </c>
      <c r="Q179" s="225">
        <v>73289</v>
      </c>
      <c r="R179" s="226">
        <v>18741</v>
      </c>
      <c r="S179" s="227">
        <v>17283</v>
      </c>
      <c r="T179" s="228">
        <v>37265</v>
      </c>
      <c r="U179" s="339" t="str">
        <f t="shared" si="6"/>
        <v>〇</v>
      </c>
      <c r="X179" s="270"/>
      <c r="Y179" s="270"/>
      <c r="Z179" s="270"/>
      <c r="AA179" s="270"/>
      <c r="AB179" s="270"/>
      <c r="AC179" s="270"/>
      <c r="AD179" s="270"/>
      <c r="AE179" s="270"/>
      <c r="AF179" s="270"/>
      <c r="AG179" s="270"/>
      <c r="AH179" s="270"/>
      <c r="AI179" s="270"/>
      <c r="AJ179" s="270"/>
      <c r="AK179" s="270"/>
      <c r="AL179" s="270"/>
      <c r="AM179" s="270"/>
      <c r="AN179" s="270"/>
      <c r="AO179" s="270"/>
      <c r="AP179" s="270"/>
      <c r="AQ179" s="270"/>
    </row>
    <row r="180" spans="1:43" ht="18.75" customHeight="1">
      <c r="A180" s="454" t="s">
        <v>140</v>
      </c>
      <c r="B180" s="309" t="s">
        <v>311</v>
      </c>
      <c r="C180" s="208">
        <v>22206</v>
      </c>
      <c r="D180" s="209">
        <v>908</v>
      </c>
      <c r="E180" s="234">
        <v>271</v>
      </c>
      <c r="F180" s="209">
        <v>192</v>
      </c>
      <c r="G180" s="210">
        <v>386812</v>
      </c>
      <c r="H180" s="211">
        <v>0.33600000000000002</v>
      </c>
      <c r="I180" s="212"/>
      <c r="J180" s="212"/>
      <c r="K180" s="212">
        <v>12.3</v>
      </c>
      <c r="L180" s="212">
        <v>193.9</v>
      </c>
      <c r="M180" s="350">
        <v>97.8</v>
      </c>
      <c r="N180" s="345">
        <v>34.700000000000003</v>
      </c>
      <c r="O180" s="213">
        <v>98302</v>
      </c>
      <c r="P180" s="213">
        <v>1243498</v>
      </c>
      <c r="Q180" s="214">
        <v>61214</v>
      </c>
      <c r="R180" s="215">
        <v>7256</v>
      </c>
      <c r="S180" s="216">
        <v>8718</v>
      </c>
      <c r="T180" s="217">
        <v>45240</v>
      </c>
      <c r="U180" s="339" t="str">
        <f t="shared" si="6"/>
        <v>〇</v>
      </c>
      <c r="V180" s="271"/>
    </row>
    <row r="181" spans="1:43" ht="18.75" customHeight="1">
      <c r="A181" s="455"/>
      <c r="B181" s="310" t="s">
        <v>312</v>
      </c>
      <c r="C181" s="218">
        <v>18474</v>
      </c>
      <c r="D181" s="199">
        <v>609</v>
      </c>
      <c r="E181" s="199">
        <v>-299</v>
      </c>
      <c r="F181" s="199">
        <v>-343</v>
      </c>
      <c r="G181" s="200">
        <v>384476</v>
      </c>
      <c r="H181" s="201">
        <v>0.33800000000000002</v>
      </c>
      <c r="I181" s="202"/>
      <c r="J181" s="202"/>
      <c r="K181" s="202">
        <v>11.9</v>
      </c>
      <c r="L181" s="202">
        <v>196.8</v>
      </c>
      <c r="M181" s="340">
        <v>98.1</v>
      </c>
      <c r="N181" s="341">
        <v>34</v>
      </c>
      <c r="O181" s="203">
        <v>88998</v>
      </c>
      <c r="P181" s="203">
        <v>1240586</v>
      </c>
      <c r="Q181" s="204">
        <v>55172</v>
      </c>
      <c r="R181" s="205">
        <v>7212</v>
      </c>
      <c r="S181" s="206">
        <v>7521</v>
      </c>
      <c r="T181" s="207">
        <v>40439</v>
      </c>
      <c r="U181" s="339" t="str">
        <f t="shared" si="6"/>
        <v>〇</v>
      </c>
      <c r="V181" s="271"/>
    </row>
    <row r="182" spans="1:43" ht="18.75" customHeight="1">
      <c r="A182" s="455"/>
      <c r="B182" s="310" t="s">
        <v>306</v>
      </c>
      <c r="C182" s="198">
        <v>16824</v>
      </c>
      <c r="D182" s="199">
        <v>937</v>
      </c>
      <c r="E182" s="199">
        <v>328</v>
      </c>
      <c r="F182" s="199">
        <v>634</v>
      </c>
      <c r="G182" s="200">
        <v>384391</v>
      </c>
      <c r="H182" s="201">
        <v>0.34300000000000003</v>
      </c>
      <c r="I182" s="202"/>
      <c r="J182" s="202"/>
      <c r="K182" s="202">
        <v>11.2</v>
      </c>
      <c r="L182" s="202">
        <v>198.3</v>
      </c>
      <c r="M182" s="340">
        <v>97.9</v>
      </c>
      <c r="N182" s="344">
        <v>32.299999999999997</v>
      </c>
      <c r="O182" s="203">
        <v>94729</v>
      </c>
      <c r="P182" s="203">
        <v>1248828</v>
      </c>
      <c r="Q182" s="204">
        <v>54169</v>
      </c>
      <c r="R182" s="205">
        <v>7518</v>
      </c>
      <c r="S182" s="206">
        <v>6924</v>
      </c>
      <c r="T182" s="207">
        <v>39728</v>
      </c>
      <c r="U182" s="339" t="str">
        <f t="shared" si="6"/>
        <v>✖</v>
      </c>
      <c r="V182" s="271"/>
    </row>
    <row r="183" spans="1:43" ht="18.75" customHeight="1">
      <c r="A183" s="455"/>
      <c r="B183" s="310" t="s">
        <v>307</v>
      </c>
      <c r="C183" s="218">
        <v>18524</v>
      </c>
      <c r="D183" s="199">
        <v>976</v>
      </c>
      <c r="E183" s="199">
        <v>39</v>
      </c>
      <c r="F183" s="199">
        <v>208</v>
      </c>
      <c r="G183" s="200">
        <v>387621</v>
      </c>
      <c r="H183" s="201">
        <v>0.34799999999999998</v>
      </c>
      <c r="I183" s="202"/>
      <c r="J183" s="202"/>
      <c r="K183" s="202">
        <v>10.8</v>
      </c>
      <c r="L183" s="202">
        <v>193.2</v>
      </c>
      <c r="M183" s="340">
        <v>96.6</v>
      </c>
      <c r="N183" s="341">
        <v>32.799999999999997</v>
      </c>
      <c r="O183" s="203">
        <v>87771</v>
      </c>
      <c r="P183" s="203">
        <v>1258473</v>
      </c>
      <c r="Q183" s="204">
        <v>60293</v>
      </c>
      <c r="R183" s="205">
        <v>7687</v>
      </c>
      <c r="S183" s="206">
        <v>8465</v>
      </c>
      <c r="T183" s="207">
        <v>44141</v>
      </c>
      <c r="U183" s="339" t="str">
        <f t="shared" si="6"/>
        <v>〇</v>
      </c>
      <c r="V183" s="271"/>
    </row>
    <row r="184" spans="1:43" s="271" customFormat="1" ht="18.75" customHeight="1">
      <c r="A184" s="456"/>
      <c r="B184" s="311" t="s">
        <v>308</v>
      </c>
      <c r="C184" s="232">
        <v>25253</v>
      </c>
      <c r="D184" s="220">
        <v>758</v>
      </c>
      <c r="E184" s="220">
        <v>-217</v>
      </c>
      <c r="F184" s="220">
        <v>12272</v>
      </c>
      <c r="G184" s="221">
        <v>401162</v>
      </c>
      <c r="H184" s="222">
        <v>0.33500000000000002</v>
      </c>
      <c r="I184" s="223"/>
      <c r="J184" s="223"/>
      <c r="K184" s="223">
        <v>10.1</v>
      </c>
      <c r="L184" s="223">
        <v>178.1</v>
      </c>
      <c r="M184" s="342">
        <v>89.2</v>
      </c>
      <c r="N184" s="343">
        <v>30.6</v>
      </c>
      <c r="O184" s="224">
        <v>14</v>
      </c>
      <c r="P184" s="224">
        <v>1269996</v>
      </c>
      <c r="Q184" s="225">
        <v>83342</v>
      </c>
      <c r="R184" s="226">
        <v>20177</v>
      </c>
      <c r="S184" s="227">
        <v>19777</v>
      </c>
      <c r="T184" s="228">
        <v>43388</v>
      </c>
      <c r="U184" s="339" t="str">
        <f t="shared" si="6"/>
        <v>〇</v>
      </c>
      <c r="X184" s="270"/>
      <c r="Y184" s="270"/>
      <c r="Z184" s="270"/>
      <c r="AA184" s="270"/>
      <c r="AB184" s="270"/>
      <c r="AC184" s="270"/>
      <c r="AD184" s="270"/>
      <c r="AE184" s="270"/>
      <c r="AF184" s="270"/>
      <c r="AG184" s="270"/>
      <c r="AH184" s="270"/>
      <c r="AI184" s="270"/>
      <c r="AJ184" s="270"/>
      <c r="AK184" s="270"/>
      <c r="AL184" s="270"/>
      <c r="AM184" s="270"/>
      <c r="AN184" s="270"/>
      <c r="AO184" s="270"/>
      <c r="AP184" s="270"/>
      <c r="AQ184" s="270"/>
    </row>
    <row r="185" spans="1:43" ht="18.75" customHeight="1">
      <c r="A185" s="454" t="s">
        <v>42</v>
      </c>
      <c r="B185" s="309" t="s">
        <v>311</v>
      </c>
      <c r="C185" s="208">
        <v>34575</v>
      </c>
      <c r="D185" s="209">
        <v>19478</v>
      </c>
      <c r="E185" s="209">
        <v>3232</v>
      </c>
      <c r="F185" s="209">
        <v>3239</v>
      </c>
      <c r="G185" s="210">
        <v>417803</v>
      </c>
      <c r="H185" s="211">
        <v>0.40699999999999997</v>
      </c>
      <c r="I185" s="212"/>
      <c r="J185" s="212"/>
      <c r="K185" s="212">
        <v>10.4</v>
      </c>
      <c r="L185" s="212">
        <v>185</v>
      </c>
      <c r="M185" s="337">
        <v>93.1</v>
      </c>
      <c r="N185" s="338">
        <v>40.5</v>
      </c>
      <c r="O185" s="213">
        <v>50628</v>
      </c>
      <c r="P185" s="213">
        <v>1526058</v>
      </c>
      <c r="Q185" s="214">
        <v>113123</v>
      </c>
      <c r="R185" s="215">
        <v>1749</v>
      </c>
      <c r="S185" s="216">
        <v>36782</v>
      </c>
      <c r="T185" s="217">
        <v>74592</v>
      </c>
      <c r="U185" s="339" t="str">
        <f t="shared" si="6"/>
        <v>〇</v>
      </c>
      <c r="V185" s="271"/>
    </row>
    <row r="186" spans="1:43" ht="18.75" customHeight="1">
      <c r="A186" s="480"/>
      <c r="B186" s="310" t="s">
        <v>312</v>
      </c>
      <c r="C186" s="218">
        <v>29269</v>
      </c>
      <c r="D186" s="199">
        <v>14544</v>
      </c>
      <c r="E186" s="199">
        <v>-4935</v>
      </c>
      <c r="F186" s="199">
        <v>-2474</v>
      </c>
      <c r="G186" s="200">
        <v>417143</v>
      </c>
      <c r="H186" s="201">
        <v>0.41099999999999998</v>
      </c>
      <c r="I186" s="202"/>
      <c r="J186" s="202"/>
      <c r="K186" s="202">
        <v>9.4</v>
      </c>
      <c r="L186" s="202">
        <v>194.9</v>
      </c>
      <c r="M186" s="340">
        <v>93.6</v>
      </c>
      <c r="N186" s="341">
        <v>37.6</v>
      </c>
      <c r="O186" s="203">
        <v>57612</v>
      </c>
      <c r="P186" s="203">
        <v>1567987</v>
      </c>
      <c r="Q186" s="204">
        <v>100845</v>
      </c>
      <c r="R186" s="205">
        <v>1755</v>
      </c>
      <c r="S186" s="206">
        <v>38342</v>
      </c>
      <c r="T186" s="207">
        <v>60748</v>
      </c>
      <c r="U186" s="339" t="str">
        <f t="shared" si="6"/>
        <v>〇</v>
      </c>
      <c r="V186" s="271"/>
    </row>
    <row r="187" spans="1:43" ht="18.75" customHeight="1">
      <c r="A187" s="480"/>
      <c r="B187" s="310" t="s">
        <v>306</v>
      </c>
      <c r="C187" s="218">
        <v>27728</v>
      </c>
      <c r="D187" s="199">
        <v>12662</v>
      </c>
      <c r="E187" s="199">
        <v>-1882</v>
      </c>
      <c r="F187" s="199">
        <v>-1873</v>
      </c>
      <c r="G187" s="200">
        <v>418498</v>
      </c>
      <c r="H187" s="201">
        <v>0.42</v>
      </c>
      <c r="I187" s="202"/>
      <c r="J187" s="202"/>
      <c r="K187" s="202">
        <v>8.5</v>
      </c>
      <c r="L187" s="202">
        <v>205.6</v>
      </c>
      <c r="M187" s="340">
        <v>94.2</v>
      </c>
      <c r="N187" s="341">
        <v>40.9</v>
      </c>
      <c r="O187" s="203">
        <v>65483</v>
      </c>
      <c r="P187" s="203">
        <v>1591678</v>
      </c>
      <c r="Q187" s="204">
        <v>82145</v>
      </c>
      <c r="R187" s="205">
        <v>1762</v>
      </c>
      <c r="S187" s="206">
        <v>29057</v>
      </c>
      <c r="T187" s="207">
        <v>51326</v>
      </c>
      <c r="U187" s="339" t="str">
        <f t="shared" si="6"/>
        <v>〇</v>
      </c>
      <c r="V187" s="271"/>
    </row>
    <row r="188" spans="1:43" ht="18.75" customHeight="1">
      <c r="A188" s="480"/>
      <c r="B188" s="310" t="s">
        <v>307</v>
      </c>
      <c r="C188" s="218">
        <v>42818</v>
      </c>
      <c r="D188" s="199">
        <v>23985</v>
      </c>
      <c r="E188" s="199">
        <v>11323</v>
      </c>
      <c r="F188" s="199">
        <v>11332</v>
      </c>
      <c r="G188" s="200">
        <v>425882</v>
      </c>
      <c r="H188" s="201">
        <v>0.42699999999999999</v>
      </c>
      <c r="I188" s="202"/>
      <c r="J188" s="202"/>
      <c r="K188" s="202">
        <v>7.7</v>
      </c>
      <c r="L188" s="202">
        <v>210.9</v>
      </c>
      <c r="M188" s="340">
        <v>92.7</v>
      </c>
      <c r="N188" s="341">
        <v>37.1</v>
      </c>
      <c r="O188" s="203">
        <v>87597</v>
      </c>
      <c r="P188" s="203">
        <v>1632168</v>
      </c>
      <c r="Q188" s="204">
        <v>81491</v>
      </c>
      <c r="R188" s="205">
        <v>1770</v>
      </c>
      <c r="S188" s="206">
        <v>26296</v>
      </c>
      <c r="T188" s="207">
        <v>53425</v>
      </c>
      <c r="U188" s="339" t="str">
        <f t="shared" si="6"/>
        <v>〇</v>
      </c>
      <c r="V188" s="271"/>
    </row>
    <row r="189" spans="1:43" s="271" customFormat="1" ht="18.75" customHeight="1">
      <c r="A189" s="478"/>
      <c r="B189" s="311" t="s">
        <v>308</v>
      </c>
      <c r="C189" s="219">
        <v>44067.23</v>
      </c>
      <c r="D189" s="220">
        <v>20600.042000000001</v>
      </c>
      <c r="E189" s="220">
        <v>-3385.1439999999998</v>
      </c>
      <c r="F189" s="220">
        <v>-3376.9540000000002</v>
      </c>
      <c r="G189" s="221">
        <v>442288.93300000002</v>
      </c>
      <c r="H189" s="222">
        <v>0.40305000000000002</v>
      </c>
      <c r="I189" s="223"/>
      <c r="J189" s="223"/>
      <c r="K189" s="223">
        <v>7.3</v>
      </c>
      <c r="L189" s="223">
        <v>198.3</v>
      </c>
      <c r="M189" s="342">
        <v>84.9</v>
      </c>
      <c r="N189" s="346">
        <v>36.667999999999999</v>
      </c>
      <c r="O189" s="224">
        <v>107038.65700000001</v>
      </c>
      <c r="P189" s="224">
        <v>1665609.9169999999</v>
      </c>
      <c r="Q189" s="225">
        <v>112578.932</v>
      </c>
      <c r="R189" s="226">
        <v>1778.3889999999999</v>
      </c>
      <c r="S189" s="227">
        <v>62170.616999999998</v>
      </c>
      <c r="T189" s="228">
        <v>48629.925999999999</v>
      </c>
      <c r="U189" s="339" t="str">
        <f t="shared" si="6"/>
        <v>〇</v>
      </c>
      <c r="X189" s="270"/>
      <c r="Y189" s="270"/>
      <c r="Z189" s="270"/>
      <c r="AA189" s="270"/>
      <c r="AB189" s="270"/>
      <c r="AC189" s="270"/>
      <c r="AD189" s="270"/>
      <c r="AE189" s="270"/>
      <c r="AF189" s="270"/>
      <c r="AG189" s="270"/>
      <c r="AH189" s="270"/>
      <c r="AI189" s="270"/>
      <c r="AJ189" s="270"/>
      <c r="AK189" s="270"/>
      <c r="AL189" s="270"/>
      <c r="AM189" s="270"/>
      <c r="AN189" s="270"/>
      <c r="AO189" s="270"/>
      <c r="AP189" s="270"/>
      <c r="AQ189" s="270"/>
    </row>
    <row r="190" spans="1:43" ht="18.75" customHeight="1">
      <c r="A190" s="480" t="s">
        <v>43</v>
      </c>
      <c r="B190" s="309" t="s">
        <v>311</v>
      </c>
      <c r="C190" s="198">
        <v>22308</v>
      </c>
      <c r="D190" s="199">
        <v>3150</v>
      </c>
      <c r="E190" s="199">
        <v>381</v>
      </c>
      <c r="F190" s="199">
        <v>4490</v>
      </c>
      <c r="G190" s="200">
        <v>327998</v>
      </c>
      <c r="H190" s="201">
        <v>0.38300000000000001</v>
      </c>
      <c r="I190" s="202"/>
      <c r="J190" s="202"/>
      <c r="K190" s="202">
        <v>10</v>
      </c>
      <c r="L190" s="202">
        <v>162</v>
      </c>
      <c r="M190" s="340">
        <v>93.9</v>
      </c>
      <c r="N190" s="341">
        <v>38.9</v>
      </c>
      <c r="O190" s="203">
        <v>87739</v>
      </c>
      <c r="P190" s="203">
        <v>1030003</v>
      </c>
      <c r="Q190" s="204">
        <v>82448</v>
      </c>
      <c r="R190" s="205">
        <v>6806</v>
      </c>
      <c r="S190" s="206">
        <v>30272</v>
      </c>
      <c r="T190" s="207">
        <v>45370</v>
      </c>
      <c r="U190" s="339" t="str">
        <f t="shared" ref="U190:U194" si="7">IF(R190+S190+T190=Q190,"〇","✖")</f>
        <v>〇</v>
      </c>
      <c r="V190" s="271"/>
    </row>
    <row r="191" spans="1:43" ht="18.75" customHeight="1">
      <c r="A191" s="455"/>
      <c r="B191" s="310" t="s">
        <v>312</v>
      </c>
      <c r="C191" s="198">
        <v>18315</v>
      </c>
      <c r="D191" s="199">
        <v>3054</v>
      </c>
      <c r="E191" s="199">
        <v>-95</v>
      </c>
      <c r="F191" s="199">
        <v>3804</v>
      </c>
      <c r="G191" s="200">
        <v>323526</v>
      </c>
      <c r="H191" s="201">
        <v>0.38700000000000001</v>
      </c>
      <c r="I191" s="202"/>
      <c r="J191" s="202"/>
      <c r="K191" s="202">
        <v>9.4</v>
      </c>
      <c r="L191" s="202">
        <v>167.4</v>
      </c>
      <c r="M191" s="340">
        <v>94.8</v>
      </c>
      <c r="N191" s="341">
        <v>40</v>
      </c>
      <c r="O191" s="203">
        <v>80996</v>
      </c>
      <c r="P191" s="203">
        <v>1026932</v>
      </c>
      <c r="Q191" s="204">
        <v>70811</v>
      </c>
      <c r="R191" s="205">
        <v>10706</v>
      </c>
      <c r="S191" s="206">
        <v>25672</v>
      </c>
      <c r="T191" s="207">
        <v>34433</v>
      </c>
      <c r="U191" s="339" t="str">
        <f t="shared" si="7"/>
        <v>〇</v>
      </c>
      <c r="V191" s="271"/>
    </row>
    <row r="192" spans="1:43" ht="18.75" customHeight="1">
      <c r="A192" s="455"/>
      <c r="B192" s="310" t="s">
        <v>306</v>
      </c>
      <c r="C192" s="198">
        <v>21187</v>
      </c>
      <c r="D192" s="199">
        <v>3245</v>
      </c>
      <c r="E192" s="199">
        <v>191</v>
      </c>
      <c r="F192" s="199">
        <v>-282</v>
      </c>
      <c r="G192" s="200">
        <v>322268</v>
      </c>
      <c r="H192" s="201">
        <v>0.39400000000000002</v>
      </c>
      <c r="I192" s="202"/>
      <c r="J192" s="202"/>
      <c r="K192" s="202">
        <v>8.8000000000000007</v>
      </c>
      <c r="L192" s="202">
        <v>174.8</v>
      </c>
      <c r="M192" s="340">
        <v>95.2</v>
      </c>
      <c r="N192" s="344">
        <v>38.200000000000003</v>
      </c>
      <c r="O192" s="203">
        <v>72369</v>
      </c>
      <c r="P192" s="203">
        <v>1034792</v>
      </c>
      <c r="Q192" s="204">
        <v>61310</v>
      </c>
      <c r="R192" s="205">
        <v>10232</v>
      </c>
      <c r="S192" s="206">
        <v>25013</v>
      </c>
      <c r="T192" s="207">
        <v>26064</v>
      </c>
      <c r="U192" s="339" t="str">
        <f t="shared" si="7"/>
        <v>✖</v>
      </c>
      <c r="V192" s="271"/>
    </row>
    <row r="193" spans="1:43" ht="18.75" customHeight="1">
      <c r="A193" s="455"/>
      <c r="B193" s="310" t="s">
        <v>307</v>
      </c>
      <c r="C193" s="198">
        <v>24469</v>
      </c>
      <c r="D193" s="199">
        <v>4408</v>
      </c>
      <c r="E193" s="199">
        <v>1163</v>
      </c>
      <c r="F193" s="199">
        <v>-571</v>
      </c>
      <c r="G193" s="200">
        <v>326528</v>
      </c>
      <c r="H193" s="201">
        <v>0.39500000000000002</v>
      </c>
      <c r="I193" s="202"/>
      <c r="J193" s="202"/>
      <c r="K193" s="202">
        <v>8.6</v>
      </c>
      <c r="L193" s="202">
        <v>174.1</v>
      </c>
      <c r="M193" s="340">
        <v>94.5</v>
      </c>
      <c r="N193" s="341">
        <v>37.200000000000003</v>
      </c>
      <c r="O193" s="203">
        <v>79963</v>
      </c>
      <c r="P193" s="203">
        <v>1055587</v>
      </c>
      <c r="Q193" s="204">
        <v>65067</v>
      </c>
      <c r="R193" s="205">
        <v>8498</v>
      </c>
      <c r="S193" s="206">
        <v>21495</v>
      </c>
      <c r="T193" s="207">
        <v>35074</v>
      </c>
      <c r="U193" s="339" t="str">
        <f t="shared" si="7"/>
        <v>〇</v>
      </c>
      <c r="V193" s="271"/>
    </row>
    <row r="194" spans="1:43" s="271" customFormat="1" ht="18.75" customHeight="1">
      <c r="A194" s="456"/>
      <c r="B194" s="311" t="s">
        <v>308</v>
      </c>
      <c r="C194" s="198">
        <v>31869</v>
      </c>
      <c r="D194" s="199">
        <v>5046</v>
      </c>
      <c r="E194" s="199">
        <v>638</v>
      </c>
      <c r="F194" s="199">
        <v>2102</v>
      </c>
      <c r="G194" s="200">
        <v>341917</v>
      </c>
      <c r="H194" s="201">
        <v>0.375</v>
      </c>
      <c r="I194" s="202"/>
      <c r="J194" s="202"/>
      <c r="K194" s="202">
        <v>8.6</v>
      </c>
      <c r="L194" s="202">
        <v>159.9</v>
      </c>
      <c r="M194" s="340">
        <v>87.1</v>
      </c>
      <c r="N194" s="344">
        <v>36.5</v>
      </c>
      <c r="O194" s="203">
        <v>85706</v>
      </c>
      <c r="P194" s="203">
        <v>1073513</v>
      </c>
      <c r="Q194" s="204">
        <v>81739</v>
      </c>
      <c r="R194" s="205">
        <v>9962</v>
      </c>
      <c r="S194" s="206">
        <v>22074</v>
      </c>
      <c r="T194" s="207">
        <v>49703</v>
      </c>
      <c r="U194" s="339" t="str">
        <f t="shared" si="7"/>
        <v>〇</v>
      </c>
      <c r="X194" s="270"/>
      <c r="Y194" s="270"/>
      <c r="Z194" s="270"/>
      <c r="AA194" s="270"/>
      <c r="AB194" s="270"/>
      <c r="AC194" s="270"/>
      <c r="AD194" s="270"/>
      <c r="AE194" s="270"/>
      <c r="AF194" s="270"/>
      <c r="AG194" s="270"/>
      <c r="AH194" s="270"/>
      <c r="AI194" s="270"/>
      <c r="AJ194" s="270"/>
      <c r="AK194" s="270"/>
      <c r="AL194" s="270"/>
      <c r="AM194" s="270"/>
      <c r="AN194" s="270"/>
      <c r="AO194" s="270"/>
      <c r="AP194" s="270"/>
      <c r="AQ194" s="270"/>
    </row>
    <row r="195" spans="1:43" ht="18.75" customHeight="1">
      <c r="A195" s="480" t="s">
        <v>197</v>
      </c>
      <c r="B195" s="309" t="s">
        <v>311</v>
      </c>
      <c r="C195" s="208">
        <v>14478</v>
      </c>
      <c r="D195" s="209">
        <v>6662</v>
      </c>
      <c r="E195" s="209">
        <v>-1150</v>
      </c>
      <c r="F195" s="209">
        <v>-1150</v>
      </c>
      <c r="G195" s="210">
        <v>326457</v>
      </c>
      <c r="H195" s="211">
        <v>0.34300000000000003</v>
      </c>
      <c r="I195" s="212"/>
      <c r="J195" s="212"/>
      <c r="K195" s="212">
        <v>12.9</v>
      </c>
      <c r="L195" s="212">
        <v>113.6</v>
      </c>
      <c r="M195" s="337">
        <v>92.7</v>
      </c>
      <c r="N195" s="338">
        <v>37.5</v>
      </c>
      <c r="O195" s="213">
        <v>78956</v>
      </c>
      <c r="P195" s="213">
        <v>857334</v>
      </c>
      <c r="Q195" s="214">
        <v>92152</v>
      </c>
      <c r="R195" s="215">
        <v>11715</v>
      </c>
      <c r="S195" s="216">
        <v>32767</v>
      </c>
      <c r="T195" s="217">
        <v>47670</v>
      </c>
      <c r="U195" s="339" t="str">
        <f t="shared" si="6"/>
        <v>〇</v>
      </c>
      <c r="V195" s="271"/>
    </row>
    <row r="196" spans="1:43" ht="18.75" customHeight="1">
      <c r="A196" s="455"/>
      <c r="B196" s="310" t="s">
        <v>312</v>
      </c>
      <c r="C196" s="218">
        <v>14882</v>
      </c>
      <c r="D196" s="199">
        <v>6251</v>
      </c>
      <c r="E196" s="199">
        <v>-411</v>
      </c>
      <c r="F196" s="199">
        <v>-406</v>
      </c>
      <c r="G196" s="200">
        <v>323805</v>
      </c>
      <c r="H196" s="201">
        <v>0.34699999999999998</v>
      </c>
      <c r="I196" s="202"/>
      <c r="J196" s="202"/>
      <c r="K196" s="202">
        <v>11.9</v>
      </c>
      <c r="L196" s="202">
        <v>113.7</v>
      </c>
      <c r="M196" s="340">
        <v>91.6</v>
      </c>
      <c r="N196" s="341">
        <v>38.299999999999997</v>
      </c>
      <c r="O196" s="203">
        <v>47183</v>
      </c>
      <c r="P196" s="203">
        <v>844800</v>
      </c>
      <c r="Q196" s="204">
        <v>94485</v>
      </c>
      <c r="R196" s="205">
        <v>11719</v>
      </c>
      <c r="S196" s="206">
        <v>32754</v>
      </c>
      <c r="T196" s="207">
        <v>50012</v>
      </c>
      <c r="U196" s="339" t="str">
        <f t="shared" si="6"/>
        <v>〇</v>
      </c>
      <c r="V196" s="271"/>
    </row>
    <row r="197" spans="1:43" ht="18.75" customHeight="1">
      <c r="A197" s="455"/>
      <c r="B197" s="310" t="s">
        <v>306</v>
      </c>
      <c r="C197" s="218">
        <v>15247</v>
      </c>
      <c r="D197" s="199">
        <v>7738</v>
      </c>
      <c r="E197" s="199">
        <v>1487</v>
      </c>
      <c r="F197" s="199">
        <v>1488</v>
      </c>
      <c r="G197" s="200">
        <v>321059</v>
      </c>
      <c r="H197" s="201">
        <v>0.35299999999999998</v>
      </c>
      <c r="I197" s="202"/>
      <c r="J197" s="202"/>
      <c r="K197" s="202">
        <v>11</v>
      </c>
      <c r="L197" s="202">
        <v>111.2</v>
      </c>
      <c r="M197" s="340">
        <v>92.8</v>
      </c>
      <c r="N197" s="341">
        <v>36.799999999999997</v>
      </c>
      <c r="O197" s="203">
        <v>64891</v>
      </c>
      <c r="P197" s="203">
        <v>837547</v>
      </c>
      <c r="Q197" s="204">
        <v>93711</v>
      </c>
      <c r="R197" s="205">
        <v>11721</v>
      </c>
      <c r="S197" s="206">
        <v>32261</v>
      </c>
      <c r="T197" s="207">
        <v>49730</v>
      </c>
      <c r="U197" s="339" t="str">
        <f t="shared" si="6"/>
        <v>✖</v>
      </c>
      <c r="V197" s="271"/>
    </row>
    <row r="198" spans="1:43" ht="18.75" customHeight="1">
      <c r="A198" s="455"/>
      <c r="B198" s="310" t="s">
        <v>307</v>
      </c>
      <c r="C198" s="218">
        <v>20878</v>
      </c>
      <c r="D198" s="199">
        <v>10520</v>
      </c>
      <c r="E198" s="199">
        <v>2783</v>
      </c>
      <c r="F198" s="199">
        <v>2785</v>
      </c>
      <c r="G198" s="200">
        <v>327215</v>
      </c>
      <c r="H198" s="201">
        <v>0.35799999999999998</v>
      </c>
      <c r="I198" s="202"/>
      <c r="J198" s="202"/>
      <c r="K198" s="202">
        <v>10.6</v>
      </c>
      <c r="L198" s="202">
        <v>103.6</v>
      </c>
      <c r="M198" s="340">
        <v>92.5</v>
      </c>
      <c r="N198" s="341">
        <v>36.6</v>
      </c>
      <c r="O198" s="203">
        <v>93134</v>
      </c>
      <c r="P198" s="203">
        <v>841121</v>
      </c>
      <c r="Q198" s="204">
        <v>104124</v>
      </c>
      <c r="R198" s="205">
        <v>11723</v>
      </c>
      <c r="S198" s="206">
        <v>32306</v>
      </c>
      <c r="T198" s="207">
        <v>60096</v>
      </c>
      <c r="U198" s="339" t="str">
        <f t="shared" si="6"/>
        <v>✖</v>
      </c>
      <c r="V198" s="271"/>
    </row>
    <row r="199" spans="1:43" s="271" customFormat="1" ht="18.75" customHeight="1">
      <c r="A199" s="456"/>
      <c r="B199" s="311" t="s">
        <v>308</v>
      </c>
      <c r="C199" s="219">
        <v>17102.052</v>
      </c>
      <c r="D199" s="220">
        <v>5296.2039999999997</v>
      </c>
      <c r="E199" s="220">
        <v>-5224.2150000000001</v>
      </c>
      <c r="F199" s="220">
        <v>4598.5810000000001</v>
      </c>
      <c r="G199" s="221">
        <v>341128.19500000001</v>
      </c>
      <c r="H199" s="222">
        <v>0.34200000000000003</v>
      </c>
      <c r="I199" s="223"/>
      <c r="J199" s="223"/>
      <c r="K199" s="223">
        <v>10.6</v>
      </c>
      <c r="L199" s="223">
        <v>95.7</v>
      </c>
      <c r="M199" s="342">
        <v>83.7</v>
      </c>
      <c r="N199" s="346">
        <v>34.799999999999997</v>
      </c>
      <c r="O199" s="224">
        <v>110648.41899999999</v>
      </c>
      <c r="P199" s="224">
        <v>851666.14199999999</v>
      </c>
      <c r="Q199" s="225">
        <v>136659.66099999999</v>
      </c>
      <c r="R199" s="226">
        <v>21545.583999999999</v>
      </c>
      <c r="S199" s="227">
        <v>44985.836000000003</v>
      </c>
      <c r="T199" s="228">
        <v>70128.240999999995</v>
      </c>
      <c r="U199" s="339" t="str">
        <f t="shared" si="6"/>
        <v>〇</v>
      </c>
      <c r="X199" s="270"/>
      <c r="Y199" s="270"/>
      <c r="Z199" s="270"/>
      <c r="AA199" s="270"/>
      <c r="AB199" s="270"/>
      <c r="AC199" s="270"/>
      <c r="AD199" s="270"/>
      <c r="AE199" s="270"/>
      <c r="AF199" s="270"/>
      <c r="AG199" s="270"/>
      <c r="AH199" s="270"/>
      <c r="AI199" s="270"/>
      <c r="AJ199" s="270"/>
      <c r="AK199" s="270"/>
      <c r="AL199" s="270"/>
      <c r="AM199" s="270"/>
      <c r="AN199" s="270"/>
      <c r="AO199" s="270"/>
      <c r="AP199" s="270"/>
      <c r="AQ199" s="270"/>
    </row>
    <row r="200" spans="1:43" ht="18.75" customHeight="1">
      <c r="A200" s="480" t="s">
        <v>85</v>
      </c>
      <c r="B200" s="309" t="s">
        <v>311</v>
      </c>
      <c r="C200" s="198">
        <v>18955</v>
      </c>
      <c r="D200" s="199">
        <v>3470</v>
      </c>
      <c r="E200" s="199">
        <v>-1873</v>
      </c>
      <c r="F200" s="199">
        <v>-1861</v>
      </c>
      <c r="G200" s="200">
        <v>475495</v>
      </c>
      <c r="H200" s="201">
        <v>0.34300000000000003</v>
      </c>
      <c r="I200" s="202"/>
      <c r="J200" s="202"/>
      <c r="K200" s="202">
        <v>12.8</v>
      </c>
      <c r="L200" s="202">
        <v>219.9</v>
      </c>
      <c r="M200" s="340">
        <v>97.6</v>
      </c>
      <c r="N200" s="341">
        <v>31.5</v>
      </c>
      <c r="O200" s="203">
        <v>53223</v>
      </c>
      <c r="P200" s="203">
        <v>1622294</v>
      </c>
      <c r="Q200" s="204">
        <v>79928</v>
      </c>
      <c r="R200" s="205">
        <v>17556</v>
      </c>
      <c r="S200" s="206">
        <v>7437</v>
      </c>
      <c r="T200" s="207">
        <v>54935</v>
      </c>
      <c r="U200" s="339" t="str">
        <f t="shared" si="6"/>
        <v>〇</v>
      </c>
      <c r="V200" s="271"/>
    </row>
    <row r="201" spans="1:43" ht="18.75" customHeight="1">
      <c r="A201" s="455"/>
      <c r="B201" s="310" t="s">
        <v>312</v>
      </c>
      <c r="C201" s="198">
        <v>23045</v>
      </c>
      <c r="D201" s="199">
        <v>4690</v>
      </c>
      <c r="E201" s="199">
        <v>1220</v>
      </c>
      <c r="F201" s="199">
        <v>1223</v>
      </c>
      <c r="G201" s="200">
        <v>475587</v>
      </c>
      <c r="H201" s="201">
        <v>0.34699999999999998</v>
      </c>
      <c r="I201" s="202"/>
      <c r="J201" s="202"/>
      <c r="K201" s="202">
        <v>12.2</v>
      </c>
      <c r="L201" s="202">
        <v>216.8</v>
      </c>
      <c r="M201" s="340">
        <v>98.2</v>
      </c>
      <c r="N201" s="341">
        <v>32</v>
      </c>
      <c r="O201" s="203">
        <v>38760</v>
      </c>
      <c r="P201" s="203">
        <v>1603161</v>
      </c>
      <c r="Q201" s="204">
        <v>72660</v>
      </c>
      <c r="R201" s="205">
        <v>17559</v>
      </c>
      <c r="S201" s="206">
        <v>7438</v>
      </c>
      <c r="T201" s="207">
        <v>47663</v>
      </c>
      <c r="U201" s="339" t="str">
        <f t="shared" si="6"/>
        <v>〇</v>
      </c>
      <c r="V201" s="271"/>
    </row>
    <row r="202" spans="1:43" ht="18.75" customHeight="1">
      <c r="A202" s="455"/>
      <c r="B202" s="310" t="s">
        <v>306</v>
      </c>
      <c r="C202" s="198">
        <v>32573</v>
      </c>
      <c r="D202" s="199">
        <v>6650</v>
      </c>
      <c r="E202" s="199">
        <v>1959</v>
      </c>
      <c r="F202" s="199">
        <v>1958</v>
      </c>
      <c r="G202" s="200">
        <v>475775</v>
      </c>
      <c r="H202" s="201">
        <v>0.35099999999999998</v>
      </c>
      <c r="I202" s="202"/>
      <c r="J202" s="202"/>
      <c r="K202" s="202">
        <v>11.7</v>
      </c>
      <c r="L202" s="202">
        <v>217.7</v>
      </c>
      <c r="M202" s="340">
        <v>97.9</v>
      </c>
      <c r="N202" s="344">
        <v>31.9</v>
      </c>
      <c r="O202" s="203">
        <v>39425</v>
      </c>
      <c r="P202" s="203">
        <v>1591727</v>
      </c>
      <c r="Q202" s="204">
        <v>63451</v>
      </c>
      <c r="R202" s="205">
        <v>17557</v>
      </c>
      <c r="S202" s="206">
        <v>7439</v>
      </c>
      <c r="T202" s="207">
        <v>38454</v>
      </c>
      <c r="U202" s="339" t="str">
        <f t="shared" si="6"/>
        <v>✖</v>
      </c>
      <c r="V202" s="271"/>
    </row>
    <row r="203" spans="1:43" ht="18.75" customHeight="1">
      <c r="A203" s="455"/>
      <c r="B203" s="310" t="s">
        <v>307</v>
      </c>
      <c r="C203" s="218">
        <v>53233</v>
      </c>
      <c r="D203" s="199">
        <v>18870</v>
      </c>
      <c r="E203" s="199">
        <v>6650</v>
      </c>
      <c r="F203" s="199">
        <v>12170</v>
      </c>
      <c r="G203" s="200">
        <v>481691</v>
      </c>
      <c r="H203" s="201">
        <v>0.35299999999999998</v>
      </c>
      <c r="I203" s="202"/>
      <c r="J203" s="202"/>
      <c r="K203" s="202">
        <v>11.5</v>
      </c>
      <c r="L203" s="202">
        <v>212.1</v>
      </c>
      <c r="M203" s="340">
        <v>97.6</v>
      </c>
      <c r="N203" s="341">
        <v>28.8</v>
      </c>
      <c r="O203" s="203">
        <v>37581</v>
      </c>
      <c r="P203" s="203">
        <v>1596663</v>
      </c>
      <c r="Q203" s="204">
        <v>69890</v>
      </c>
      <c r="R203" s="205">
        <v>17507</v>
      </c>
      <c r="S203" s="206">
        <v>7440</v>
      </c>
      <c r="T203" s="207">
        <v>44943</v>
      </c>
      <c r="U203" s="339" t="str">
        <f t="shared" si="6"/>
        <v>〇</v>
      </c>
      <c r="V203" s="271"/>
    </row>
    <row r="204" spans="1:43" s="271" customFormat="1" ht="18.75" customHeight="1">
      <c r="A204" s="456"/>
      <c r="B204" s="311" t="s">
        <v>308</v>
      </c>
      <c r="C204" s="219">
        <v>51747</v>
      </c>
      <c r="D204" s="220">
        <v>15759</v>
      </c>
      <c r="E204" s="220">
        <v>-3111</v>
      </c>
      <c r="F204" s="220">
        <v>-3053</v>
      </c>
      <c r="G204" s="221">
        <v>496506</v>
      </c>
      <c r="H204" s="222">
        <v>0.33800000000000002</v>
      </c>
      <c r="I204" s="223"/>
      <c r="J204" s="223"/>
      <c r="K204" s="223">
        <v>11.3</v>
      </c>
      <c r="L204" s="223">
        <v>195.3</v>
      </c>
      <c r="M204" s="342">
        <v>92.8</v>
      </c>
      <c r="N204" s="343">
        <v>30.6</v>
      </c>
      <c r="O204" s="224">
        <v>44627</v>
      </c>
      <c r="P204" s="224">
        <v>1589582</v>
      </c>
      <c r="Q204" s="225">
        <v>99003</v>
      </c>
      <c r="R204" s="226">
        <v>17560</v>
      </c>
      <c r="S204" s="227">
        <v>7440</v>
      </c>
      <c r="T204" s="228">
        <v>74003</v>
      </c>
      <c r="U204" s="339" t="str">
        <f t="shared" si="6"/>
        <v>〇</v>
      </c>
      <c r="X204" s="270"/>
      <c r="Y204" s="270"/>
      <c r="Z204" s="270"/>
      <c r="AA204" s="270"/>
      <c r="AB204" s="270"/>
      <c r="AC204" s="270"/>
      <c r="AD204" s="270"/>
      <c r="AE204" s="270"/>
      <c r="AF204" s="270"/>
      <c r="AG204" s="270"/>
      <c r="AH204" s="270"/>
      <c r="AI204" s="270"/>
      <c r="AJ204" s="270"/>
      <c r="AK204" s="270"/>
      <c r="AL204" s="270"/>
      <c r="AM204" s="270"/>
      <c r="AN204" s="270"/>
      <c r="AO204" s="270"/>
      <c r="AP204" s="270"/>
      <c r="AQ204" s="270"/>
    </row>
    <row r="205" spans="1:43" ht="18" customHeight="1">
      <c r="A205" s="294" t="s">
        <v>255</v>
      </c>
      <c r="T205" s="270"/>
      <c r="U205" s="270"/>
      <c r="V205" s="270"/>
    </row>
    <row r="206" spans="1:43" ht="18" customHeight="1">
      <c r="A206" s="292" t="s">
        <v>254</v>
      </c>
    </row>
    <row r="244" spans="1:1">
      <c r="A244" s="10" t="s">
        <v>45</v>
      </c>
    </row>
    <row r="245" spans="1:1">
      <c r="A245" s="11" t="s">
        <v>46</v>
      </c>
    </row>
    <row r="246" spans="1:1">
      <c r="A246" s="12" t="s">
        <v>47</v>
      </c>
    </row>
    <row r="247" spans="1:1">
      <c r="A247" s="11" t="s">
        <v>48</v>
      </c>
    </row>
    <row r="248" spans="1:1">
      <c r="A248" s="11" t="s">
        <v>49</v>
      </c>
    </row>
    <row r="249" spans="1:1">
      <c r="A249" s="11" t="s">
        <v>50</v>
      </c>
    </row>
    <row r="250" spans="1:1">
      <c r="A250" s="11" t="s">
        <v>54</v>
      </c>
    </row>
    <row r="251" spans="1:1">
      <c r="A251" s="11" t="s">
        <v>55</v>
      </c>
    </row>
    <row r="252" spans="1:1">
      <c r="A252" s="11" t="s">
        <v>56</v>
      </c>
    </row>
    <row r="253" spans="1:1">
      <c r="A253" s="11" t="s">
        <v>58</v>
      </c>
    </row>
    <row r="254" spans="1:1">
      <c r="A254" s="11" t="s">
        <v>59</v>
      </c>
    </row>
    <row r="255" spans="1:1">
      <c r="A255" s="11" t="s">
        <v>60</v>
      </c>
    </row>
    <row r="256" spans="1:1">
      <c r="A256" s="13" t="s">
        <v>61</v>
      </c>
    </row>
    <row r="257" spans="1:1">
      <c r="A257" s="1" t="s">
        <v>62</v>
      </c>
    </row>
  </sheetData>
  <autoFilter ref="A4:AQ204" xr:uid="{00000000-0009-0000-0000-000008000000}"/>
  <customSheetViews>
    <customSheetView guid="{B07D689D-A88D-4FD6-A5A1-1BAAB5F2B100}" scale="85" showPageBreaks="1" showGridLines="0" printArea="1" view="pageBreakPreview">
      <pane xSplit="2" ySplit="4" topLeftCell="H173" activePane="bottomRight" state="frozen"/>
      <selection pane="bottomRight" activeCell="U139" sqref="U139"/>
      <rowBreaks count="2" manualBreakCount="2">
        <brk id="59" max="19" man="1"/>
        <brk id="119" max="19" man="1"/>
      </rowBreaks>
      <pageMargins left="0.59055118110236227" right="0.59055118110236227" top="0.6692913385826772" bottom="0.31496062992125984" header="0.51181102362204722" footer="0.51181102362204722"/>
      <pageSetup paperSize="9" scale="46" orientation="landscape" r:id="rId1"/>
      <headerFooter alignWithMargins="0"/>
    </customSheetView>
    <customSheetView guid="{47FE580C-1B40-484B-A27C-9C582BD9B048}" scale="85" showPageBreaks="1" showGridLines="0" printArea="1" view="pageBreakPreview">
      <pane xSplit="2" ySplit="4" topLeftCell="C137" activePane="bottomRight" state="frozen"/>
      <selection pane="bottomRight" activeCell="B150" sqref="A150:IV154"/>
      <rowBreaks count="2" manualBreakCount="2">
        <brk id="64" max="19" man="1"/>
        <brk id="124" max="19" man="1"/>
      </rowBreaks>
      <pageMargins left="0.59055118110236227" right="0.59055118110236227" top="0.6692913385826772" bottom="0.31496062992125984" header="0.51181102362204722" footer="0.51181102362204722"/>
      <pageSetup paperSize="9" scale="46" orientation="landscape" r:id="rId2"/>
      <headerFooter alignWithMargins="0"/>
    </customSheetView>
    <customSheetView guid="{9CD6CDFB-0526-4987-BB9B-F12261C08409}" showPageBreaks="1" showGridLines="0" view="pageBreakPreview">
      <pane xSplit="2" ySplit="4" topLeftCell="C164" activePane="bottomRight" state="frozen"/>
      <selection pane="bottomRight" activeCell="H184" sqref="H184"/>
      <rowBreaks count="3" manualBreakCount="3">
        <brk id="64" max="19" man="1"/>
        <brk id="124" max="19" man="1"/>
        <brk id="195" max="38" man="1"/>
      </rowBreaks>
      <pageMargins left="0.59055118110236227" right="0.59055118110236227" top="0.6692913385826772" bottom="0.31496062992125984" header="0.51181102362204722" footer="0.51181102362204722"/>
      <pageSetup paperSize="9" scale="46" orientation="landscape" r:id="rId3"/>
      <headerFooter alignWithMargins="0"/>
    </customSheetView>
  </customSheetViews>
  <mergeCells count="58">
    <mergeCell ref="A200:A204"/>
    <mergeCell ref="A75:A79"/>
    <mergeCell ref="A130:A134"/>
    <mergeCell ref="A160:A164"/>
    <mergeCell ref="A105:A109"/>
    <mergeCell ref="A150:A154"/>
    <mergeCell ref="A195:A199"/>
    <mergeCell ref="A185:A189"/>
    <mergeCell ref="A175:A179"/>
    <mergeCell ref="A170:A174"/>
    <mergeCell ref="A165:A169"/>
    <mergeCell ref="A125:A129"/>
    <mergeCell ref="A115:A119"/>
    <mergeCell ref="A80:A84"/>
    <mergeCell ref="A85:A89"/>
    <mergeCell ref="A190:A194"/>
    <mergeCell ref="L3:L4"/>
    <mergeCell ref="A40:A44"/>
    <mergeCell ref="A35:A39"/>
    <mergeCell ref="B3:B4"/>
    <mergeCell ref="A15:A19"/>
    <mergeCell ref="K3:K4"/>
    <mergeCell ref="J3:J4"/>
    <mergeCell ref="A3:A4"/>
    <mergeCell ref="H3:H4"/>
    <mergeCell ref="D3:D4"/>
    <mergeCell ref="E3:E4"/>
    <mergeCell ref="A5:A9"/>
    <mergeCell ref="A20:A24"/>
    <mergeCell ref="C3:C4"/>
    <mergeCell ref="A10:A14"/>
    <mergeCell ref="S2:T2"/>
    <mergeCell ref="M3:M4"/>
    <mergeCell ref="N3:N4"/>
    <mergeCell ref="O3:O4"/>
    <mergeCell ref="P3:P4"/>
    <mergeCell ref="Q3:Q4"/>
    <mergeCell ref="A50:A54"/>
    <mergeCell ref="A70:A74"/>
    <mergeCell ref="I3:I4"/>
    <mergeCell ref="A25:A29"/>
    <mergeCell ref="A120:A124"/>
    <mergeCell ref="F3:F4"/>
    <mergeCell ref="A45:A49"/>
    <mergeCell ref="A65:A69"/>
    <mergeCell ref="A110:A114"/>
    <mergeCell ref="A90:A94"/>
    <mergeCell ref="A30:A34"/>
    <mergeCell ref="A55:A59"/>
    <mergeCell ref="A60:A64"/>
    <mergeCell ref="A95:A99"/>
    <mergeCell ref="A100:A104"/>
    <mergeCell ref="G3:G4"/>
    <mergeCell ref="A155:A159"/>
    <mergeCell ref="A145:A149"/>
    <mergeCell ref="A135:A139"/>
    <mergeCell ref="A140:A144"/>
    <mergeCell ref="A180:A184"/>
  </mergeCells>
  <phoneticPr fontId="3"/>
  <printOptions horizontalCentered="1"/>
  <pageMargins left="0.39370078740157483" right="0.39370078740157483" top="0.39370078740157483" bottom="0.39370078740157483" header="0.31496062992125984" footer="0.31496062992125984"/>
  <pageSetup paperSize="9" scale="57" fitToHeight="0" orientation="landscape" r:id="rId4"/>
  <headerFooter alignWithMargins="0"/>
  <rowBreaks count="3" manualBreakCount="3">
    <brk id="54" max="19" man="1"/>
    <brk id="104" max="19" man="1"/>
    <brk id="15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表紙</vt:lpstr>
      <vt:lpstr>目次</vt:lpstr>
      <vt:lpstr>1.R4予算（歳入）</vt:lpstr>
      <vt:lpstr>1.R4予算（歳出）</vt:lpstr>
      <vt:lpstr>2.決算歳入（都道府県）</vt:lpstr>
      <vt:lpstr>2.決算歳出（都道府県）</vt:lpstr>
      <vt:lpstr>2.決算歳入 (指定都市)</vt:lpstr>
      <vt:lpstr>2.決算歳出（指定都市）</vt:lpstr>
      <vt:lpstr>3.財政指標（都道府県）</vt:lpstr>
      <vt:lpstr>3.財政指標 (指定都市)</vt:lpstr>
      <vt:lpstr>4.発行実績 （都道府県)</vt:lpstr>
      <vt:lpstr>4.発行実績 (指定都市)</vt:lpstr>
      <vt:lpstr>5.共同発行債</vt:lpstr>
      <vt:lpstr>'1.R4予算（歳出）'!Print_Area</vt:lpstr>
      <vt:lpstr>'1.R4予算（歳入）'!Print_Area</vt:lpstr>
      <vt:lpstr>'2.決算歳出（指定都市）'!Print_Area</vt:lpstr>
      <vt:lpstr>'2.決算歳出（都道府県）'!Print_Area</vt:lpstr>
      <vt:lpstr>'2.決算歳入 (指定都市)'!Print_Area</vt:lpstr>
      <vt:lpstr>'2.決算歳入（都道府県）'!Print_Area</vt:lpstr>
      <vt:lpstr>'3.財政指標 (指定都市)'!Print_Area</vt:lpstr>
      <vt:lpstr>'3.財政指標（都道府県）'!Print_Area</vt:lpstr>
      <vt:lpstr>'4.発行実績 (指定都市)'!Print_Area</vt:lpstr>
      <vt:lpstr>'4.発行実績 （都道府県)'!Print_Area</vt:lpstr>
      <vt:lpstr>'5.共同発行債'!Print_Area</vt:lpstr>
      <vt:lpstr>目次!Print_Area</vt:lpstr>
      <vt:lpstr>'1.R4予算（歳出）'!Print_Titles</vt:lpstr>
      <vt:lpstr>'1.R4予算（歳入）'!Print_Titles</vt:lpstr>
      <vt:lpstr>'2.決算歳出（指定都市）'!Print_Titles</vt:lpstr>
      <vt:lpstr>'2.決算歳出（都道府県）'!Print_Titles</vt:lpstr>
      <vt:lpstr>'2.決算歳入 (指定都市)'!Print_Titles</vt:lpstr>
      <vt:lpstr>'2.決算歳入（都道府県）'!Print_Titles</vt:lpstr>
      <vt:lpstr>'3.財政指標 (指定都市)'!Print_Titles</vt:lpstr>
      <vt:lpstr>'3.財政指標（都道府県）'!Print_Titles</vt:lpstr>
      <vt:lpstr>'4.発行実績 (指定都市)'!Print_Titles</vt:lpstr>
      <vt:lpstr>'4.発行実績 （都道府県)'!Print_Titles</vt:lpstr>
      <vt:lpstr>'5.共同発行債'!Print_Titles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toyota</dc:creator>
  <cp:lastModifiedBy>toyota</cp:lastModifiedBy>
  <cp:lastPrinted>2022-10-03T01:33:26Z</cp:lastPrinted>
  <dcterms:created xsi:type="dcterms:W3CDTF">2008-09-26T01:13:55Z</dcterms:created>
  <dcterms:modified xsi:type="dcterms:W3CDTF">2022-12-20T08:06:08Z</dcterms:modified>
</cp:coreProperties>
</file>