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15" yWindow="65326" windowWidth="10530" windowHeight="9750" tabRatio="897" activeTab="0"/>
  </bookViews>
  <sheets>
    <sheet name="表紙" sheetId="1" r:id="rId1"/>
    <sheet name="目次" sheetId="2" r:id="rId2"/>
    <sheet name="27予算（歳入）" sheetId="3" r:id="rId3"/>
    <sheet name="27予算 (歳出)" sheetId="4" r:id="rId4"/>
    <sheet name="決算歳入（県）" sheetId="5" r:id="rId5"/>
    <sheet name="決算歳出（県）" sheetId="6" r:id="rId6"/>
    <sheet name="決算歳入 (市)" sheetId="7" r:id="rId7"/>
    <sheet name="決算歳出（市）" sheetId="8" r:id="rId8"/>
    <sheet name="財政指標（県）" sheetId="9" r:id="rId9"/>
    <sheet name="財政指標 (市)" sheetId="10" r:id="rId10"/>
    <sheet name="発行実績 （県)" sheetId="11" r:id="rId11"/>
    <sheet name="発行実績 (市)" sheetId="12" r:id="rId12"/>
    <sheet name="共同発行債" sheetId="13" r:id="rId13"/>
  </sheets>
  <externalReferences>
    <externalReference r:id="rId16"/>
  </externalReferences>
  <definedNames>
    <definedName name="_xlnm._FilterDatabase" localSheetId="12" hidden="1">'共同発行債'!$E$4:$P$44</definedName>
    <definedName name="_xlfn.IFERROR" hidden="1">#NAME?</definedName>
    <definedName name="_xlnm.Print_Area" localSheetId="3">'27予算 (歳出)'!$A$1:$T$62</definedName>
    <definedName name="_xlnm.Print_Area" localSheetId="2">'27予算（歳入）'!$A$1:$T$62</definedName>
    <definedName name="_xlnm.Print_Area" localSheetId="12">'共同発行債'!$A$1:$P$44</definedName>
    <definedName name="_xlnm.Print_Area" localSheetId="5">'決算歳出（県）'!$A$1:$S$181</definedName>
    <definedName name="_xlnm.Print_Area" localSheetId="7">'決算歳出（市）'!$A$1:$S$107</definedName>
    <definedName name="_xlnm.Print_Area" localSheetId="6">'決算歳入 (市)'!$A$1:$U$106</definedName>
    <definedName name="_xlnm.Print_Area" localSheetId="4">'決算歳入（県）'!$A$1:$S$181</definedName>
    <definedName name="_xlnm.Print_Area" localSheetId="9">'財政指標 (市)'!$A$1:$T$108</definedName>
    <definedName name="_xlnm.Print_Area" localSheetId="8">'財政指標（県）'!$A$1:$T$180</definedName>
    <definedName name="_xlnm.Print_Area" localSheetId="10">'発行実績 （県)'!$A$1:$W$119</definedName>
    <definedName name="_xlnm.Print_Area" localSheetId="11">'発行実績 (市)'!$A$1:$W$75</definedName>
    <definedName name="_xlnm.Print_Titles" localSheetId="5">'決算歳出（県）'!$1:$5</definedName>
    <definedName name="_xlnm.Print_Titles" localSheetId="7">'決算歳出（市）'!$1:$5</definedName>
    <definedName name="_xlnm.Print_Titles" localSheetId="6">'決算歳入 (市)'!$2:$5</definedName>
    <definedName name="_xlnm.Print_Titles" localSheetId="4">'決算歳入（県）'!$2:$5</definedName>
    <definedName name="_xlnm.Print_Titles" localSheetId="9">'財政指標 (市)'!$1:$3</definedName>
    <definedName name="_xlnm.Print_Titles" localSheetId="8">'財政指標（県）'!$2:$4</definedName>
    <definedName name="_xlnm.Print_Titles" localSheetId="10">'発行実績 （県)'!$2:$4</definedName>
    <definedName name="_xlnm.Print_Titles" localSheetId="11">'発行実績 (市)'!$2:$4</definedName>
    <definedName name="Z_47FE580C_1B40_484B_A27C_9C582BD9B048_.wvu.FilterData" localSheetId="12" hidden="1">'共同発行債'!$E$4:$P$44</definedName>
    <definedName name="Z_47FE580C_1B40_484B_A27C_9C582BD9B048_.wvu.PrintArea" localSheetId="3" hidden="1">'27予算 (歳出)'!$A$1:$T$62</definedName>
    <definedName name="Z_47FE580C_1B40_484B_A27C_9C582BD9B048_.wvu.PrintArea" localSheetId="2" hidden="1">'27予算（歳入）'!$A$1:$T$62</definedName>
    <definedName name="Z_47FE580C_1B40_484B_A27C_9C582BD9B048_.wvu.PrintArea" localSheetId="12" hidden="1">'共同発行債'!$A$1:$P$44</definedName>
    <definedName name="Z_47FE580C_1B40_484B_A27C_9C582BD9B048_.wvu.PrintArea" localSheetId="5" hidden="1">'決算歳出（県）'!$A$1:$S$181</definedName>
    <definedName name="Z_47FE580C_1B40_484B_A27C_9C582BD9B048_.wvu.PrintArea" localSheetId="7" hidden="1">'決算歳出（市）'!$A$1:$S$107</definedName>
    <definedName name="Z_47FE580C_1B40_484B_A27C_9C582BD9B048_.wvu.PrintArea" localSheetId="6" hidden="1">'決算歳入 (市)'!$A$1:$U$106</definedName>
    <definedName name="Z_47FE580C_1B40_484B_A27C_9C582BD9B048_.wvu.PrintArea" localSheetId="4" hidden="1">'決算歳入（県）'!$A$1:$S$181</definedName>
    <definedName name="Z_47FE580C_1B40_484B_A27C_9C582BD9B048_.wvu.PrintArea" localSheetId="9" hidden="1">'財政指標 (市)'!$A$1:$T$108</definedName>
    <definedName name="Z_47FE580C_1B40_484B_A27C_9C582BD9B048_.wvu.PrintArea" localSheetId="8" hidden="1">'財政指標（県）'!$A$1:$T$180</definedName>
    <definedName name="Z_47FE580C_1B40_484B_A27C_9C582BD9B048_.wvu.PrintArea" localSheetId="10" hidden="1">'発行実績 （県)'!$A$1:$W$119</definedName>
    <definedName name="Z_47FE580C_1B40_484B_A27C_9C582BD9B048_.wvu.PrintArea" localSheetId="11" hidden="1">'発行実績 (市)'!$A$1:$W$75</definedName>
    <definedName name="Z_47FE580C_1B40_484B_A27C_9C582BD9B048_.wvu.PrintTitles" localSheetId="5" hidden="1">'決算歳出（県）'!$1:$5</definedName>
    <definedName name="Z_47FE580C_1B40_484B_A27C_9C582BD9B048_.wvu.PrintTitles" localSheetId="7" hidden="1">'決算歳出（市）'!$1:$5</definedName>
    <definedName name="Z_47FE580C_1B40_484B_A27C_9C582BD9B048_.wvu.PrintTitles" localSheetId="6" hidden="1">'決算歳入 (市)'!$2:$5</definedName>
    <definedName name="Z_47FE580C_1B40_484B_A27C_9C582BD9B048_.wvu.PrintTitles" localSheetId="4" hidden="1">'決算歳入（県）'!$2:$5</definedName>
    <definedName name="Z_47FE580C_1B40_484B_A27C_9C582BD9B048_.wvu.PrintTitles" localSheetId="9" hidden="1">'財政指標 (市)'!$1:$3</definedName>
    <definedName name="Z_47FE580C_1B40_484B_A27C_9C582BD9B048_.wvu.PrintTitles" localSheetId="8" hidden="1">'財政指標（県）'!$2:$4</definedName>
    <definedName name="Z_47FE580C_1B40_484B_A27C_9C582BD9B048_.wvu.PrintTitles" localSheetId="10" hidden="1">'発行実績 （県)'!$2:$4</definedName>
    <definedName name="Z_47FE580C_1B40_484B_A27C_9C582BD9B048_.wvu.PrintTitles" localSheetId="11" hidden="1">'発行実績 (市)'!$2:$4</definedName>
    <definedName name="Z_9CD6CDFB_0526_4987_BB9B_F12261C08409_.wvu.FilterData" localSheetId="12" hidden="1">'共同発行債'!$E$4:$P$44</definedName>
    <definedName name="Z_9CD6CDFB_0526_4987_BB9B_F12261C08409_.wvu.PrintArea" localSheetId="3" hidden="1">'27予算 (歳出)'!$A$1:$T$62</definedName>
    <definedName name="Z_9CD6CDFB_0526_4987_BB9B_F12261C08409_.wvu.PrintArea" localSheetId="2" hidden="1">'27予算（歳入）'!$A$1:$T$62</definedName>
    <definedName name="Z_9CD6CDFB_0526_4987_BB9B_F12261C08409_.wvu.PrintArea" localSheetId="12" hidden="1">'共同発行債'!$A$1:$P$44</definedName>
    <definedName name="Z_9CD6CDFB_0526_4987_BB9B_F12261C08409_.wvu.PrintArea" localSheetId="5" hidden="1">'決算歳出（県）'!$A$1:$S$181</definedName>
    <definedName name="Z_9CD6CDFB_0526_4987_BB9B_F12261C08409_.wvu.PrintArea" localSheetId="7" hidden="1">'決算歳出（市）'!$A$1:$S$107</definedName>
    <definedName name="Z_9CD6CDFB_0526_4987_BB9B_F12261C08409_.wvu.PrintArea" localSheetId="6" hidden="1">'決算歳入 (市)'!$A$1:$U$106</definedName>
    <definedName name="Z_9CD6CDFB_0526_4987_BB9B_F12261C08409_.wvu.PrintArea" localSheetId="4" hidden="1">'決算歳入（県）'!$A$1:$S$181</definedName>
    <definedName name="Z_9CD6CDFB_0526_4987_BB9B_F12261C08409_.wvu.PrintArea" localSheetId="9" hidden="1">'財政指標 (市)'!$A$1:$T$108</definedName>
    <definedName name="Z_9CD6CDFB_0526_4987_BB9B_F12261C08409_.wvu.PrintArea" localSheetId="8" hidden="1">'財政指標（県）'!$A$1:$T$180</definedName>
    <definedName name="Z_9CD6CDFB_0526_4987_BB9B_F12261C08409_.wvu.PrintArea" localSheetId="10" hidden="1">'発行実績 （県)'!$A$1:$W$119</definedName>
    <definedName name="Z_9CD6CDFB_0526_4987_BB9B_F12261C08409_.wvu.PrintArea" localSheetId="11" hidden="1">'発行実績 (市)'!$A$1:$W$75</definedName>
    <definedName name="Z_9CD6CDFB_0526_4987_BB9B_F12261C08409_.wvu.PrintTitles" localSheetId="5" hidden="1">'決算歳出（県）'!$1:$5</definedName>
    <definedName name="Z_9CD6CDFB_0526_4987_BB9B_F12261C08409_.wvu.PrintTitles" localSheetId="7" hidden="1">'決算歳出（市）'!$1:$5</definedName>
    <definedName name="Z_9CD6CDFB_0526_4987_BB9B_F12261C08409_.wvu.PrintTitles" localSheetId="6" hidden="1">'決算歳入 (市)'!$2:$5</definedName>
    <definedName name="Z_9CD6CDFB_0526_4987_BB9B_F12261C08409_.wvu.PrintTitles" localSheetId="4" hidden="1">'決算歳入（県）'!$2:$5</definedName>
    <definedName name="Z_9CD6CDFB_0526_4987_BB9B_F12261C08409_.wvu.PrintTitles" localSheetId="9" hidden="1">'財政指標 (市)'!$1:$3</definedName>
    <definedName name="Z_9CD6CDFB_0526_4987_BB9B_F12261C08409_.wvu.PrintTitles" localSheetId="8" hidden="1">'財政指標（県）'!$2:$4</definedName>
    <definedName name="Z_9CD6CDFB_0526_4987_BB9B_F12261C08409_.wvu.PrintTitles" localSheetId="10" hidden="1">'発行実績 （県)'!$2:$4</definedName>
    <definedName name="Z_9CD6CDFB_0526_4987_BB9B_F12261C08409_.wvu.PrintTitles" localSheetId="11" hidden="1">'発行実績 (市)'!$2:$4</definedName>
  </definedNames>
  <calcPr fullCalcOnLoad="1"/>
</workbook>
</file>

<file path=xl/comments3.xml><?xml version="1.0" encoding="utf-8"?>
<comments xmlns="http://schemas.openxmlformats.org/spreadsheetml/2006/main">
  <authors>
    <author>izawa</author>
  </authors>
  <commentList>
    <comment ref="B14" authorId="0">
      <text>
        <r>
          <rPr>
            <b/>
            <sz val="9"/>
            <rFont val="ＭＳ Ｐゴシック"/>
            <family val="3"/>
          </rPr>
          <t>補正＋１</t>
        </r>
      </text>
    </comment>
  </commentList>
</comments>
</file>

<file path=xl/comments4.xml><?xml version="1.0" encoding="utf-8"?>
<comments xmlns="http://schemas.openxmlformats.org/spreadsheetml/2006/main">
  <authors>
    <author>izawa</author>
  </authors>
  <commentList>
    <comment ref="B14" authorId="0">
      <text>
        <r>
          <rPr>
            <b/>
            <sz val="9"/>
            <rFont val="ＭＳ Ｐゴシック"/>
            <family val="3"/>
          </rPr>
          <t>補正　＋１</t>
        </r>
        <r>
          <rPr>
            <sz val="9"/>
            <rFont val="ＭＳ Ｐゴシック"/>
            <family val="3"/>
          </rPr>
          <t xml:space="preserve">
</t>
        </r>
      </text>
    </comment>
  </commentList>
</comments>
</file>

<file path=xl/sharedStrings.xml><?xml version="1.0" encoding="utf-8"?>
<sst xmlns="http://schemas.openxmlformats.org/spreadsheetml/2006/main" count="966" uniqueCount="293">
  <si>
    <t>目　　　　次</t>
  </si>
  <si>
    <t>〔都道府県〕</t>
  </si>
  <si>
    <t>〔政令指定都市〕</t>
  </si>
  <si>
    <t>７．用語解説</t>
  </si>
  <si>
    <t>８．市場公募地方債発行団体地方債担当課連絡先</t>
  </si>
  <si>
    <t>・・・・・・・</t>
  </si>
  <si>
    <t>・・・・・・・</t>
  </si>
  <si>
    <t>・・・・・・・</t>
  </si>
  <si>
    <t>・・・・・・・</t>
  </si>
  <si>
    <t>・・・・・・・</t>
  </si>
  <si>
    <t>〔歳入〕</t>
  </si>
  <si>
    <t>（単位：百万円、％）</t>
  </si>
  <si>
    <t>団体名</t>
  </si>
  <si>
    <t>歳入合計</t>
  </si>
  <si>
    <t>地方税</t>
  </si>
  <si>
    <t>地方譲与税</t>
  </si>
  <si>
    <t>地方交付税</t>
  </si>
  <si>
    <t>使用料・手数料</t>
  </si>
  <si>
    <t>国庫支出金</t>
  </si>
  <si>
    <t>都道府県支出金</t>
  </si>
  <si>
    <t>財産収入</t>
  </si>
  <si>
    <t>地方債</t>
  </si>
  <si>
    <t>その他の収入</t>
  </si>
  <si>
    <t>構成比</t>
  </si>
  <si>
    <t>北海道</t>
  </si>
  <si>
    <t>宮城県</t>
  </si>
  <si>
    <t>-</t>
  </si>
  <si>
    <t>福島県</t>
  </si>
  <si>
    <t>茨城県</t>
  </si>
  <si>
    <t>群馬県</t>
  </si>
  <si>
    <t>埼玉県</t>
  </si>
  <si>
    <t>千葉県</t>
  </si>
  <si>
    <t>東京都</t>
  </si>
  <si>
    <t>神奈川県</t>
  </si>
  <si>
    <t>新潟県</t>
  </si>
  <si>
    <t>山梨県</t>
  </si>
  <si>
    <t>長野県</t>
  </si>
  <si>
    <t>岐阜県</t>
  </si>
  <si>
    <t>静岡県</t>
  </si>
  <si>
    <t>愛知県</t>
  </si>
  <si>
    <t>京都府</t>
  </si>
  <si>
    <t>大阪府</t>
  </si>
  <si>
    <t>兵庫県</t>
  </si>
  <si>
    <t>島根県</t>
  </si>
  <si>
    <t>岡山県</t>
  </si>
  <si>
    <t>広島県</t>
  </si>
  <si>
    <t>福岡県</t>
  </si>
  <si>
    <t>熊本県</t>
  </si>
  <si>
    <t>大分県</t>
  </si>
  <si>
    <t>鹿児島県</t>
  </si>
  <si>
    <t>札幌市</t>
  </si>
  <si>
    <t>仙台市</t>
  </si>
  <si>
    <t>さいたま市</t>
  </si>
  <si>
    <t>千葉市</t>
  </si>
  <si>
    <t>川崎市</t>
  </si>
  <si>
    <t>横浜市</t>
  </si>
  <si>
    <t>新潟市</t>
  </si>
  <si>
    <t>静岡市</t>
  </si>
  <si>
    <t>浜松市</t>
  </si>
  <si>
    <t>名古屋市</t>
  </si>
  <si>
    <t>京都市</t>
  </si>
  <si>
    <t>大阪市</t>
  </si>
  <si>
    <t>堺市</t>
  </si>
  <si>
    <t>神戸市</t>
  </si>
  <si>
    <t>広島市</t>
  </si>
  <si>
    <t>北九州市</t>
  </si>
  <si>
    <t>福岡市</t>
  </si>
  <si>
    <t>（注）表示単位未満を四捨五入して端数調整していないため、合計と一致しない場合がある。</t>
  </si>
  <si>
    <t>〔歳出〕</t>
  </si>
  <si>
    <t>歳出合計</t>
  </si>
  <si>
    <t>義務的経費</t>
  </si>
  <si>
    <t>投資的経費</t>
  </si>
  <si>
    <t>その他の経費</t>
  </si>
  <si>
    <t>うち人件費</t>
  </si>
  <si>
    <t>うち公債費</t>
  </si>
  <si>
    <t>うち普通建設事業費</t>
  </si>
  <si>
    <t>うち補助費等</t>
  </si>
  <si>
    <t>うち投資・出資・貸付金</t>
  </si>
  <si>
    <t>山梨県</t>
  </si>
  <si>
    <t>〔都道府県・歳入〕</t>
  </si>
  <si>
    <t>年度</t>
  </si>
  <si>
    <t>栃木県</t>
  </si>
  <si>
    <t>岡山県</t>
  </si>
  <si>
    <t>徳島県</t>
  </si>
  <si>
    <t>〔都道府県・歳出〕</t>
  </si>
  <si>
    <t>義務的経費</t>
  </si>
  <si>
    <t>投資的経費</t>
  </si>
  <si>
    <t>うち普通建設事業費</t>
  </si>
  <si>
    <t>徳島県</t>
  </si>
  <si>
    <t>大分県</t>
  </si>
  <si>
    <t>鹿児島県</t>
  </si>
  <si>
    <t>〔政令指定都市・歳入〕</t>
  </si>
  <si>
    <t>都道府県支出金</t>
  </si>
  <si>
    <t>仙台市</t>
  </si>
  <si>
    <t>新潟市</t>
  </si>
  <si>
    <t>浜松市</t>
  </si>
  <si>
    <t>北九州市</t>
  </si>
  <si>
    <t>〔政令指定都市・歳出〕</t>
  </si>
  <si>
    <t>形式収支</t>
  </si>
  <si>
    <t>実質収支</t>
  </si>
  <si>
    <t>単年度収支</t>
  </si>
  <si>
    <t>実質単年度収支</t>
  </si>
  <si>
    <t>標準財政規模</t>
  </si>
  <si>
    <t>財政力指数</t>
  </si>
  <si>
    <t>実質赤字比率</t>
  </si>
  <si>
    <t>連結実質赤字比率</t>
  </si>
  <si>
    <t>実質公債費比率</t>
  </si>
  <si>
    <t>将来負担比率</t>
  </si>
  <si>
    <t>経常収支比率</t>
  </si>
  <si>
    <t>自主財源比率</t>
  </si>
  <si>
    <t>債務負担行為
（翌年度以降支出
　予定額）</t>
  </si>
  <si>
    <t>地方債現在高</t>
  </si>
  <si>
    <t>積立基金現在高　　　　　　　　　　　　　　　　　　　　　　　　　　　　　　　　　　　　　　　　　　　　　　　　　　　　　　　　　　　　　　　　　　　　　　　　　　　　　　　　　　　　(a+b+c)</t>
  </si>
  <si>
    <t>財政調整基金  a</t>
  </si>
  <si>
    <t>減債基金  b</t>
  </si>
  <si>
    <t>その他  c</t>
  </si>
  <si>
    <t>積立基金現在高　　　　　　　　　　　　　　　　　　　　　　　　　　　　　　　　　　　　　　　　　　　　　　　　　　　　　　　　　　　　　　　　　　　　　　　　　　　　　　(a+b+c)</t>
  </si>
  <si>
    <t>（注1）経常収支比率は経常一般財源に減税補てん債及び臨時財政対策債を含めて算出。</t>
  </si>
  <si>
    <t>（注2）地方債現在高には、特定資金公共投資事業債は含まない。</t>
  </si>
  <si>
    <t>（注3）満期一括償還方式に係る元利償還金については公債費として歳出計上しているため、減債基金への積立金には含めていない。</t>
  </si>
  <si>
    <t>（単位：億円）</t>
  </si>
  <si>
    <t>区分</t>
  </si>
  <si>
    <t>4月</t>
  </si>
  <si>
    <t>6月</t>
  </si>
  <si>
    <t>7月</t>
  </si>
  <si>
    <t>8月</t>
  </si>
  <si>
    <t>9月</t>
  </si>
  <si>
    <t>10月</t>
  </si>
  <si>
    <t>11月</t>
  </si>
  <si>
    <t>12月</t>
  </si>
  <si>
    <t>1月</t>
  </si>
  <si>
    <t>2月</t>
  </si>
  <si>
    <t>計</t>
  </si>
  <si>
    <t>4月</t>
  </si>
  <si>
    <t>5月</t>
  </si>
  <si>
    <t>3月</t>
  </si>
  <si>
    <t>5月</t>
  </si>
  <si>
    <t>10月～3月　　　　　　　　　　　　　　　　　　　　　　　　　　　　　　　　　　　　　　　　　　　　　　　　　　　　　　　　　　　　　　　　　　　　　　　　　　　　　　　　　（予定）</t>
  </si>
  <si>
    <t>10年債</t>
  </si>
  <si>
    <t>5年債</t>
  </si>
  <si>
    <t>20年債</t>
  </si>
  <si>
    <t>30年債</t>
  </si>
  <si>
    <t>7年債</t>
  </si>
  <si>
    <t>6月</t>
  </si>
  <si>
    <t>7月</t>
  </si>
  <si>
    <t>10月～3月　　　　　　　　　　　　　　　　　　　　　　　　　　　　　　　　　　　　　　　　　　　　　　　　　　　　　　　　　　　　　　　　　　　　　　　　　　　　　　　　　　　（予定）</t>
  </si>
  <si>
    <t>（単位：億円）</t>
  </si>
  <si>
    <t>合計</t>
  </si>
  <si>
    <t>〔月別団体別調達内訳〕</t>
  </si>
  <si>
    <t>4月</t>
  </si>
  <si>
    <t>5月</t>
  </si>
  <si>
    <t>6月</t>
  </si>
  <si>
    <t>7月</t>
  </si>
  <si>
    <t>8月</t>
  </si>
  <si>
    <t>9月</t>
  </si>
  <si>
    <t>10月</t>
  </si>
  <si>
    <t>11月</t>
  </si>
  <si>
    <t>12月</t>
  </si>
  <si>
    <t>1月</t>
  </si>
  <si>
    <t>2月</t>
  </si>
  <si>
    <t>3月</t>
  </si>
  <si>
    <t>都道府県</t>
  </si>
  <si>
    <t>政令指定都市</t>
  </si>
  <si>
    <t>　計</t>
  </si>
  <si>
    <t>団体数</t>
  </si>
  <si>
    <t>（注1）10年債のみ発行。</t>
  </si>
  <si>
    <t>（注2）今後の各地方公共団体の状況の変化により、上記の額が変更される可能性がある。</t>
  </si>
  <si>
    <t>福井県</t>
  </si>
  <si>
    <t>奈良県</t>
  </si>
  <si>
    <t>福井県</t>
  </si>
  <si>
    <t>岡山市</t>
  </si>
  <si>
    <t>奈良県</t>
  </si>
  <si>
    <t>3年債</t>
  </si>
  <si>
    <t>相模原市</t>
  </si>
  <si>
    <t>三重県</t>
  </si>
  <si>
    <t>三重県</t>
  </si>
  <si>
    <t>相模原市</t>
  </si>
  <si>
    <t>2年債</t>
  </si>
  <si>
    <t>外債</t>
  </si>
  <si>
    <t>（注3）今後の各地方公共団体の状況の変化により、上記の予定額が変更される可能性がある。</t>
  </si>
  <si>
    <t>長崎県</t>
  </si>
  <si>
    <t>滋賀県</t>
  </si>
  <si>
    <t>長崎県</t>
  </si>
  <si>
    <t>滋賀県</t>
  </si>
  <si>
    <t>8月</t>
  </si>
  <si>
    <t>9月</t>
  </si>
  <si>
    <t>10月</t>
  </si>
  <si>
    <t>11月</t>
  </si>
  <si>
    <t>12月</t>
  </si>
  <si>
    <t>1月</t>
  </si>
  <si>
    <t>2月</t>
  </si>
  <si>
    <t>10年債</t>
  </si>
  <si>
    <t>15年債</t>
  </si>
  <si>
    <t>熊本市</t>
  </si>
  <si>
    <t>北海道</t>
  </si>
  <si>
    <t>宮城県</t>
  </si>
  <si>
    <t>福島県</t>
  </si>
  <si>
    <t>茨城県</t>
  </si>
  <si>
    <t>埼玉県</t>
  </si>
  <si>
    <t>千葉県</t>
  </si>
  <si>
    <t>神奈川県</t>
  </si>
  <si>
    <t>新潟県</t>
  </si>
  <si>
    <t>福井県</t>
  </si>
  <si>
    <t>長野県</t>
  </si>
  <si>
    <t>岐阜県</t>
  </si>
  <si>
    <t>静岡県</t>
  </si>
  <si>
    <t>愛知県</t>
  </si>
  <si>
    <t>三重県</t>
  </si>
  <si>
    <t>京都府</t>
  </si>
  <si>
    <t>大阪府</t>
  </si>
  <si>
    <t>兵庫県</t>
  </si>
  <si>
    <t>奈良県</t>
  </si>
  <si>
    <t>岡山県</t>
  </si>
  <si>
    <t>広島県</t>
  </si>
  <si>
    <t>徳島県</t>
  </si>
  <si>
    <t>熊本県</t>
  </si>
  <si>
    <t>大分県</t>
  </si>
  <si>
    <t>鹿児島県</t>
  </si>
  <si>
    <t>札幌市</t>
  </si>
  <si>
    <t>仙台市</t>
  </si>
  <si>
    <t>千葉市</t>
  </si>
  <si>
    <t>川崎市</t>
  </si>
  <si>
    <t>新潟市</t>
  </si>
  <si>
    <t>静岡市</t>
  </si>
  <si>
    <t>京都市</t>
  </si>
  <si>
    <t>大阪市</t>
  </si>
  <si>
    <t>神戸市</t>
  </si>
  <si>
    <t>広島市</t>
  </si>
  <si>
    <t>北九州市</t>
  </si>
  <si>
    <t>福岡市</t>
  </si>
  <si>
    <t>12年債</t>
  </si>
  <si>
    <t>（注2）共同発行市場公募地方債による調達額及び住民参加型市場公募地方債は含まず。</t>
  </si>
  <si>
    <t>3～8</t>
  </si>
  <si>
    <t>1～2</t>
  </si>
  <si>
    <t>9～12</t>
  </si>
  <si>
    <t>13～15</t>
  </si>
  <si>
    <t>16～17</t>
  </si>
  <si>
    <t>3月</t>
  </si>
  <si>
    <t>20年債</t>
  </si>
  <si>
    <t>佐賀県</t>
  </si>
  <si>
    <t>高知県</t>
  </si>
  <si>
    <t>高知県</t>
  </si>
  <si>
    <t>札幌市</t>
  </si>
  <si>
    <t>26年度</t>
  </si>
  <si>
    <t>100程度</t>
  </si>
  <si>
    <t>5年債</t>
  </si>
  <si>
    <t>100（定償）</t>
  </si>
  <si>
    <t>18年債</t>
  </si>
  <si>
    <t>（注）表示単位未満を四捨五入して端数調整していないため、合計と一致しない場合がある。</t>
  </si>
  <si>
    <t>（注4）表示単位未満を四捨五入して端数調整していないため、合計と一致しない場合がある。</t>
  </si>
  <si>
    <t>（注1）表中（定償）は定時償還債</t>
  </si>
  <si>
    <t>（注2）共同発行市場公募地方債による調達額及び住民参加型市場公募地方債は含めていない。</t>
  </si>
  <si>
    <t>（注1）表中（定償）は定時償還債</t>
  </si>
  <si>
    <t>市場公募地方債発行団体・一般財団法人 地方債協会</t>
  </si>
  <si>
    <t>200（うち定償100）</t>
  </si>
  <si>
    <t>将来負担比率</t>
  </si>
  <si>
    <t>年限未定</t>
  </si>
  <si>
    <t>－第14回 市場公募地方債発行団体合同ＩＲ説明会－</t>
  </si>
  <si>
    <t>１．普通会計予算の状況（27年度）</t>
  </si>
  <si>
    <t>２．普通会計決算の状況（22～26年度）</t>
  </si>
  <si>
    <t>３．各種財政指標等の推移（22～26年度）</t>
  </si>
  <si>
    <t>４．個別発行市場公募地方債発行実績（26年4月～27年9月）</t>
  </si>
  <si>
    <t>・発行予定（27年10月～28年3月）</t>
  </si>
  <si>
    <t>５．共同発行市場公募地方債の発行実績（27年4月～9月）</t>
  </si>
  <si>
    <t>・発行予定（27年10月～28年3月）</t>
  </si>
  <si>
    <t>６．地方三公社の決算状況（24～26年度）</t>
  </si>
  <si>
    <t>　４．個別発行市場公募地方債発行実績（26年4月～27年9月）・発行予定（27年10月～28年3月）</t>
  </si>
  <si>
    <t>27年度</t>
  </si>
  <si>
    <t>200(定償)</t>
  </si>
  <si>
    <t>150(定償)</t>
  </si>
  <si>
    <t>300(うち150定償)</t>
  </si>
  <si>
    <t>100(定償)</t>
  </si>
  <si>
    <t>５．共同発行市場公募地方債の発行実績（27年4月～9月）・発行予定（27年10月～28年3月）</t>
  </si>
  <si>
    <t>1.普通会計予算の状況（２７年度）</t>
  </si>
  <si>
    <t>　　３．各種財政指標等の推移（22～26年度）</t>
  </si>
  <si>
    <t>-</t>
  </si>
  <si>
    <t>-</t>
  </si>
  <si>
    <t>秋田県</t>
  </si>
  <si>
    <t>-</t>
  </si>
  <si>
    <t>120(定償)</t>
  </si>
  <si>
    <t xml:space="preserve">          -</t>
  </si>
  <si>
    <t>市場公募地方債発行55団体の財政状況</t>
  </si>
  <si>
    <t>-</t>
  </si>
  <si>
    <t>21～38</t>
  </si>
  <si>
    <t>39～48</t>
  </si>
  <si>
    <t>49～52</t>
  </si>
  <si>
    <t>53～55</t>
  </si>
  <si>
    <t>100（定償）</t>
  </si>
  <si>
    <t>27年度</t>
  </si>
  <si>
    <t>300（うち100定償）</t>
  </si>
  <si>
    <t>250(うち150定償)</t>
  </si>
  <si>
    <t>-</t>
  </si>
  <si>
    <t>49.0</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</si>
</sst>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quot;▲ &quot;#,##0"/>
    <numFmt numFmtId="180" formatCode="#,##0.0"/>
    <numFmt numFmtId="181" formatCode="#,##0.0;&quot;▲ &quot;#,##0.0"/>
    <numFmt numFmtId="182" formatCode="#,##0.000;&quot;▲ &quot;#,##0.000"/>
    <numFmt numFmtId="183" formatCode="#,##0.0_ ;[Red]\-#,##0.0\ "/>
    <numFmt numFmtId="184" formatCode="0.0_ "/>
    <numFmt numFmtId="185" formatCode="#,##0.00;&quot;▲ &quot;#,##0.00"/>
    <numFmt numFmtId="186" formatCode="0_ "/>
    <numFmt numFmtId="187" formatCode="&quot;¥&quot;#,##0.0;&quot;¥&quot;\-#,##0.0"/>
    <numFmt numFmtId="188" formatCode="#,##0;[Red]#,##0"/>
    <numFmt numFmtId="189" formatCode="#,##0.0;[Red]#,##0.0"/>
    <numFmt numFmtId="190" formatCode="#,##0.0000000000000_ ;[Red]\-#,##0.0000000000000\ "/>
    <numFmt numFmtId="191" formatCode="0_);[Red]\(0\)"/>
    <numFmt numFmtId="192" formatCode="0.000_);[Red]\(0.000\)"/>
    <numFmt numFmtId="193" formatCode="0.0_);[Red]\(0.0\)"/>
    <numFmt numFmtId="194" formatCode="_ * #,##0.0_ ;_ * \-#,##0.0_ ;_ * &quot;-&quot;??_ ;_ @_ "/>
    <numFmt numFmtId="195" formatCode="_ * #,##0_ ;_ * \-#,##0_ ;_ * &quot;-&quot;??_ ;_ @_ "/>
    <numFmt numFmtId="196" formatCode="0.000000000_ "/>
    <numFmt numFmtId="197" formatCode="0.0000000000_ "/>
    <numFmt numFmtId="198" formatCode="0.00000000_ "/>
    <numFmt numFmtId="199" formatCode="0.0000000_ "/>
    <numFmt numFmtId="200" formatCode="0.000000_ "/>
    <numFmt numFmtId="201" formatCode="0.00000_ "/>
    <numFmt numFmtId="202" formatCode="0.0000_ "/>
    <numFmt numFmtId="203" formatCode="0.000_ "/>
    <numFmt numFmtId="204" formatCode="0.00_ "/>
    <numFmt numFmtId="205" formatCode="_ * #,##0.0_ ;_ * \-#,##0.0_ ;_ * &quot;-&quot;?_ ;_ @_ "/>
    <numFmt numFmtId="206" formatCode="#,##0.00000000000000_ ;[Red]\-#,##0.00000000000000\ "/>
    <numFmt numFmtId="207" formatCode="#,##0.000000000000000_ ;[Red]\-#,##0.000000000000000\ "/>
    <numFmt numFmtId="208" formatCode="#,##0.000000000000_ ;[Red]\-#,##0.000000000000\ "/>
    <numFmt numFmtId="209" formatCode="#,##0.00000000000_ ;[Red]\-#,##0.00000000000\ "/>
    <numFmt numFmtId="210" formatCode="#,##0.0000000000_ ;[Red]\-#,##0.0000000000\ "/>
    <numFmt numFmtId="211" formatCode="#,##0.000000000_ ;[Red]\-#,##0.000000000\ "/>
    <numFmt numFmtId="212" formatCode="#,##0.00000000_ ;[Red]\-#,##0.00000000\ "/>
    <numFmt numFmtId="213" formatCode="#,##0.0000000_ ;[Red]\-#,##0.0000000\ "/>
    <numFmt numFmtId="214" formatCode="#,##0.000000_ ;[Red]\-#,##0.000000\ "/>
    <numFmt numFmtId="215" formatCode="#,##0.00000_ ;[Red]\-#,##0.00000\ "/>
    <numFmt numFmtId="216" formatCode="#,##0.0000_ ;[Red]\-#,##0.0000\ "/>
    <numFmt numFmtId="217" formatCode="#,##0.000_ ;[Red]\-#,##0.000\ "/>
    <numFmt numFmtId="218" formatCode="#,##0.00_ ;[Red]\-#,##0.00\ "/>
    <numFmt numFmtId="219" formatCode="#,##0_ ;[Red]\-#,##0\ "/>
    <numFmt numFmtId="220" formatCode="_ * #,##0_ ;_ * \-#,##0_ ;_ * &quot;－ &quot;_ ;_ @_ "/>
    <numFmt numFmtId="221" formatCode="&quot;¥&quot;#,##0_);[Red]\(&quot;¥&quot;#,##0\)"/>
    <numFmt numFmtId="222" formatCode="_ * #,##0_ ;_ * &quot;▲ &quot;#,##0_ ;_ * &quot;－&quot;_ ;_ @_ "/>
    <numFmt numFmtId="223" formatCode="_ * #,##0.0_ ;_ * &quot;▲ &quot;#,##0.0_ ;_ * &quot;－&quot;_ ;_ @_ "/>
    <numFmt numFmtId="224" formatCode="&quot;Yes&quot;;&quot;Yes&quot;;&quot;No&quot;"/>
    <numFmt numFmtId="225" formatCode="&quot;True&quot;;&quot;True&quot;;&quot;False&quot;"/>
    <numFmt numFmtId="226" formatCode="&quot;On&quot;;&quot;On&quot;;&quot;Off&quot;"/>
    <numFmt numFmtId="227" formatCode="[$€-2]\ #,##0.00_);[Red]\([$€-2]\ #,##0.00\)"/>
    <numFmt numFmtId="228" formatCode="#,##0;&quot;△ &quot;#,##0"/>
    <numFmt numFmtId="229" formatCode="#,##0;[Red]&quot;△&quot;#,##0"/>
    <numFmt numFmtId="230" formatCode="_ * #,##0.00_ ;_ * &quot;▲ &quot;#,##0.00_ ;_ * &quot;－&quot;_ ;_ @_ "/>
    <numFmt numFmtId="231" formatCode="_ * #,##0.000_ ;_ * &quot;▲ &quot;#,##0.000_ ;_ * &quot;－&quot;_ ;_ @_ "/>
  </numFmts>
  <fonts count="66">
    <font>
      <sz val="11"/>
      <name val="ＭＳ Ｐゴシック"/>
      <family val="3"/>
    </font>
    <font>
      <sz val="6"/>
      <name val="ＭＳ Ｐゴシック"/>
      <family val="3"/>
    </font>
    <font>
      <b/>
      <i/>
      <sz val="30"/>
      <name val="ＭＳ Ｐゴシック"/>
      <family val="3"/>
    </font>
    <font>
      <b/>
      <sz val="24"/>
      <name val="ＭＳ Ｐゴシック"/>
      <family val="3"/>
    </font>
    <font>
      <sz val="12"/>
      <name val="ｺﾞｼｯｸ"/>
      <family val="3"/>
    </font>
    <font>
      <sz val="30"/>
      <name val="ＭＳ Ｐゴシック"/>
      <family val="3"/>
    </font>
    <font>
      <sz val="18"/>
      <name val="HG丸ｺﾞｼｯｸM-PRO"/>
      <family val="3"/>
    </font>
    <font>
      <sz val="14"/>
      <name val="HG丸ｺﾞｼｯｸM-PRO"/>
      <family val="3"/>
    </font>
    <font>
      <sz val="18"/>
      <name val="ＭＳ Ｐゴシック"/>
      <family val="3"/>
    </font>
    <font>
      <sz val="14"/>
      <name val="ｺﾞｼｯｸ"/>
      <family val="3"/>
    </font>
    <font>
      <b/>
      <sz val="14"/>
      <name val="ｺﾞｼｯｸ"/>
      <family val="3"/>
    </font>
    <font>
      <sz val="11"/>
      <name val="ｺﾞｼｯｸ"/>
      <family val="3"/>
    </font>
    <font>
      <sz val="9"/>
      <name val="ｺﾞｼｯｸ"/>
      <family val="3"/>
    </font>
    <font>
      <sz val="9"/>
      <name val="ＭＳ Ｐゴシック"/>
      <family val="3"/>
    </font>
    <font>
      <sz val="8"/>
      <name val="ｺﾞｼｯｸ"/>
      <family val="3"/>
    </font>
    <font>
      <sz val="10"/>
      <name val="ｺﾞｼｯｸ"/>
      <family val="3"/>
    </font>
    <font>
      <sz val="11"/>
      <name val="ＭＳ ゴシック"/>
      <family val="3"/>
    </font>
    <font>
      <sz val="10"/>
      <name val="ＭＳ Ｐゴシック"/>
      <family val="3"/>
    </font>
    <font>
      <sz val="14"/>
      <name val="ＭＳ Ｐゴシック"/>
      <family val="3"/>
    </font>
    <font>
      <sz val="11"/>
      <name val="HG丸ｺﾞｼｯｸM-PRO"/>
      <family val="3"/>
    </font>
    <font>
      <sz val="8"/>
      <name val="ＭＳ Ｐゴシック"/>
      <family val="3"/>
    </font>
    <font>
      <sz val="12"/>
      <name val="ＭＳ 明朝"/>
      <family val="1"/>
    </font>
    <font>
      <sz val="6"/>
      <name val="ＭＳ Ｐ明朝"/>
      <family val="1"/>
    </font>
    <font>
      <sz val="12"/>
      <name val="ＭＳ Ｐゴシック"/>
      <family val="3"/>
    </font>
    <font>
      <sz val="12"/>
      <name val="ＭＳ ゴシック"/>
      <family val="3"/>
    </font>
    <font>
      <sz val="16"/>
      <name val="ＭＳ Ｐゴシック"/>
      <family val="3"/>
    </font>
    <font>
      <sz val="14"/>
      <name val="ＭＳ ゴシック"/>
      <family val="3"/>
    </font>
    <font>
      <sz val="10"/>
      <name val="ＭＳ ゴシック"/>
      <family val="3"/>
    </font>
    <font>
      <sz val="11"/>
      <name val="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style="double"/>
      <top style="thin"/>
      <bottom>
        <color indexed="63"/>
      </bottom>
    </border>
    <border>
      <left style="thin">
        <color indexed="8"/>
      </left>
      <right style="thin"/>
      <top>
        <color indexed="63"/>
      </top>
      <bottom>
        <color indexed="63"/>
      </bottom>
    </border>
    <border>
      <left style="thin"/>
      <right style="thin"/>
      <top style="thin"/>
      <bottom>
        <color indexed="63"/>
      </bottom>
    </border>
    <border>
      <left style="thin">
        <color indexed="8"/>
      </left>
      <right style="thin"/>
      <top style="thin"/>
      <bottom>
        <color indexed="63"/>
      </bottom>
    </border>
    <border>
      <left style="thin">
        <color indexed="8"/>
      </left>
      <right>
        <color indexed="63"/>
      </right>
      <top style="thin"/>
      <bottom>
        <color indexed="63"/>
      </bottom>
    </border>
    <border>
      <left style="double"/>
      <right>
        <color indexed="63"/>
      </right>
      <top style="thin"/>
      <bottom>
        <color indexed="63"/>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thin"/>
      <top>
        <color indexed="63"/>
      </top>
      <bottom>
        <color indexed="63"/>
      </bottom>
    </border>
    <border>
      <left style="thin"/>
      <right style="thin"/>
      <top>
        <color indexed="63"/>
      </top>
      <bottom>
        <color indexed="63"/>
      </bottom>
    </border>
    <border>
      <left style="hair"/>
      <right style="hair"/>
      <top style="thin"/>
      <bottom style="thin"/>
    </border>
    <border>
      <left style="hair"/>
      <right style="thin"/>
      <top style="thin"/>
      <bottom style="thin"/>
    </border>
    <border>
      <left>
        <color indexed="63"/>
      </left>
      <right style="thin"/>
      <top style="thin"/>
      <bottom style="hair"/>
    </border>
    <border>
      <left style="hair"/>
      <right>
        <color indexed="63"/>
      </right>
      <top style="thin"/>
      <bottom style="thin"/>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hair"/>
      <right style="thin"/>
      <top style="thin"/>
      <bottom>
        <color indexed="63"/>
      </bottom>
    </border>
    <border>
      <left style="thin"/>
      <right>
        <color indexed="63"/>
      </right>
      <top style="hair"/>
      <bottom style="hair"/>
    </border>
    <border>
      <left style="hair"/>
      <right style="hair"/>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8" fillId="0" borderId="0">
      <alignment/>
      <protection/>
    </xf>
    <xf numFmtId="0" fontId="21" fillId="0" borderId="0">
      <alignment/>
      <protection/>
    </xf>
    <xf numFmtId="0" fontId="64" fillId="32" borderId="0" applyNumberFormat="0" applyBorder="0" applyAlignment="0" applyProtection="0"/>
  </cellStyleXfs>
  <cellXfs count="509">
    <xf numFmtId="0" fontId="0" fillId="0" borderId="0" xfId="0"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5" fillId="0" borderId="0" xfId="0" applyFont="1" applyAlignment="1">
      <alignment horizontal="center"/>
    </xf>
    <xf numFmtId="0" fontId="0" fillId="0" borderId="0" xfId="0"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58" fontId="9" fillId="0" borderId="0" xfId="0" applyNumberFormat="1" applyFont="1" applyAlignment="1">
      <alignment horizontal="center"/>
    </xf>
    <xf numFmtId="0" fontId="9" fillId="0" borderId="0" xfId="0" applyFont="1" applyAlignment="1">
      <alignment horizontal="center"/>
    </xf>
    <xf numFmtId="0" fontId="0" fillId="0" borderId="10" xfId="0" applyBorder="1" applyAlignment="1">
      <alignment/>
    </xf>
    <xf numFmtId="0" fontId="11" fillId="0" borderId="11" xfId="0" applyFont="1" applyBorder="1" applyAlignment="1">
      <alignment/>
    </xf>
    <xf numFmtId="0" fontId="0" fillId="0" borderId="11" xfId="0" applyFont="1" applyBorder="1" applyAlignment="1">
      <alignment/>
    </xf>
    <xf numFmtId="0" fontId="12" fillId="0" borderId="11" xfId="0" applyFont="1" applyBorder="1" applyAlignment="1">
      <alignment horizontal="left"/>
    </xf>
    <xf numFmtId="0" fontId="0" fillId="0" borderId="12" xfId="0" applyBorder="1" applyAlignment="1">
      <alignment/>
    </xf>
    <xf numFmtId="0" fontId="0" fillId="0" borderId="13" xfId="0" applyBorder="1" applyAlignment="1">
      <alignment/>
    </xf>
    <xf numFmtId="0" fontId="12" fillId="0" borderId="0" xfId="0" applyFont="1" applyBorder="1" applyAlignment="1">
      <alignment/>
    </xf>
    <xf numFmtId="0" fontId="13" fillId="0" borderId="0" xfId="0" applyFont="1" applyBorder="1" applyAlignment="1">
      <alignment horizontal="right"/>
    </xf>
    <xf numFmtId="0" fontId="12" fillId="0" borderId="0" xfId="0" applyFont="1" applyBorder="1" applyAlignment="1">
      <alignment horizontal="left" indent="2"/>
    </xf>
    <xf numFmtId="0" fontId="0" fillId="0" borderId="14" xfId="0" applyBorder="1" applyAlignment="1">
      <alignment/>
    </xf>
    <xf numFmtId="0" fontId="13" fillId="0" borderId="0" xfId="0" applyFont="1" applyBorder="1" applyAlignment="1">
      <alignment/>
    </xf>
    <xf numFmtId="0" fontId="0" fillId="0" borderId="0" xfId="0" applyFont="1" applyBorder="1" applyAlignment="1">
      <alignment/>
    </xf>
    <xf numFmtId="0" fontId="14" fillId="0" borderId="0" xfId="0" applyFont="1" applyBorder="1" applyAlignment="1">
      <alignment horizontal="left" indent="3"/>
    </xf>
    <xf numFmtId="0" fontId="12" fillId="0" borderId="0" xfId="0" applyFont="1" applyBorder="1" applyAlignment="1">
      <alignment horizontal="left" indent="1"/>
    </xf>
    <xf numFmtId="0" fontId="13" fillId="0" borderId="0" xfId="0" applyFont="1" applyBorder="1" applyAlignment="1">
      <alignment horizontal="left" indent="1"/>
    </xf>
    <xf numFmtId="0" fontId="0" fillId="0" borderId="0" xfId="0" applyFont="1" applyAlignment="1">
      <alignment/>
    </xf>
    <xf numFmtId="0" fontId="14" fillId="0" borderId="0" xfId="0" applyFont="1" applyBorder="1" applyAlignment="1">
      <alignment/>
    </xf>
    <xf numFmtId="0" fontId="0" fillId="0" borderId="15" xfId="0" applyBorder="1" applyAlignment="1">
      <alignment/>
    </xf>
    <xf numFmtId="0" fontId="12" fillId="0" borderId="16" xfId="0" applyFont="1" applyBorder="1" applyAlignment="1">
      <alignment horizontal="left" indent="2"/>
    </xf>
    <xf numFmtId="0" fontId="12" fillId="0" borderId="16" xfId="0" applyFont="1" applyBorder="1" applyAlignment="1">
      <alignment/>
    </xf>
    <xf numFmtId="0" fontId="13" fillId="0" borderId="16" xfId="0" applyFont="1" applyBorder="1" applyAlignment="1">
      <alignment/>
    </xf>
    <xf numFmtId="0" fontId="0" fillId="0" borderId="17" xfId="0" applyBorder="1" applyAlignment="1">
      <alignment/>
    </xf>
    <xf numFmtId="0" fontId="12" fillId="0" borderId="0" xfId="0" applyFont="1" applyAlignment="1">
      <alignment/>
    </xf>
    <xf numFmtId="0" fontId="13" fillId="0" borderId="0" xfId="0" applyFont="1" applyAlignment="1">
      <alignment/>
    </xf>
    <xf numFmtId="0" fontId="12" fillId="0" borderId="0" xfId="0" applyFont="1" applyAlignment="1">
      <alignment horizontal="left" indent="2"/>
    </xf>
    <xf numFmtId="0" fontId="13" fillId="0" borderId="0" xfId="0" applyFont="1" applyAlignment="1">
      <alignment horizontal="left" indent="1"/>
    </xf>
    <xf numFmtId="0" fontId="15" fillId="0" borderId="0" xfId="0" applyFont="1" applyAlignment="1">
      <alignment/>
    </xf>
    <xf numFmtId="0" fontId="15" fillId="0" borderId="0" xfId="0" applyFont="1" applyAlignment="1">
      <alignment horizontal="left" indent="1"/>
    </xf>
    <xf numFmtId="0" fontId="15" fillId="0" borderId="11" xfId="0" applyFont="1" applyFill="1" applyBorder="1" applyAlignment="1">
      <alignment vertical="top"/>
    </xf>
    <xf numFmtId="38" fontId="15" fillId="0" borderId="11" xfId="48" applyFont="1" applyFill="1" applyBorder="1" applyAlignment="1">
      <alignment vertical="top"/>
    </xf>
    <xf numFmtId="0" fontId="4" fillId="0" borderId="0" xfId="62" applyNumberFormat="1" applyFont="1" applyFill="1" applyAlignment="1">
      <alignment/>
      <protection/>
    </xf>
    <xf numFmtId="0" fontId="11" fillId="0" borderId="0" xfId="62" applyNumberFormat="1" applyFont="1" applyFill="1" applyAlignment="1">
      <alignment horizontal="right"/>
      <protection/>
    </xf>
    <xf numFmtId="0" fontId="4" fillId="0" borderId="0" xfId="62" applyNumberFormat="1" applyFont="1" applyFill="1" applyAlignment="1">
      <alignment horizontal="right"/>
      <protection/>
    </xf>
    <xf numFmtId="0" fontId="4" fillId="33" borderId="10" xfId="62" applyNumberFormat="1" applyFont="1" applyFill="1" applyBorder="1" applyAlignment="1">
      <alignment/>
      <protection/>
    </xf>
    <xf numFmtId="0" fontId="11" fillId="33" borderId="12" xfId="62" applyNumberFormat="1" applyFont="1" applyFill="1" applyBorder="1" applyAlignment="1">
      <alignment/>
      <protection/>
    </xf>
    <xf numFmtId="0" fontId="4" fillId="0" borderId="0" xfId="62" applyNumberFormat="1" applyFont="1" applyFill="1" applyBorder="1" applyAlignment="1">
      <alignment/>
      <protection/>
    </xf>
    <xf numFmtId="0" fontId="4" fillId="0" borderId="0" xfId="62" applyNumberFormat="1" applyFont="1" applyFill="1" applyAlignment="1">
      <alignment horizontal="center"/>
      <protection/>
    </xf>
    <xf numFmtId="0" fontId="4" fillId="33" borderId="13" xfId="62" applyNumberFormat="1" applyFont="1" applyFill="1" applyBorder="1" applyAlignment="1">
      <alignment horizontal="center"/>
      <protection/>
    </xf>
    <xf numFmtId="0" fontId="11" fillId="33" borderId="17" xfId="62" applyNumberFormat="1" applyFont="1" applyFill="1" applyBorder="1" applyAlignment="1">
      <alignment horizontal="center"/>
      <protection/>
    </xf>
    <xf numFmtId="0" fontId="11" fillId="33" borderId="0" xfId="62" applyNumberFormat="1" applyFont="1" applyFill="1" applyBorder="1" applyAlignment="1">
      <alignment horizontal="center" vertical="center"/>
      <protection/>
    </xf>
    <xf numFmtId="0" fontId="11" fillId="33" borderId="18" xfId="62" applyNumberFormat="1" applyFont="1" applyFill="1" applyBorder="1" applyAlignment="1">
      <alignment horizontal="center" vertical="center"/>
      <protection/>
    </xf>
    <xf numFmtId="0" fontId="11" fillId="33" borderId="19" xfId="62" applyNumberFormat="1" applyFont="1" applyFill="1" applyBorder="1" applyAlignment="1">
      <alignment horizontal="center" vertical="center"/>
      <protection/>
    </xf>
    <xf numFmtId="0" fontId="11" fillId="33" borderId="20" xfId="62" applyNumberFormat="1" applyFont="1" applyFill="1" applyBorder="1" applyAlignment="1">
      <alignment horizontal="center" vertical="center"/>
      <protection/>
    </xf>
    <xf numFmtId="0" fontId="4" fillId="0" borderId="0" xfId="62" applyNumberFormat="1" applyFont="1" applyFill="1" applyBorder="1" applyAlignment="1">
      <alignment horizontal="center"/>
      <protection/>
    </xf>
    <xf numFmtId="3" fontId="11" fillId="33" borderId="21" xfId="62" applyNumberFormat="1" applyFont="1" applyFill="1" applyBorder="1" applyAlignment="1">
      <alignment/>
      <protection/>
    </xf>
    <xf numFmtId="3" fontId="11" fillId="33" borderId="10" xfId="62" applyNumberFormat="1" applyFont="1" applyFill="1" applyBorder="1" applyAlignment="1">
      <alignment/>
      <protection/>
    </xf>
    <xf numFmtId="3" fontId="11" fillId="33" borderId="22" xfId="62" applyNumberFormat="1" applyFont="1" applyFill="1" applyBorder="1" applyAlignment="1">
      <alignment/>
      <protection/>
    </xf>
    <xf numFmtId="3" fontId="11" fillId="33" borderId="11" xfId="62" applyNumberFormat="1" applyFont="1" applyFill="1" applyBorder="1" applyAlignment="1">
      <alignment/>
      <protection/>
    </xf>
    <xf numFmtId="3" fontId="11" fillId="33" borderId="23" xfId="62" applyNumberFormat="1" applyFont="1" applyFill="1" applyBorder="1" applyAlignment="1">
      <alignment/>
      <protection/>
    </xf>
    <xf numFmtId="3" fontId="11" fillId="33" borderId="24" xfId="62" applyNumberFormat="1" applyFont="1" applyFill="1" applyBorder="1" applyAlignment="1">
      <alignment/>
      <protection/>
    </xf>
    <xf numFmtId="3" fontId="4" fillId="0" borderId="0" xfId="62" applyNumberFormat="1" applyFont="1" applyFill="1" applyBorder="1" applyAlignment="1">
      <alignment/>
      <protection/>
    </xf>
    <xf numFmtId="0" fontId="11" fillId="33" borderId="25" xfId="62" applyNumberFormat="1" applyFont="1" applyFill="1" applyBorder="1" applyAlignment="1">
      <alignment/>
      <protection/>
    </xf>
    <xf numFmtId="3" fontId="11" fillId="33" borderId="25" xfId="62" applyNumberFormat="1" applyFont="1" applyFill="1" applyBorder="1" applyAlignment="1">
      <alignment/>
      <protection/>
    </xf>
    <xf numFmtId="3" fontId="11" fillId="33" borderId="26" xfId="62" applyNumberFormat="1" applyFont="1" applyFill="1" applyBorder="1" applyAlignment="1">
      <alignment/>
      <protection/>
    </xf>
    <xf numFmtId="3" fontId="11" fillId="33" borderId="27" xfId="62" applyNumberFormat="1" applyFont="1" applyFill="1" applyBorder="1" applyAlignment="1">
      <alignment/>
      <protection/>
    </xf>
    <xf numFmtId="0" fontId="11" fillId="33" borderId="26" xfId="62" applyNumberFormat="1" applyFont="1" applyFill="1" applyBorder="1" applyAlignment="1">
      <alignment horizontal="center"/>
      <protection/>
    </xf>
    <xf numFmtId="0" fontId="11" fillId="33" borderId="15" xfId="62" applyNumberFormat="1" applyFont="1" applyFill="1" applyBorder="1" applyAlignment="1">
      <alignment/>
      <protection/>
    </xf>
    <xf numFmtId="0" fontId="11" fillId="0" borderId="0" xfId="62" applyNumberFormat="1" applyFont="1" applyFill="1" applyAlignment="1">
      <alignment/>
      <protection/>
    </xf>
    <xf numFmtId="0" fontId="11" fillId="33" borderId="10" xfId="62" applyNumberFormat="1" applyFont="1" applyFill="1" applyBorder="1" applyAlignment="1">
      <alignment horizontal="center"/>
      <protection/>
    </xf>
    <xf numFmtId="0" fontId="11" fillId="33" borderId="25" xfId="62" applyNumberFormat="1" applyFont="1" applyFill="1" applyBorder="1" applyAlignment="1">
      <alignment horizontal="center"/>
      <protection/>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0" fontId="17" fillId="0" borderId="11" xfId="0" applyFont="1" applyFill="1" applyBorder="1" applyAlignment="1">
      <alignment horizontal="center"/>
    </xf>
    <xf numFmtId="0" fontId="0" fillId="0" borderId="11" xfId="0" applyFont="1" applyFill="1" applyBorder="1" applyAlignment="1">
      <alignment/>
    </xf>
    <xf numFmtId="38" fontId="0" fillId="0" borderId="11" xfId="48" applyFont="1" applyFill="1" applyBorder="1" applyAlignment="1">
      <alignment/>
    </xf>
    <xf numFmtId="0" fontId="17" fillId="0" borderId="0" xfId="0" applyFont="1" applyFill="1" applyBorder="1" applyAlignment="1">
      <alignment horizontal="center"/>
    </xf>
    <xf numFmtId="0" fontId="0" fillId="0" borderId="0" xfId="0" applyFont="1" applyFill="1" applyBorder="1" applyAlignment="1">
      <alignment/>
    </xf>
    <xf numFmtId="38" fontId="0" fillId="0" borderId="0" xfId="48" applyFont="1" applyFill="1" applyBorder="1" applyAlignment="1">
      <alignment/>
    </xf>
    <xf numFmtId="0" fontId="11" fillId="0" borderId="25" xfId="62" applyNumberFormat="1" applyFont="1" applyFill="1" applyBorder="1" applyAlignment="1">
      <alignment horizontal="center"/>
      <protection/>
    </xf>
    <xf numFmtId="0" fontId="24" fillId="0" borderId="0" xfId="0" applyFont="1" applyFill="1" applyAlignment="1">
      <alignment/>
    </xf>
    <xf numFmtId="0" fontId="23" fillId="0" borderId="0" xfId="0" applyFont="1" applyFill="1" applyAlignment="1">
      <alignment/>
    </xf>
    <xf numFmtId="38" fontId="23" fillId="0" borderId="0" xfId="48" applyFont="1" applyFill="1" applyAlignment="1">
      <alignment/>
    </xf>
    <xf numFmtId="0" fontId="23" fillId="33" borderId="11" xfId="0" applyFont="1" applyFill="1" applyBorder="1" applyAlignment="1">
      <alignment horizontal="center" vertical="center"/>
    </xf>
    <xf numFmtId="0" fontId="23" fillId="33" borderId="11" xfId="0" applyFont="1" applyFill="1" applyBorder="1" applyAlignment="1">
      <alignment/>
    </xf>
    <xf numFmtId="38" fontId="23" fillId="33" borderId="11" xfId="48" applyFont="1" applyFill="1" applyBorder="1" applyAlignment="1">
      <alignment/>
    </xf>
    <xf numFmtId="0" fontId="23" fillId="33" borderId="28" xfId="0" applyFont="1" applyFill="1" applyBorder="1" applyAlignment="1">
      <alignment/>
    </xf>
    <xf numFmtId="0" fontId="23" fillId="33" borderId="29" xfId="0" applyFont="1" applyFill="1" applyBorder="1" applyAlignment="1">
      <alignment/>
    </xf>
    <xf numFmtId="0" fontId="23" fillId="33" borderId="0" xfId="0" applyFont="1" applyFill="1" applyBorder="1" applyAlignment="1">
      <alignment/>
    </xf>
    <xf numFmtId="0" fontId="23" fillId="33" borderId="10" xfId="0" applyFont="1" applyFill="1" applyBorder="1" applyAlignment="1">
      <alignment vertical="center"/>
    </xf>
    <xf numFmtId="0" fontId="23" fillId="33" borderId="11" xfId="0" applyFont="1" applyFill="1" applyBorder="1" applyAlignment="1">
      <alignment vertical="center"/>
    </xf>
    <xf numFmtId="0" fontId="23" fillId="33" borderId="12" xfId="0" applyFont="1" applyFill="1" applyBorder="1" applyAlignment="1">
      <alignment vertical="center"/>
    </xf>
    <xf numFmtId="0" fontId="23" fillId="33" borderId="0" xfId="0" applyFont="1" applyFill="1" applyBorder="1" applyAlignment="1">
      <alignment vertical="center"/>
    </xf>
    <xf numFmtId="0" fontId="23" fillId="33" borderId="16" xfId="0" applyFont="1" applyFill="1" applyBorder="1" applyAlignment="1">
      <alignment/>
    </xf>
    <xf numFmtId="0" fontId="23" fillId="33" borderId="15" xfId="0" applyFont="1" applyFill="1" applyBorder="1" applyAlignment="1">
      <alignment/>
    </xf>
    <xf numFmtId="0" fontId="23" fillId="33" borderId="30" xfId="0" applyFont="1" applyFill="1" applyBorder="1" applyAlignment="1">
      <alignment horizontal="center" vertical="center"/>
    </xf>
    <xf numFmtId="0" fontId="23" fillId="33" borderId="15" xfId="0" applyFont="1" applyFill="1" applyBorder="1" applyAlignment="1">
      <alignment/>
    </xf>
    <xf numFmtId="0" fontId="23" fillId="33" borderId="31" xfId="0" applyFont="1" applyFill="1" applyBorder="1" applyAlignment="1">
      <alignment horizontal="center" vertical="center"/>
    </xf>
    <xf numFmtId="0" fontId="23" fillId="33" borderId="32" xfId="0" applyFont="1" applyFill="1" applyBorder="1" applyAlignment="1">
      <alignment horizontal="center" vertical="center"/>
    </xf>
    <xf numFmtId="38" fontId="23" fillId="33" borderId="15" xfId="48" applyFont="1" applyFill="1" applyBorder="1" applyAlignment="1">
      <alignment horizontal="center" vertical="center"/>
    </xf>
    <xf numFmtId="0" fontId="23" fillId="33" borderId="16" xfId="0" applyFont="1" applyFill="1" applyBorder="1" applyAlignment="1">
      <alignment/>
    </xf>
    <xf numFmtId="38" fontId="23" fillId="0" borderId="0" xfId="48" applyFont="1" applyFill="1" applyBorder="1" applyAlignment="1">
      <alignment/>
    </xf>
    <xf numFmtId="38" fontId="23" fillId="0" borderId="13" xfId="48" applyFont="1" applyFill="1" applyBorder="1" applyAlignment="1">
      <alignment/>
    </xf>
    <xf numFmtId="177" fontId="23" fillId="0" borderId="33" xfId="48" applyNumberFormat="1" applyFont="1" applyFill="1" applyBorder="1" applyAlignment="1">
      <alignment/>
    </xf>
    <xf numFmtId="41" fontId="23" fillId="0" borderId="13" xfId="48" applyNumberFormat="1" applyFont="1" applyFill="1" applyBorder="1" applyAlignment="1">
      <alignment horizontal="right"/>
    </xf>
    <xf numFmtId="0" fontId="23" fillId="33" borderId="0" xfId="0" applyFont="1" applyFill="1" applyAlignment="1">
      <alignment/>
    </xf>
    <xf numFmtId="38" fontId="23" fillId="33" borderId="0" xfId="48" applyFont="1" applyFill="1" applyAlignment="1">
      <alignment/>
    </xf>
    <xf numFmtId="0" fontId="24" fillId="33" borderId="0" xfId="0" applyFont="1" applyFill="1" applyBorder="1" applyAlignment="1">
      <alignment/>
    </xf>
    <xf numFmtId="0" fontId="23" fillId="33" borderId="28" xfId="0" applyFont="1" applyFill="1" applyBorder="1" applyAlignment="1">
      <alignment vertical="center"/>
    </xf>
    <xf numFmtId="0" fontId="23" fillId="33" borderId="0" xfId="0" applyFont="1" applyFill="1" applyBorder="1" applyAlignment="1">
      <alignment horizontal="center" vertical="center"/>
    </xf>
    <xf numFmtId="0" fontId="23" fillId="33" borderId="12" xfId="0" applyFont="1" applyFill="1" applyBorder="1" applyAlignment="1">
      <alignment/>
    </xf>
    <xf numFmtId="0" fontId="23" fillId="33" borderId="29" xfId="0" applyFont="1" applyFill="1" applyBorder="1" applyAlignment="1">
      <alignment vertical="center"/>
    </xf>
    <xf numFmtId="0" fontId="23" fillId="33" borderId="13" xfId="0" applyFont="1" applyFill="1" applyBorder="1" applyAlignment="1">
      <alignment horizontal="center" vertical="center"/>
    </xf>
    <xf numFmtId="0" fontId="23" fillId="33" borderId="14" xfId="0" applyFont="1" applyFill="1" applyBorder="1" applyAlignment="1">
      <alignment vertical="center"/>
    </xf>
    <xf numFmtId="0" fontId="23" fillId="33" borderId="13" xfId="0" applyFont="1" applyFill="1" applyBorder="1" applyAlignment="1">
      <alignment vertical="center"/>
    </xf>
    <xf numFmtId="0" fontId="23" fillId="0" borderId="0" xfId="0" applyFont="1" applyFill="1" applyBorder="1" applyAlignment="1">
      <alignment/>
    </xf>
    <xf numFmtId="0" fontId="4" fillId="0" borderId="34" xfId="0" applyFont="1" applyFill="1" applyBorder="1" applyAlignment="1">
      <alignment horizontal="centerContinuous"/>
    </xf>
    <xf numFmtId="0" fontId="4" fillId="0" borderId="0" xfId="0" applyFont="1" applyFill="1" applyBorder="1" applyAlignment="1">
      <alignment/>
    </xf>
    <xf numFmtId="183" fontId="23" fillId="0" borderId="0" xfId="0" applyNumberFormat="1" applyFont="1" applyFill="1" applyAlignment="1">
      <alignment/>
    </xf>
    <xf numFmtId="184" fontId="23" fillId="0" borderId="0" xfId="0" applyNumberFormat="1" applyFont="1" applyFill="1" applyAlignment="1">
      <alignment/>
    </xf>
    <xf numFmtId="3" fontId="4" fillId="0" borderId="0" xfId="62" applyNumberFormat="1" applyFont="1" applyFill="1" applyAlignment="1">
      <alignment/>
      <protection/>
    </xf>
    <xf numFmtId="38" fontId="17" fillId="0" borderId="11" xfId="48" applyFont="1" applyFill="1" applyBorder="1" applyAlignment="1">
      <alignment horizontal="center" vertical="center"/>
    </xf>
    <xf numFmtId="0" fontId="17" fillId="0" borderId="29" xfId="0" applyFont="1" applyFill="1" applyBorder="1" applyAlignment="1">
      <alignment horizontal="center" vertical="center"/>
    </xf>
    <xf numFmtId="38" fontId="17" fillId="0" borderId="26" xfId="48" applyFont="1" applyFill="1" applyBorder="1" applyAlignment="1">
      <alignment horizontal="center" vertical="center" shrinkToFit="1"/>
    </xf>
    <xf numFmtId="38" fontId="17" fillId="0" borderId="35" xfId="48" applyFont="1" applyFill="1" applyBorder="1" applyAlignment="1">
      <alignment horizontal="center" vertical="center" shrinkToFit="1"/>
    </xf>
    <xf numFmtId="0" fontId="17" fillId="0" borderId="29" xfId="0" applyFont="1" applyFill="1" applyBorder="1" applyAlignment="1">
      <alignment horizontal="center" vertical="center" shrinkToFit="1"/>
    </xf>
    <xf numFmtId="38" fontId="17" fillId="0" borderId="35" xfId="48" applyFont="1" applyFill="1" applyBorder="1" applyAlignment="1">
      <alignment horizontal="center" vertical="center"/>
    </xf>
    <xf numFmtId="0" fontId="18" fillId="0" borderId="0" xfId="62" applyNumberFormat="1" applyFont="1" applyFill="1" applyAlignment="1">
      <alignment/>
      <protection/>
    </xf>
    <xf numFmtId="0" fontId="18" fillId="0" borderId="0" xfId="0" applyFont="1" applyFill="1" applyAlignment="1">
      <alignment/>
    </xf>
    <xf numFmtId="0" fontId="18" fillId="0" borderId="35"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Alignment="1">
      <alignment horizontal="center"/>
    </xf>
    <xf numFmtId="0" fontId="18" fillId="0" borderId="0" xfId="0" applyFont="1" applyFill="1" applyBorder="1" applyAlignment="1">
      <alignment/>
    </xf>
    <xf numFmtId="0" fontId="9" fillId="0" borderId="0" xfId="0" applyFont="1" applyFill="1" applyBorder="1" applyAlignment="1">
      <alignment/>
    </xf>
    <xf numFmtId="0" fontId="17" fillId="0" borderId="0" xfId="0" applyFont="1" applyFill="1" applyBorder="1" applyAlignment="1">
      <alignment/>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Fill="1" applyBorder="1" applyAlignment="1">
      <alignment/>
    </xf>
    <xf numFmtId="0" fontId="17" fillId="0" borderId="28" xfId="0" applyFont="1" applyFill="1" applyBorder="1" applyAlignment="1">
      <alignment/>
    </xf>
    <xf numFmtId="0" fontId="17" fillId="0" borderId="29" xfId="0" applyFont="1" applyFill="1" applyBorder="1" applyAlignment="1">
      <alignment/>
    </xf>
    <xf numFmtId="0" fontId="17" fillId="0" borderId="0" xfId="0" applyFont="1" applyFill="1" applyBorder="1" applyAlignment="1">
      <alignment horizontal="center" vertical="center"/>
    </xf>
    <xf numFmtId="0" fontId="17" fillId="0" borderId="10" xfId="0" applyFont="1" applyFill="1" applyBorder="1" applyAlignment="1">
      <alignment vertical="center"/>
    </xf>
    <xf numFmtId="0" fontId="17" fillId="0" borderId="11" xfId="0" applyFont="1" applyFill="1" applyBorder="1" applyAlignment="1">
      <alignment vertical="center"/>
    </xf>
    <xf numFmtId="0" fontId="17" fillId="0" borderId="12" xfId="0" applyFont="1" applyFill="1" applyBorder="1" applyAlignment="1">
      <alignment/>
    </xf>
    <xf numFmtId="0" fontId="17" fillId="0" borderId="29" xfId="0" applyFont="1" applyFill="1" applyBorder="1" applyAlignment="1">
      <alignment vertical="center"/>
    </xf>
    <xf numFmtId="0" fontId="17" fillId="0" borderId="0" xfId="0" applyFont="1" applyFill="1" applyBorder="1" applyAlignment="1">
      <alignment/>
    </xf>
    <xf numFmtId="0" fontId="17" fillId="0" borderId="0" xfId="0" applyFont="1" applyFill="1" applyBorder="1" applyAlignment="1">
      <alignment vertical="center"/>
    </xf>
    <xf numFmtId="0" fontId="17" fillId="0" borderId="12" xfId="0" applyFont="1" applyFill="1" applyBorder="1" applyAlignment="1">
      <alignment vertical="center"/>
    </xf>
    <xf numFmtId="0" fontId="17" fillId="0" borderId="14" xfId="0" applyFont="1" applyFill="1" applyBorder="1" applyAlignment="1">
      <alignment vertical="center"/>
    </xf>
    <xf numFmtId="0" fontId="17" fillId="0" borderId="13" xfId="0" applyFont="1" applyFill="1" applyBorder="1" applyAlignment="1">
      <alignment vertical="center"/>
    </xf>
    <xf numFmtId="0" fontId="17" fillId="0" borderId="16" xfId="0" applyFont="1" applyFill="1" applyBorder="1" applyAlignment="1">
      <alignment/>
    </xf>
    <xf numFmtId="0" fontId="17" fillId="0" borderId="15" xfId="0" applyFont="1" applyFill="1" applyBorder="1" applyAlignment="1">
      <alignment/>
    </xf>
    <xf numFmtId="0" fontId="13" fillId="0" borderId="30" xfId="0" applyFont="1" applyFill="1" applyBorder="1" applyAlignment="1">
      <alignment horizontal="center" vertical="center"/>
    </xf>
    <xf numFmtId="0" fontId="13" fillId="0" borderId="15" xfId="0" applyFont="1" applyFill="1" applyBorder="1" applyAlignment="1">
      <alignment/>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7" fillId="0" borderId="15" xfId="0" applyFont="1" applyFill="1" applyBorder="1" applyAlignment="1">
      <alignment/>
    </xf>
    <xf numFmtId="0" fontId="17" fillId="0" borderId="16" xfId="0" applyFont="1" applyFill="1" applyBorder="1" applyAlignment="1">
      <alignment/>
    </xf>
    <xf numFmtId="0" fontId="0" fillId="0" borderId="0" xfId="0" applyFont="1" applyFill="1" applyAlignment="1">
      <alignment/>
    </xf>
    <xf numFmtId="0" fontId="17" fillId="0" borderId="37" xfId="0" applyFont="1" applyFill="1" applyBorder="1" applyAlignment="1">
      <alignment vertical="center"/>
    </xf>
    <xf numFmtId="0" fontId="13" fillId="0" borderId="15" xfId="0" applyFont="1" applyFill="1" applyBorder="1" applyAlignment="1">
      <alignment horizontal="center" vertical="center"/>
    </xf>
    <xf numFmtId="38" fontId="0" fillId="0" borderId="0" xfId="48" applyFont="1" applyFill="1" applyAlignment="1">
      <alignment/>
    </xf>
    <xf numFmtId="176" fontId="0" fillId="0" borderId="0" xfId="0" applyNumberFormat="1" applyFont="1" applyFill="1" applyAlignment="1">
      <alignment/>
    </xf>
    <xf numFmtId="0" fontId="25" fillId="0" borderId="0" xfId="0" applyFont="1" applyFill="1" applyAlignment="1">
      <alignment/>
    </xf>
    <xf numFmtId="0" fontId="18" fillId="0" borderId="26"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8" xfId="0" applyFont="1" applyFill="1" applyBorder="1" applyAlignment="1">
      <alignment horizontal="center" vertical="center"/>
    </xf>
    <xf numFmtId="38" fontId="18" fillId="0" borderId="0" xfId="0" applyNumberFormat="1" applyFont="1" applyFill="1" applyBorder="1" applyAlignment="1">
      <alignment/>
    </xf>
    <xf numFmtId="38" fontId="18" fillId="0" borderId="0" xfId="48" applyFont="1" applyFill="1" applyAlignment="1">
      <alignment/>
    </xf>
    <xf numFmtId="38" fontId="18" fillId="0" borderId="26" xfId="48" applyFont="1" applyFill="1" applyBorder="1" applyAlignment="1">
      <alignment horizontal="center" vertical="center" wrapText="1"/>
    </xf>
    <xf numFmtId="38" fontId="18" fillId="0" borderId="0" xfId="48" applyFont="1" applyFill="1" applyBorder="1" applyAlignment="1">
      <alignment/>
    </xf>
    <xf numFmtId="38" fontId="23" fillId="0" borderId="0" xfId="48" applyFont="1" applyFill="1" applyBorder="1" applyAlignment="1">
      <alignment horizontal="right"/>
    </xf>
    <xf numFmtId="38" fontId="23" fillId="0" borderId="13" xfId="48" applyFont="1" applyFill="1" applyBorder="1" applyAlignment="1">
      <alignment shrinkToFit="1"/>
    </xf>
    <xf numFmtId="177" fontId="23" fillId="0" borderId="39" xfId="48" applyNumberFormat="1" applyFont="1" applyFill="1" applyBorder="1" applyAlignment="1">
      <alignment/>
    </xf>
    <xf numFmtId="177" fontId="23" fillId="0" borderId="40" xfId="48" applyNumberFormat="1" applyFont="1" applyFill="1" applyBorder="1" applyAlignment="1">
      <alignment/>
    </xf>
    <xf numFmtId="0" fontId="4" fillId="0" borderId="34" xfId="0" applyFont="1" applyFill="1" applyBorder="1" applyAlignment="1">
      <alignment horizontal="centerContinuous" shrinkToFit="1"/>
    </xf>
    <xf numFmtId="0" fontId="4" fillId="0" borderId="41" xfId="0" applyFont="1" applyFill="1" applyBorder="1" applyAlignment="1">
      <alignment horizontal="centerContinuous"/>
    </xf>
    <xf numFmtId="38" fontId="23" fillId="0" borderId="15" xfId="48" applyFont="1" applyFill="1" applyBorder="1" applyAlignment="1">
      <alignment horizontal="right"/>
    </xf>
    <xf numFmtId="38" fontId="23" fillId="0" borderId="15" xfId="48" applyFont="1" applyFill="1" applyBorder="1" applyAlignment="1">
      <alignment/>
    </xf>
    <xf numFmtId="177" fontId="23" fillId="0" borderId="42" xfId="48" applyNumberFormat="1" applyFont="1" applyFill="1" applyBorder="1" applyAlignment="1">
      <alignment/>
    </xf>
    <xf numFmtId="177" fontId="23" fillId="0" borderId="43" xfId="48" applyNumberFormat="1" applyFont="1" applyFill="1" applyBorder="1" applyAlignment="1">
      <alignment/>
    </xf>
    <xf numFmtId="177" fontId="23" fillId="0" borderId="44" xfId="48" applyNumberFormat="1" applyFont="1" applyFill="1" applyBorder="1" applyAlignment="1">
      <alignment/>
    </xf>
    <xf numFmtId="0" fontId="4" fillId="0" borderId="21" xfId="0" applyFont="1" applyFill="1" applyBorder="1" applyAlignment="1">
      <alignment horizontal="centerContinuous"/>
    </xf>
    <xf numFmtId="38" fontId="23" fillId="0" borderId="10" xfId="48" applyFont="1" applyFill="1" applyBorder="1" applyAlignment="1">
      <alignment/>
    </xf>
    <xf numFmtId="177" fontId="23" fillId="0" borderId="45" xfId="48" applyNumberFormat="1" applyFont="1" applyFill="1" applyBorder="1" applyAlignment="1">
      <alignment/>
    </xf>
    <xf numFmtId="41" fontId="23" fillId="0" borderId="10" xfId="48" applyNumberFormat="1" applyFont="1" applyFill="1" applyBorder="1" applyAlignment="1">
      <alignment horizontal="right"/>
    </xf>
    <xf numFmtId="38" fontId="23" fillId="0" borderId="11" xfId="48" applyFont="1" applyFill="1" applyBorder="1" applyAlignment="1">
      <alignment/>
    </xf>
    <xf numFmtId="38" fontId="23" fillId="0" borderId="13" xfId="48" applyFont="1" applyFill="1" applyBorder="1" applyAlignment="1">
      <alignment horizontal="right"/>
    </xf>
    <xf numFmtId="177" fontId="23" fillId="0" borderId="33" xfId="48" applyNumberFormat="1" applyFont="1" applyFill="1" applyBorder="1" applyAlignment="1">
      <alignment horizontal="right"/>
    </xf>
    <xf numFmtId="38" fontId="23" fillId="0" borderId="16" xfId="48" applyFont="1" applyFill="1" applyBorder="1" applyAlignment="1">
      <alignment/>
    </xf>
    <xf numFmtId="0" fontId="4" fillId="0" borderId="0" xfId="0" applyFont="1" applyFill="1" applyBorder="1" applyAlignment="1">
      <alignment/>
    </xf>
    <xf numFmtId="0" fontId="19"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5" fillId="0" borderId="45" xfId="0" applyFont="1" applyFill="1" applyBorder="1" applyAlignment="1">
      <alignment horizontal="center"/>
    </xf>
    <xf numFmtId="38" fontId="0" fillId="0" borderId="11" xfId="48" applyFont="1" applyFill="1" applyBorder="1" applyAlignment="1">
      <alignment/>
    </xf>
    <xf numFmtId="38" fontId="0" fillId="0" borderId="10" xfId="48" applyFont="1" applyFill="1" applyBorder="1" applyAlignment="1">
      <alignment/>
    </xf>
    <xf numFmtId="0" fontId="15" fillId="0" borderId="33" xfId="0" applyFont="1" applyFill="1" applyBorder="1" applyAlignment="1">
      <alignment horizontal="center"/>
    </xf>
    <xf numFmtId="38" fontId="0" fillId="0" borderId="0" xfId="48" applyFont="1" applyFill="1" applyBorder="1" applyAlignment="1">
      <alignment/>
    </xf>
    <xf numFmtId="38" fontId="0" fillId="0" borderId="13" xfId="48" applyFont="1" applyFill="1" applyBorder="1" applyAlignment="1">
      <alignment/>
    </xf>
    <xf numFmtId="38" fontId="0" fillId="0" borderId="21" xfId="48" applyFont="1" applyFill="1" applyBorder="1" applyAlignment="1">
      <alignment/>
    </xf>
    <xf numFmtId="0" fontId="15" fillId="0" borderId="44" xfId="0" applyFont="1" applyFill="1" applyBorder="1" applyAlignment="1">
      <alignment horizontal="center"/>
    </xf>
    <xf numFmtId="38" fontId="0" fillId="0" borderId="16" xfId="48" applyFont="1" applyFill="1" applyBorder="1" applyAlignment="1">
      <alignment/>
    </xf>
    <xf numFmtId="38" fontId="0" fillId="0" borderId="15" xfId="48" applyFont="1" applyFill="1" applyBorder="1" applyAlignment="1">
      <alignment/>
    </xf>
    <xf numFmtId="38" fontId="0" fillId="0" borderId="34" xfId="48" applyFont="1" applyFill="1" applyBorder="1" applyAlignment="1">
      <alignment/>
    </xf>
    <xf numFmtId="0" fontId="15" fillId="0" borderId="13" xfId="0" applyFont="1" applyFill="1" applyBorder="1" applyAlignment="1">
      <alignment/>
    </xf>
    <xf numFmtId="0" fontId="15" fillId="0" borderId="46" xfId="0" applyFont="1" applyFill="1" applyBorder="1" applyAlignment="1">
      <alignment/>
    </xf>
    <xf numFmtId="0" fontId="15" fillId="0" borderId="46" xfId="0" applyFont="1" applyFill="1" applyBorder="1" applyAlignment="1">
      <alignment shrinkToFit="1"/>
    </xf>
    <xf numFmtId="0" fontId="15" fillId="0" borderId="15" xfId="0" applyFont="1" applyFill="1" applyBorder="1" applyAlignment="1">
      <alignment/>
    </xf>
    <xf numFmtId="38" fontId="0" fillId="0" borderId="0" xfId="0" applyNumberFormat="1" applyFont="1" applyFill="1" applyAlignment="1">
      <alignment/>
    </xf>
    <xf numFmtId="38" fontId="0" fillId="0" borderId="41" xfId="48" applyFont="1" applyFill="1" applyBorder="1" applyAlignment="1">
      <alignment/>
    </xf>
    <xf numFmtId="38" fontId="16" fillId="0" borderId="0" xfId="48" applyFont="1" applyFill="1" applyAlignment="1">
      <alignment/>
    </xf>
    <xf numFmtId="38" fontId="17" fillId="0" borderId="0" xfId="48" applyFont="1" applyFill="1" applyAlignment="1">
      <alignment/>
    </xf>
    <xf numFmtId="38" fontId="15" fillId="0" borderId="45" xfId="48" applyFont="1" applyFill="1" applyBorder="1" applyAlignment="1">
      <alignment horizontal="center"/>
    </xf>
    <xf numFmtId="179" fontId="11" fillId="0" borderId="11" xfId="48" applyNumberFormat="1" applyFont="1" applyFill="1" applyBorder="1" applyAlignment="1">
      <alignment/>
    </xf>
    <xf numFmtId="179" fontId="11" fillId="0" borderId="21" xfId="48" applyNumberFormat="1" applyFont="1" applyFill="1" applyBorder="1" applyAlignment="1">
      <alignment/>
    </xf>
    <xf numFmtId="179" fontId="0" fillId="0" borderId="11" xfId="48" applyNumberFormat="1" applyFont="1" applyFill="1" applyBorder="1" applyAlignment="1">
      <alignment/>
    </xf>
    <xf numFmtId="182" fontId="0" fillId="0" borderId="10" xfId="48" applyNumberFormat="1" applyFont="1" applyFill="1" applyBorder="1" applyAlignment="1">
      <alignment/>
    </xf>
    <xf numFmtId="181" fontId="0" fillId="0" borderId="21" xfId="48" applyNumberFormat="1" applyFont="1" applyFill="1" applyBorder="1" applyAlignment="1">
      <alignment/>
    </xf>
    <xf numFmtId="176" fontId="0" fillId="0" borderId="21" xfId="0" applyNumberFormat="1" applyFont="1" applyFill="1" applyBorder="1" applyAlignment="1">
      <alignment/>
    </xf>
    <xf numFmtId="0" fontId="0" fillId="0" borderId="10" xfId="0" applyFont="1" applyFill="1" applyBorder="1" applyAlignment="1">
      <alignment/>
    </xf>
    <xf numFmtId="38" fontId="0" fillId="0" borderId="47" xfId="48" applyFont="1" applyFill="1" applyBorder="1" applyAlignment="1">
      <alignment/>
    </xf>
    <xf numFmtId="38" fontId="0" fillId="0" borderId="12" xfId="48" applyFont="1" applyFill="1" applyBorder="1" applyAlignment="1">
      <alignment/>
    </xf>
    <xf numFmtId="38" fontId="15" fillId="0" borderId="33" xfId="48" applyFont="1" applyFill="1" applyBorder="1" applyAlignment="1">
      <alignment horizontal="center"/>
    </xf>
    <xf numFmtId="179" fontId="11" fillId="0" borderId="0" xfId="48" applyNumberFormat="1" applyFont="1" applyFill="1" applyBorder="1" applyAlignment="1">
      <alignment/>
    </xf>
    <xf numFmtId="179" fontId="11" fillId="0" borderId="34" xfId="48" applyNumberFormat="1" applyFont="1" applyFill="1" applyBorder="1" applyAlignment="1">
      <alignment/>
    </xf>
    <xf numFmtId="179" fontId="0" fillId="0" borderId="0" xfId="48" applyNumberFormat="1" applyFont="1" applyFill="1" applyBorder="1" applyAlignment="1">
      <alignment/>
    </xf>
    <xf numFmtId="182" fontId="0" fillId="0" borderId="13" xfId="48" applyNumberFormat="1" applyFont="1" applyFill="1" applyBorder="1" applyAlignment="1">
      <alignment/>
    </xf>
    <xf numFmtId="181" fontId="0" fillId="0" borderId="34" xfId="48" applyNumberFormat="1" applyFont="1" applyFill="1" applyBorder="1" applyAlignment="1">
      <alignment/>
    </xf>
    <xf numFmtId="176" fontId="0" fillId="0" borderId="34" xfId="0" applyNumberFormat="1" applyFont="1" applyFill="1" applyBorder="1" applyAlignment="1">
      <alignment/>
    </xf>
    <xf numFmtId="0" fontId="0" fillId="0" borderId="13" xfId="0" applyFont="1" applyFill="1" applyBorder="1" applyAlignment="1">
      <alignment/>
    </xf>
    <xf numFmtId="38" fontId="0" fillId="0" borderId="39" xfId="48" applyFont="1" applyFill="1" applyBorder="1" applyAlignment="1">
      <alignment/>
    </xf>
    <xf numFmtId="38" fontId="0" fillId="0" borderId="14" xfId="48" applyFont="1" applyFill="1" applyBorder="1" applyAlignment="1">
      <alignment/>
    </xf>
    <xf numFmtId="38" fontId="0" fillId="0" borderId="48" xfId="48" applyFont="1" applyFill="1" applyBorder="1" applyAlignment="1">
      <alignment horizontal="right"/>
    </xf>
    <xf numFmtId="38" fontId="0" fillId="0" borderId="49" xfId="48" applyFont="1" applyFill="1" applyBorder="1" applyAlignment="1">
      <alignment horizontal="right"/>
    </xf>
    <xf numFmtId="180" fontId="0" fillId="0" borderId="13" xfId="0" applyNumberFormat="1" applyFont="1" applyFill="1" applyBorder="1" applyAlignment="1">
      <alignment/>
    </xf>
    <xf numFmtId="179" fontId="11" fillId="0" borderId="0" xfId="48" applyNumberFormat="1" applyFont="1" applyFill="1" applyBorder="1" applyAlignment="1">
      <alignment horizontal="right"/>
    </xf>
    <xf numFmtId="38" fontId="0" fillId="0" borderId="10" xfId="48" applyFont="1" applyFill="1" applyBorder="1" applyAlignment="1">
      <alignment horizontal="right"/>
    </xf>
    <xf numFmtId="38" fontId="0" fillId="0" borderId="47" xfId="48" applyFont="1" applyFill="1" applyBorder="1" applyAlignment="1">
      <alignment horizontal="right"/>
    </xf>
    <xf numFmtId="38" fontId="0" fillId="0" borderId="13" xfId="48" applyFont="1" applyFill="1" applyBorder="1" applyAlignment="1">
      <alignment horizontal="right"/>
    </xf>
    <xf numFmtId="38" fontId="0" fillId="0" borderId="39" xfId="48" applyFont="1" applyFill="1" applyBorder="1" applyAlignment="1">
      <alignment horizontal="right"/>
    </xf>
    <xf numFmtId="38" fontId="15" fillId="0" borderId="44" xfId="48" applyFont="1" applyFill="1" applyBorder="1" applyAlignment="1">
      <alignment horizontal="center"/>
    </xf>
    <xf numFmtId="179" fontId="11" fillId="0" borderId="16" xfId="48" applyNumberFormat="1" applyFont="1" applyFill="1" applyBorder="1" applyAlignment="1">
      <alignment/>
    </xf>
    <xf numFmtId="179" fontId="11" fillId="0" borderId="41" xfId="48" applyNumberFormat="1" applyFont="1" applyFill="1" applyBorder="1" applyAlignment="1">
      <alignment/>
    </xf>
    <xf numFmtId="179" fontId="0" fillId="0" borderId="16" xfId="48" applyNumberFormat="1" applyFont="1" applyFill="1" applyBorder="1" applyAlignment="1">
      <alignment/>
    </xf>
    <xf numFmtId="182" fontId="0" fillId="0" borderId="15" xfId="48" applyNumberFormat="1" applyFont="1" applyFill="1" applyBorder="1" applyAlignment="1">
      <alignment/>
    </xf>
    <xf numFmtId="181" fontId="0" fillId="0" borderId="41" xfId="48" applyNumberFormat="1" applyFont="1" applyFill="1" applyBorder="1" applyAlignment="1">
      <alignment/>
    </xf>
    <xf numFmtId="176" fontId="0" fillId="0" borderId="41" xfId="0" applyNumberFormat="1" applyFont="1" applyFill="1" applyBorder="1" applyAlignment="1">
      <alignment/>
    </xf>
    <xf numFmtId="0" fontId="0" fillId="0" borderId="15" xfId="0" applyFont="1" applyFill="1" applyBorder="1" applyAlignment="1">
      <alignment/>
    </xf>
    <xf numFmtId="38" fontId="0" fillId="0" borderId="42" xfId="48" applyFont="1" applyFill="1" applyBorder="1" applyAlignment="1">
      <alignment/>
    </xf>
    <xf numFmtId="38" fontId="0" fillId="0" borderId="17" xfId="48" applyFont="1" applyFill="1" applyBorder="1" applyAlignment="1">
      <alignment/>
    </xf>
    <xf numFmtId="179" fontId="11" fillId="0" borderId="10" xfId="48" applyNumberFormat="1" applyFont="1" applyFill="1" applyBorder="1" applyAlignment="1">
      <alignment/>
    </xf>
    <xf numFmtId="180" fontId="0" fillId="0" borderId="10" xfId="0" applyNumberFormat="1" applyFont="1" applyFill="1" applyBorder="1" applyAlignment="1">
      <alignment/>
    </xf>
    <xf numFmtId="38" fontId="0" fillId="0" borderId="45" xfId="48" applyFont="1" applyFill="1" applyBorder="1" applyAlignment="1">
      <alignment/>
    </xf>
    <xf numFmtId="179" fontId="11" fillId="0" borderId="13" xfId="48" applyNumberFormat="1" applyFont="1" applyFill="1" applyBorder="1" applyAlignment="1">
      <alignment/>
    </xf>
    <xf numFmtId="38" fontId="0" fillId="0" borderId="33" xfId="48" applyFont="1" applyFill="1" applyBorder="1" applyAlignment="1">
      <alignment/>
    </xf>
    <xf numFmtId="176" fontId="0" fillId="0" borderId="13" xfId="0" applyNumberFormat="1" applyFont="1" applyFill="1" applyBorder="1" applyAlignment="1">
      <alignment/>
    </xf>
    <xf numFmtId="180" fontId="0" fillId="0" borderId="34" xfId="0" applyNumberFormat="1" applyFont="1" applyFill="1" applyBorder="1" applyAlignment="1">
      <alignment/>
    </xf>
    <xf numFmtId="176" fontId="0" fillId="0" borderId="34" xfId="0" applyNumberFormat="1" applyFont="1" applyFill="1" applyBorder="1" applyAlignment="1">
      <alignment horizontal="right"/>
    </xf>
    <xf numFmtId="176" fontId="0" fillId="0" borderId="10" xfId="0" applyNumberFormat="1" applyFont="1" applyFill="1" applyBorder="1" applyAlignment="1">
      <alignment/>
    </xf>
    <xf numFmtId="185" fontId="0" fillId="0" borderId="34" xfId="48" applyNumberFormat="1" applyFont="1" applyFill="1" applyBorder="1" applyAlignment="1">
      <alignment/>
    </xf>
    <xf numFmtId="38" fontId="0" fillId="0" borderId="42" xfId="48" applyFont="1" applyFill="1" applyBorder="1" applyAlignment="1">
      <alignment horizontal="right"/>
    </xf>
    <xf numFmtId="179" fontId="0" fillId="0" borderId="21" xfId="48" applyNumberFormat="1" applyFont="1" applyFill="1" applyBorder="1" applyAlignment="1">
      <alignment/>
    </xf>
    <xf numFmtId="38" fontId="15" fillId="0" borderId="13" xfId="48" applyFont="1" applyFill="1" applyBorder="1" applyAlignment="1">
      <alignment/>
    </xf>
    <xf numFmtId="38" fontId="15" fillId="0" borderId="46" xfId="48" applyFont="1" applyFill="1" applyBorder="1" applyAlignment="1">
      <alignment/>
    </xf>
    <xf numFmtId="38" fontId="15" fillId="0" borderId="46" xfId="48" applyFont="1" applyFill="1" applyBorder="1" applyAlignment="1">
      <alignment shrinkToFit="1"/>
    </xf>
    <xf numFmtId="38" fontId="15" fillId="0" borderId="15" xfId="48" applyFont="1" applyFill="1" applyBorder="1" applyAlignment="1">
      <alignment/>
    </xf>
    <xf numFmtId="0" fontId="17" fillId="0" borderId="45" xfId="0" applyFont="1" applyFill="1" applyBorder="1" applyAlignment="1">
      <alignment horizontal="center"/>
    </xf>
    <xf numFmtId="176" fontId="0" fillId="0" borderId="21" xfId="0" applyNumberFormat="1" applyFont="1" applyFill="1" applyBorder="1" applyAlignment="1">
      <alignment/>
    </xf>
    <xf numFmtId="176" fontId="0" fillId="0" borderId="10" xfId="0" applyNumberFormat="1" applyFont="1" applyFill="1" applyBorder="1" applyAlignment="1">
      <alignment/>
    </xf>
    <xf numFmtId="0" fontId="17" fillId="0" borderId="33" xfId="0" applyFont="1" applyFill="1" applyBorder="1" applyAlignment="1">
      <alignment horizontal="center"/>
    </xf>
    <xf numFmtId="176" fontId="0" fillId="0" borderId="34" xfId="0" applyNumberFormat="1" applyFont="1" applyFill="1" applyBorder="1" applyAlignment="1">
      <alignment/>
    </xf>
    <xf numFmtId="176" fontId="0" fillId="0" borderId="13" xfId="0" applyNumberFormat="1" applyFont="1" applyFill="1" applyBorder="1" applyAlignment="1">
      <alignment/>
    </xf>
    <xf numFmtId="38" fontId="0" fillId="0" borderId="0" xfId="0" applyNumberFormat="1" applyFont="1" applyFill="1" applyBorder="1" applyAlignment="1">
      <alignment/>
    </xf>
    <xf numFmtId="0" fontId="17" fillId="0" borderId="44" xfId="0" applyFont="1" applyFill="1" applyBorder="1" applyAlignment="1">
      <alignment horizontal="center"/>
    </xf>
    <xf numFmtId="176" fontId="0" fillId="0" borderId="41" xfId="0" applyNumberFormat="1" applyFont="1" applyFill="1" applyBorder="1" applyAlignment="1">
      <alignment/>
    </xf>
    <xf numFmtId="176" fontId="0" fillId="0" borderId="15" xfId="0" applyNumberFormat="1" applyFont="1" applyFill="1" applyBorder="1" applyAlignment="1">
      <alignment/>
    </xf>
    <xf numFmtId="176" fontId="0" fillId="0" borderId="10" xfId="0" applyNumberFormat="1" applyFont="1" applyFill="1" applyBorder="1" applyAlignment="1">
      <alignment horizontal="right"/>
    </xf>
    <xf numFmtId="176" fontId="0" fillId="0" borderId="13" xfId="0" applyNumberFormat="1" applyFont="1" applyFill="1" applyBorder="1" applyAlignment="1">
      <alignment horizontal="right"/>
    </xf>
    <xf numFmtId="176" fontId="0" fillId="0" borderId="34" xfId="0" applyNumberFormat="1" applyFont="1" applyFill="1" applyBorder="1" applyAlignment="1">
      <alignment horizontal="right"/>
    </xf>
    <xf numFmtId="0" fontId="17" fillId="0" borderId="11" xfId="0" applyFont="1" applyFill="1" applyBorder="1" applyAlignment="1">
      <alignment/>
    </xf>
    <xf numFmtId="0" fontId="17" fillId="0" borderId="0" xfId="0" applyFont="1" applyFill="1" applyAlignment="1">
      <alignment/>
    </xf>
    <xf numFmtId="38" fontId="0" fillId="0" borderId="0" xfId="48" applyFont="1" applyFill="1" applyAlignment="1">
      <alignment/>
    </xf>
    <xf numFmtId="0" fontId="9" fillId="0" borderId="21" xfId="0" applyFont="1" applyFill="1" applyBorder="1" applyAlignment="1">
      <alignment horizontal="center" vertical="center"/>
    </xf>
    <xf numFmtId="0" fontId="18" fillId="0" borderId="10" xfId="0" applyFont="1" applyFill="1" applyBorder="1" applyAlignment="1">
      <alignment vertical="center"/>
    </xf>
    <xf numFmtId="0" fontId="18" fillId="0" borderId="47"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38" fontId="18" fillId="0" borderId="21" xfId="48" applyFont="1" applyFill="1" applyBorder="1" applyAlignment="1">
      <alignment vertical="center"/>
    </xf>
    <xf numFmtId="38" fontId="18" fillId="0" borderId="10" xfId="48" applyFont="1" applyFill="1" applyBorder="1" applyAlignment="1">
      <alignment vertical="center"/>
    </xf>
    <xf numFmtId="0" fontId="9" fillId="0" borderId="34" xfId="0" applyFont="1" applyFill="1" applyBorder="1" applyAlignment="1">
      <alignment horizontal="center" vertical="center"/>
    </xf>
    <xf numFmtId="0" fontId="18" fillId="0" borderId="13" xfId="0" applyFont="1" applyFill="1" applyBorder="1" applyAlignment="1">
      <alignment vertical="center"/>
    </xf>
    <xf numFmtId="0" fontId="18" fillId="0" borderId="39" xfId="0" applyFont="1" applyFill="1" applyBorder="1" applyAlignment="1">
      <alignment vertical="center"/>
    </xf>
    <xf numFmtId="0" fontId="18" fillId="0" borderId="14" xfId="0" applyFont="1" applyFill="1" applyBorder="1" applyAlignment="1">
      <alignment vertical="center"/>
    </xf>
    <xf numFmtId="38" fontId="18" fillId="0" borderId="34" xfId="48" applyFont="1" applyFill="1" applyBorder="1" applyAlignment="1">
      <alignment vertical="center"/>
    </xf>
    <xf numFmtId="38" fontId="18" fillId="0" borderId="13" xfId="48" applyFont="1" applyFill="1" applyBorder="1" applyAlignment="1">
      <alignment vertical="center"/>
    </xf>
    <xf numFmtId="0" fontId="18" fillId="0" borderId="15" xfId="0" applyFont="1" applyFill="1" applyBorder="1" applyAlignment="1">
      <alignment vertical="center"/>
    </xf>
    <xf numFmtId="0" fontId="18" fillId="0" borderId="42"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38" fontId="18" fillId="0" borderId="41" xfId="48" applyFont="1" applyFill="1" applyBorder="1" applyAlignment="1">
      <alignment vertical="center"/>
    </xf>
    <xf numFmtId="38" fontId="18" fillId="0" borderId="15" xfId="48" applyFont="1" applyFill="1" applyBorder="1" applyAlignment="1">
      <alignment vertical="center"/>
    </xf>
    <xf numFmtId="38" fontId="18" fillId="0" borderId="10" xfId="48" applyFont="1" applyFill="1" applyBorder="1" applyAlignment="1">
      <alignment horizontal="right" vertical="center"/>
    </xf>
    <xf numFmtId="0" fontId="9" fillId="0" borderId="41" xfId="0" applyFont="1" applyFill="1" applyBorder="1" applyAlignment="1">
      <alignment horizontal="center" vertical="center"/>
    </xf>
    <xf numFmtId="38" fontId="18" fillId="0" borderId="15" xfId="48" applyFont="1" applyFill="1" applyBorder="1" applyAlignment="1">
      <alignment horizontal="right" vertical="center"/>
    </xf>
    <xf numFmtId="38" fontId="18" fillId="0" borderId="21" xfId="48" applyFont="1" applyFill="1" applyBorder="1" applyAlignment="1">
      <alignment horizontal="right" vertical="center"/>
    </xf>
    <xf numFmtId="3" fontId="18" fillId="0" borderId="39" xfId="0" applyNumberFormat="1" applyFont="1" applyFill="1" applyBorder="1" applyAlignment="1">
      <alignment vertical="center"/>
    </xf>
    <xf numFmtId="38" fontId="18" fillId="0" borderId="13" xfId="48" applyFont="1" applyFill="1" applyBorder="1" applyAlignment="1">
      <alignment vertical="center" shrinkToFit="1"/>
    </xf>
    <xf numFmtId="0" fontId="18" fillId="0" borderId="12" xfId="0" applyFont="1" applyFill="1" applyBorder="1" applyAlignment="1">
      <alignment horizontal="right" vertical="center"/>
    </xf>
    <xf numFmtId="3" fontId="18" fillId="0" borderId="42" xfId="0" applyNumberFormat="1" applyFont="1" applyFill="1" applyBorder="1" applyAlignment="1">
      <alignment vertical="center"/>
    </xf>
    <xf numFmtId="0" fontId="18" fillId="0" borderId="50"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38" fontId="18" fillId="0" borderId="21" xfId="48" applyFont="1" applyFill="1" applyBorder="1" applyAlignment="1">
      <alignment/>
    </xf>
    <xf numFmtId="38" fontId="18" fillId="0" borderId="34" xfId="48" applyFont="1" applyFill="1" applyBorder="1" applyAlignment="1">
      <alignment/>
    </xf>
    <xf numFmtId="0" fontId="18" fillId="0" borderId="49" xfId="0" applyFont="1" applyFill="1" applyBorder="1" applyAlignment="1">
      <alignment vertical="center"/>
    </xf>
    <xf numFmtId="0" fontId="18" fillId="0" borderId="40" xfId="0" applyFont="1" applyFill="1" applyBorder="1" applyAlignment="1">
      <alignment vertical="center"/>
    </xf>
    <xf numFmtId="0" fontId="18" fillId="0" borderId="33" xfId="0" applyFont="1" applyFill="1" applyBorder="1" applyAlignment="1">
      <alignment vertical="center"/>
    </xf>
    <xf numFmtId="0" fontId="0" fillId="0" borderId="13" xfId="0" applyNumberFormat="1" applyFont="1" applyFill="1" applyBorder="1" applyAlignment="1">
      <alignment horizontal="right"/>
    </xf>
    <xf numFmtId="0" fontId="18" fillId="0" borderId="21" xfId="0" applyFont="1" applyFill="1" applyBorder="1" applyAlignment="1">
      <alignment/>
    </xf>
    <xf numFmtId="0" fontId="18" fillId="0" borderId="34" xfId="0" applyFont="1" applyFill="1" applyBorder="1" applyAlignment="1">
      <alignment/>
    </xf>
    <xf numFmtId="222" fontId="0" fillId="0" borderId="13" xfId="48" applyNumberFormat="1" applyFont="1" applyFill="1" applyBorder="1" applyAlignment="1">
      <alignment/>
    </xf>
    <xf numFmtId="223" fontId="0" fillId="0" borderId="40" xfId="48" applyNumberFormat="1" applyFont="1" applyFill="1" applyBorder="1" applyAlignment="1">
      <alignment/>
    </xf>
    <xf numFmtId="38" fontId="0" fillId="0" borderId="10" xfId="48" applyFont="1" applyFill="1" applyBorder="1" applyAlignment="1">
      <alignment/>
    </xf>
    <xf numFmtId="177" fontId="0" fillId="0" borderId="47" xfId="48" applyNumberFormat="1" applyFont="1" applyFill="1" applyBorder="1" applyAlignment="1">
      <alignment/>
    </xf>
    <xf numFmtId="177" fontId="0" fillId="0" borderId="51" xfId="48" applyNumberFormat="1" applyFont="1" applyFill="1" applyBorder="1" applyAlignment="1">
      <alignment/>
    </xf>
    <xf numFmtId="177" fontId="0" fillId="0" borderId="45" xfId="48" applyNumberFormat="1" applyFont="1" applyFill="1" applyBorder="1" applyAlignment="1">
      <alignment/>
    </xf>
    <xf numFmtId="193" fontId="0" fillId="0" borderId="0" xfId="0" applyNumberFormat="1" applyFont="1" applyFill="1" applyAlignment="1">
      <alignment/>
    </xf>
    <xf numFmtId="178" fontId="0" fillId="0" borderId="0" xfId="0" applyNumberFormat="1" applyFont="1" applyFill="1" applyAlignment="1">
      <alignment/>
    </xf>
    <xf numFmtId="38" fontId="0" fillId="0" borderId="13" xfId="48" applyFont="1" applyFill="1" applyBorder="1" applyAlignment="1">
      <alignment/>
    </xf>
    <xf numFmtId="177" fontId="0" fillId="0" borderId="39" xfId="48" applyNumberFormat="1" applyFont="1" applyFill="1" applyBorder="1" applyAlignment="1">
      <alignment/>
    </xf>
    <xf numFmtId="177" fontId="0" fillId="0" borderId="40" xfId="48" applyNumberFormat="1" applyFont="1" applyFill="1" applyBorder="1" applyAlignment="1">
      <alignment/>
    </xf>
    <xf numFmtId="177" fontId="0" fillId="0" borderId="33" xfId="48" applyNumberFormat="1" applyFont="1" applyFill="1" applyBorder="1" applyAlignment="1">
      <alignment/>
    </xf>
    <xf numFmtId="183" fontId="0" fillId="0" borderId="0" xfId="0" applyNumberFormat="1" applyFont="1" applyFill="1" applyBorder="1" applyAlignment="1">
      <alignment/>
    </xf>
    <xf numFmtId="38" fontId="0" fillId="0" borderId="21" xfId="48" applyFont="1" applyFill="1" applyBorder="1" applyAlignment="1">
      <alignment/>
    </xf>
    <xf numFmtId="38" fontId="0" fillId="0" borderId="16" xfId="48" applyFont="1" applyFill="1" applyBorder="1" applyAlignment="1">
      <alignment/>
    </xf>
    <xf numFmtId="38" fontId="0" fillId="0" borderId="15" xfId="48" applyFont="1" applyFill="1" applyBorder="1" applyAlignment="1">
      <alignment/>
    </xf>
    <xf numFmtId="177" fontId="0" fillId="0" borderId="42" xfId="48" applyNumberFormat="1" applyFont="1" applyFill="1" applyBorder="1" applyAlignment="1">
      <alignment/>
    </xf>
    <xf numFmtId="177" fontId="0" fillId="0" borderId="43" xfId="48" applyNumberFormat="1" applyFont="1" applyFill="1" applyBorder="1" applyAlignment="1">
      <alignment/>
    </xf>
    <xf numFmtId="177" fontId="0" fillId="0" borderId="44" xfId="48" applyNumberFormat="1" applyFont="1" applyFill="1" applyBorder="1" applyAlignment="1">
      <alignment/>
    </xf>
    <xf numFmtId="43" fontId="0" fillId="0" borderId="10" xfId="48" applyNumberFormat="1" applyFont="1" applyFill="1" applyBorder="1" applyAlignment="1">
      <alignment horizontal="right"/>
    </xf>
    <xf numFmtId="177" fontId="0" fillId="0" borderId="45" xfId="48" applyNumberFormat="1" applyFont="1" applyFill="1" applyBorder="1" applyAlignment="1">
      <alignment horizontal="right"/>
    </xf>
    <xf numFmtId="41" fontId="0" fillId="0" borderId="13" xfId="48" applyNumberFormat="1" applyFont="1" applyFill="1" applyBorder="1" applyAlignment="1">
      <alignment horizontal="right"/>
    </xf>
    <xf numFmtId="177" fontId="0" fillId="0" borderId="33" xfId="48" applyNumberFormat="1" applyFont="1" applyFill="1" applyBorder="1" applyAlignment="1">
      <alignment horizontal="right"/>
    </xf>
    <xf numFmtId="43" fontId="0" fillId="0" borderId="49" xfId="48" applyNumberFormat="1" applyFont="1" applyFill="1" applyBorder="1" applyAlignment="1">
      <alignment horizontal="right"/>
    </xf>
    <xf numFmtId="195" fontId="0" fillId="0" borderId="49" xfId="48" applyNumberFormat="1" applyFont="1" applyFill="1" applyBorder="1" applyAlignment="1">
      <alignment horizontal="right"/>
    </xf>
    <xf numFmtId="38" fontId="0" fillId="0" borderId="34" xfId="48" applyFont="1" applyFill="1" applyBorder="1" applyAlignment="1">
      <alignment/>
    </xf>
    <xf numFmtId="177" fontId="0" fillId="0" borderId="0" xfId="0" applyNumberFormat="1" applyFont="1" applyFill="1" applyBorder="1" applyAlignment="1">
      <alignment/>
    </xf>
    <xf numFmtId="38" fontId="0" fillId="0" borderId="41" xfId="48" applyFont="1" applyFill="1" applyBorder="1" applyAlignment="1">
      <alignment/>
    </xf>
    <xf numFmtId="177" fontId="0" fillId="0" borderId="39" xfId="48" applyNumberFormat="1" applyFont="1" applyFill="1" applyBorder="1" applyAlignment="1">
      <alignment horizontal="right"/>
    </xf>
    <xf numFmtId="177" fontId="0" fillId="0" borderId="0" xfId="0" applyNumberFormat="1" applyFont="1" applyFill="1" applyAlignment="1">
      <alignment/>
    </xf>
    <xf numFmtId="183" fontId="0" fillId="0" borderId="0" xfId="0" applyNumberFormat="1" applyFont="1" applyFill="1" applyAlignment="1">
      <alignment/>
    </xf>
    <xf numFmtId="179" fontId="0" fillId="0" borderId="10" xfId="48" applyNumberFormat="1" applyFont="1" applyFill="1" applyBorder="1" applyAlignment="1">
      <alignment/>
    </xf>
    <xf numFmtId="179" fontId="0" fillId="0" borderId="21" xfId="48" applyNumberFormat="1" applyFont="1" applyFill="1" applyBorder="1" applyAlignment="1">
      <alignment/>
    </xf>
    <xf numFmtId="179" fontId="0" fillId="0" borderId="11" xfId="48" applyNumberFormat="1" applyFont="1" applyFill="1" applyBorder="1" applyAlignment="1">
      <alignment/>
    </xf>
    <xf numFmtId="179" fontId="0" fillId="0" borderId="11" xfId="48" applyNumberFormat="1" applyFont="1" applyFill="1" applyBorder="1" applyAlignment="1">
      <alignment/>
    </xf>
    <xf numFmtId="182" fontId="0" fillId="0" borderId="10" xfId="48" applyNumberFormat="1" applyFont="1" applyFill="1" applyBorder="1" applyAlignment="1">
      <alignment/>
    </xf>
    <xf numFmtId="181" fontId="0" fillId="0" borderId="21" xfId="48" applyNumberFormat="1" applyFont="1" applyFill="1" applyBorder="1" applyAlignment="1">
      <alignment/>
    </xf>
    <xf numFmtId="176" fontId="0" fillId="0" borderId="21" xfId="48" applyNumberFormat="1" applyFont="1" applyFill="1" applyBorder="1" applyAlignment="1">
      <alignment/>
    </xf>
    <xf numFmtId="38" fontId="0" fillId="0" borderId="47" xfId="48" applyFont="1" applyFill="1" applyBorder="1" applyAlignment="1">
      <alignment/>
    </xf>
    <xf numFmtId="38" fontId="0" fillId="0" borderId="12" xfId="48" applyFont="1" applyFill="1" applyBorder="1" applyAlignment="1">
      <alignment/>
    </xf>
    <xf numFmtId="179" fontId="0" fillId="0" borderId="13" xfId="48" applyNumberFormat="1" applyFont="1" applyFill="1" applyBorder="1" applyAlignment="1">
      <alignment/>
    </xf>
    <xf numFmtId="179" fontId="0" fillId="0" borderId="34" xfId="48" applyNumberFormat="1" applyFont="1" applyFill="1" applyBorder="1" applyAlignment="1">
      <alignment/>
    </xf>
    <xf numFmtId="179" fontId="0" fillId="0" borderId="0" xfId="48" applyNumberFormat="1" applyFont="1" applyFill="1" applyBorder="1" applyAlignment="1">
      <alignment/>
    </xf>
    <xf numFmtId="179" fontId="0" fillId="0" borderId="0" xfId="48" applyNumberFormat="1" applyFont="1" applyFill="1" applyBorder="1" applyAlignment="1">
      <alignment/>
    </xf>
    <xf numFmtId="182" fontId="0" fillId="0" borderId="13" xfId="48" applyNumberFormat="1" applyFont="1" applyFill="1" applyBorder="1" applyAlignment="1">
      <alignment/>
    </xf>
    <xf numFmtId="181" fontId="0" fillId="0" borderId="34" xfId="48" applyNumberFormat="1" applyFont="1" applyFill="1" applyBorder="1" applyAlignment="1">
      <alignment/>
    </xf>
    <xf numFmtId="176" fontId="0" fillId="0" borderId="34" xfId="48" applyNumberFormat="1" applyFont="1" applyFill="1" applyBorder="1" applyAlignment="1">
      <alignment/>
    </xf>
    <xf numFmtId="38" fontId="0" fillId="0" borderId="39" xfId="48" applyFont="1" applyFill="1" applyBorder="1" applyAlignment="1">
      <alignment/>
    </xf>
    <xf numFmtId="38" fontId="0" fillId="0" borderId="14" xfId="48" applyFont="1" applyFill="1" applyBorder="1" applyAlignment="1">
      <alignment/>
    </xf>
    <xf numFmtId="0" fontId="0" fillId="0" borderId="34" xfId="48" applyNumberFormat="1" applyFont="1" applyFill="1" applyBorder="1" applyAlignment="1">
      <alignment/>
    </xf>
    <xf numFmtId="0" fontId="0" fillId="0" borderId="34" xfId="48" applyNumberFormat="1" applyFont="1" applyFill="1" applyBorder="1" applyAlignment="1">
      <alignment/>
    </xf>
    <xf numFmtId="38" fontId="0" fillId="0" borderId="47" xfId="48" applyFont="1" applyFill="1" applyBorder="1" applyAlignment="1">
      <alignment horizontal="right"/>
    </xf>
    <xf numFmtId="38" fontId="0" fillId="0" borderId="39" xfId="48" applyFont="1" applyFill="1" applyBorder="1" applyAlignment="1">
      <alignment horizontal="right"/>
    </xf>
    <xf numFmtId="182" fontId="0" fillId="0" borderId="21" xfId="48" applyNumberFormat="1" applyFont="1" applyFill="1" applyBorder="1" applyAlignment="1">
      <alignment/>
    </xf>
    <xf numFmtId="179" fontId="0" fillId="0" borderId="15" xfId="48" applyNumberFormat="1" applyFont="1" applyFill="1" applyBorder="1" applyAlignment="1">
      <alignment/>
    </xf>
    <xf numFmtId="179" fontId="0" fillId="0" borderId="41" xfId="48" applyNumberFormat="1" applyFont="1" applyFill="1" applyBorder="1" applyAlignment="1">
      <alignment/>
    </xf>
    <xf numFmtId="179" fontId="0" fillId="0" borderId="16" xfId="48" applyNumberFormat="1" applyFont="1" applyFill="1" applyBorder="1" applyAlignment="1">
      <alignment/>
    </xf>
    <xf numFmtId="179" fontId="0" fillId="0" borderId="16" xfId="48" applyNumberFormat="1" applyFont="1" applyFill="1" applyBorder="1" applyAlignment="1">
      <alignment/>
    </xf>
    <xf numFmtId="182" fontId="0" fillId="0" borderId="15" xfId="48" applyNumberFormat="1" applyFont="1" applyFill="1" applyBorder="1" applyAlignment="1">
      <alignment/>
    </xf>
    <xf numFmtId="181" fontId="0" fillId="0" borderId="41" xfId="48" applyNumberFormat="1" applyFont="1" applyFill="1" applyBorder="1" applyAlignment="1">
      <alignment/>
    </xf>
    <xf numFmtId="176" fontId="0" fillId="0" borderId="41" xfId="48" applyNumberFormat="1" applyFont="1" applyFill="1" applyBorder="1" applyAlignment="1">
      <alignment/>
    </xf>
    <xf numFmtId="38" fontId="0" fillId="0" borderId="42" xfId="48" applyFont="1" applyFill="1" applyBorder="1" applyAlignment="1">
      <alignment/>
    </xf>
    <xf numFmtId="38" fontId="0" fillId="0" borderId="17" xfId="48" applyFont="1" applyFill="1" applyBorder="1" applyAlignment="1">
      <alignment/>
    </xf>
    <xf numFmtId="38" fontId="0" fillId="0" borderId="10" xfId="48" applyFont="1" applyFill="1" applyBorder="1" applyAlignment="1">
      <alignment horizontal="right"/>
    </xf>
    <xf numFmtId="38" fontId="0" fillId="0" borderId="13" xfId="48" applyFont="1" applyFill="1" applyBorder="1" applyAlignment="1">
      <alignment horizontal="right"/>
    </xf>
    <xf numFmtId="38" fontId="0" fillId="0" borderId="49" xfId="48" applyFont="1" applyFill="1" applyBorder="1" applyAlignment="1">
      <alignment horizontal="right"/>
    </xf>
    <xf numFmtId="38" fontId="0" fillId="0" borderId="48" xfId="48" applyFont="1" applyFill="1" applyBorder="1" applyAlignment="1">
      <alignment horizontal="right"/>
    </xf>
    <xf numFmtId="182" fontId="0" fillId="0" borderId="34" xfId="48" applyNumberFormat="1" applyFont="1" applyFill="1" applyBorder="1" applyAlignment="1">
      <alignment/>
    </xf>
    <xf numFmtId="38" fontId="18" fillId="0" borderId="13" xfId="48" applyFont="1" applyFill="1" applyBorder="1" applyAlignment="1">
      <alignment horizontal="right" vertical="center"/>
    </xf>
    <xf numFmtId="0" fontId="18" fillId="0" borderId="16" xfId="0" applyFont="1" applyFill="1" applyBorder="1" applyAlignment="1">
      <alignment/>
    </xf>
    <xf numFmtId="0" fontId="9" fillId="0" borderId="16" xfId="0" applyFont="1" applyFill="1" applyBorder="1" applyAlignment="1">
      <alignment/>
    </xf>
    <xf numFmtId="0" fontId="18" fillId="0" borderId="16" xfId="0" applyFont="1" applyFill="1" applyBorder="1" applyAlignment="1">
      <alignment/>
    </xf>
    <xf numFmtId="0" fontId="18" fillId="0" borderId="16" xfId="0" applyFont="1" applyFill="1" applyBorder="1" applyAlignment="1">
      <alignment horizontal="center"/>
    </xf>
    <xf numFmtId="0" fontId="23" fillId="0" borderId="26" xfId="0" applyFont="1" applyFill="1" applyBorder="1" applyAlignment="1">
      <alignment horizontal="center" vertical="center" wrapText="1"/>
    </xf>
    <xf numFmtId="38" fontId="18" fillId="0" borderId="13" xfId="0" applyNumberFormat="1" applyFont="1" applyFill="1" applyBorder="1" applyAlignment="1">
      <alignment vertical="center"/>
    </xf>
    <xf numFmtId="0" fontId="18" fillId="0" borderId="34" xfId="0" applyFont="1" applyFill="1" applyBorder="1" applyAlignment="1">
      <alignment vertical="center"/>
    </xf>
    <xf numFmtId="0" fontId="18" fillId="0" borderId="45" xfId="0" applyFont="1" applyFill="1" applyBorder="1" applyAlignment="1">
      <alignment vertical="center"/>
    </xf>
    <xf numFmtId="38" fontId="18" fillId="0" borderId="10" xfId="0" applyNumberFormat="1" applyFont="1" applyFill="1" applyBorder="1" applyAlignment="1">
      <alignment vertical="center"/>
    </xf>
    <xf numFmtId="0" fontId="18" fillId="0" borderId="21" xfId="0" applyFont="1" applyFill="1" applyBorder="1" applyAlignment="1">
      <alignment vertical="center"/>
    </xf>
    <xf numFmtId="0" fontId="18" fillId="0" borderId="41" xfId="0" applyFont="1" applyFill="1" applyBorder="1" applyAlignment="1">
      <alignment vertical="center"/>
    </xf>
    <xf numFmtId="0" fontId="18" fillId="0" borderId="0" xfId="0" applyFont="1" applyFill="1" applyAlignment="1">
      <alignment vertical="center"/>
    </xf>
    <xf numFmtId="0" fontId="18" fillId="0" borderId="13" xfId="0" applyFont="1" applyFill="1" applyBorder="1" applyAlignment="1">
      <alignment vertical="center" shrinkToFit="1"/>
    </xf>
    <xf numFmtId="0" fontId="18" fillId="0" borderId="1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41" xfId="0" applyFont="1" applyFill="1" applyBorder="1" applyAlignment="1">
      <alignment horizontal="right" vertical="center"/>
    </xf>
    <xf numFmtId="0" fontId="9" fillId="0" borderId="14" xfId="0" applyFont="1" applyFill="1" applyBorder="1" applyAlignment="1">
      <alignment horizontal="center" vertical="center"/>
    </xf>
    <xf numFmtId="38" fontId="18" fillId="0" borderId="0" xfId="0" applyNumberFormat="1" applyFont="1" applyFill="1" applyAlignment="1">
      <alignment/>
    </xf>
    <xf numFmtId="38" fontId="18" fillId="0" borderId="39" xfId="48" applyFont="1" applyFill="1" applyBorder="1" applyAlignment="1">
      <alignment vertical="center"/>
    </xf>
    <xf numFmtId="177" fontId="0" fillId="0" borderId="40" xfId="48" applyNumberFormat="1" applyFont="1" applyFill="1" applyBorder="1" applyAlignment="1">
      <alignment horizontal="right"/>
    </xf>
    <xf numFmtId="49" fontId="0" fillId="0" borderId="13" xfId="0" applyNumberFormat="1" applyFont="1" applyFill="1" applyBorder="1" applyAlignment="1">
      <alignment horizontal="right"/>
    </xf>
    <xf numFmtId="0" fontId="4" fillId="0" borderId="0" xfId="0" applyFont="1" applyAlignment="1" quotePrefix="1">
      <alignment horizontal="center" vertical="center"/>
    </xf>
    <xf numFmtId="58" fontId="9" fillId="0" borderId="0" xfId="0" applyNumberFormat="1" applyFont="1" applyAlignment="1">
      <alignment horizontal="center"/>
    </xf>
    <xf numFmtId="0" fontId="9" fillId="0" borderId="0" xfId="0" applyFont="1" applyAlignment="1">
      <alignment horizontal="center"/>
    </xf>
    <xf numFmtId="0" fontId="3" fillId="0" borderId="0" xfId="0" applyFont="1" applyBorder="1" applyAlignment="1">
      <alignment horizontal="center" vertical="center"/>
    </xf>
    <xf numFmtId="0" fontId="10" fillId="0" borderId="0" xfId="0" applyFont="1" applyAlignment="1">
      <alignment horizontal="center"/>
    </xf>
    <xf numFmtId="0" fontId="23" fillId="33" borderId="21" xfId="0" applyFont="1" applyFill="1" applyBorder="1" applyAlignment="1">
      <alignment horizontal="distributed" vertical="center"/>
    </xf>
    <xf numFmtId="0" fontId="23" fillId="33" borderId="34" xfId="0" applyFont="1" applyFill="1" applyBorder="1" applyAlignment="1">
      <alignment horizontal="distributed" vertical="center"/>
    </xf>
    <xf numFmtId="0" fontId="23" fillId="33" borderId="41" xfId="0" applyFont="1" applyFill="1" applyBorder="1" applyAlignment="1">
      <alignment horizontal="distributed" vertical="center"/>
    </xf>
    <xf numFmtId="0" fontId="23" fillId="33" borderId="10" xfId="0" applyFont="1" applyFill="1" applyBorder="1" applyAlignment="1">
      <alignment vertical="center" shrinkToFit="1"/>
    </xf>
    <xf numFmtId="0" fontId="23" fillId="33" borderId="12" xfId="0" applyFont="1" applyFill="1" applyBorder="1" applyAlignment="1">
      <alignment vertical="center" shrinkToFit="1"/>
    </xf>
    <xf numFmtId="0" fontId="15" fillId="0" borderId="10"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5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50" xfId="0" applyFont="1" applyFill="1" applyBorder="1" applyAlignment="1">
      <alignment horizontal="center" vertical="center"/>
    </xf>
    <xf numFmtId="0" fontId="17" fillId="0" borderId="45" xfId="0" applyFont="1" applyFill="1" applyBorder="1" applyAlignment="1">
      <alignment horizontal="distributed" vertical="center"/>
    </xf>
    <xf numFmtId="0" fontId="17" fillId="0" borderId="33" xfId="0" applyFont="1" applyFill="1" applyBorder="1" applyAlignment="1">
      <alignment horizontal="distributed" vertical="center"/>
    </xf>
    <xf numFmtId="0" fontId="17" fillId="0" borderId="44" xfId="0" applyFont="1" applyFill="1" applyBorder="1" applyAlignment="1">
      <alignment horizontal="distributed" vertical="center"/>
    </xf>
    <xf numFmtId="0" fontId="15"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10"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50" xfId="0" applyFont="1" applyFill="1" applyBorder="1" applyAlignment="1">
      <alignment horizontal="center" vertical="center"/>
    </xf>
    <xf numFmtId="0" fontId="17" fillId="0" borderId="10" xfId="0" applyFont="1" applyFill="1" applyBorder="1" applyAlignment="1">
      <alignment vertical="center" shrinkToFit="1"/>
    </xf>
    <xf numFmtId="0" fontId="0" fillId="0" borderId="12" xfId="0" applyFont="1" applyFill="1" applyBorder="1" applyAlignment="1">
      <alignment vertical="center" shrinkToFit="1"/>
    </xf>
    <xf numFmtId="0" fontId="17" fillId="0" borderId="13" xfId="0" applyFont="1" applyFill="1" applyBorder="1" applyAlignment="1">
      <alignment horizontal="distributed" vertical="center"/>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15" fillId="0" borderId="49" xfId="0" applyFont="1" applyFill="1" applyBorder="1" applyAlignment="1">
      <alignment horizontal="center" vertical="center"/>
    </xf>
    <xf numFmtId="0" fontId="0" fillId="0" borderId="12" xfId="0" applyFont="1" applyFill="1" applyBorder="1" applyAlignment="1">
      <alignment vertical="center"/>
    </xf>
    <xf numFmtId="38" fontId="17" fillId="0" borderId="21" xfId="48" applyFont="1" applyFill="1" applyBorder="1" applyAlignment="1">
      <alignment horizontal="center" vertical="center" shrinkToFit="1"/>
    </xf>
    <xf numFmtId="38" fontId="0" fillId="0" borderId="41" xfId="48" applyFont="1" applyFill="1" applyBorder="1" applyAlignment="1">
      <alignment horizontal="center" vertical="center" shrinkToFit="1"/>
    </xf>
    <xf numFmtId="38" fontId="15" fillId="0" borderId="10" xfId="48" applyFont="1" applyFill="1" applyBorder="1" applyAlignment="1">
      <alignment horizontal="center" vertical="center"/>
    </xf>
    <xf numFmtId="38" fontId="17" fillId="0" borderId="13" xfId="48" applyFont="1" applyFill="1" applyBorder="1" applyAlignment="1">
      <alignment horizontal="center" vertical="center"/>
    </xf>
    <xf numFmtId="38" fontId="17" fillId="0" borderId="50" xfId="48" applyFont="1" applyFill="1" applyBorder="1" applyAlignment="1">
      <alignment horizontal="center" vertical="center"/>
    </xf>
    <xf numFmtId="38" fontId="20" fillId="0" borderId="10" xfId="48" applyFont="1" applyFill="1" applyBorder="1" applyAlignment="1">
      <alignment horizontal="center" wrapText="1"/>
    </xf>
    <xf numFmtId="0" fontId="20" fillId="0" borderId="15" xfId="0" applyFont="1" applyFill="1" applyBorder="1" applyAlignment="1">
      <alignment horizontal="center" wrapText="1"/>
    </xf>
    <xf numFmtId="38" fontId="17" fillId="0" borderId="41" xfId="48" applyFont="1" applyFill="1" applyBorder="1" applyAlignment="1">
      <alignment horizontal="center" vertical="center" shrinkToFit="1"/>
    </xf>
    <xf numFmtId="38" fontId="17" fillId="0" borderId="45" xfId="48" applyFont="1" applyFill="1" applyBorder="1" applyAlignment="1">
      <alignment horizontal="distributed" vertical="center"/>
    </xf>
    <xf numFmtId="38" fontId="0" fillId="0" borderId="44" xfId="48" applyFont="1" applyFill="1" applyBorder="1" applyAlignment="1">
      <alignment horizontal="distributed" vertical="center"/>
    </xf>
    <xf numFmtId="38" fontId="15" fillId="0" borderId="13" xfId="48" applyFont="1" applyFill="1" applyBorder="1" applyAlignment="1">
      <alignment horizontal="center" vertical="center"/>
    </xf>
    <xf numFmtId="38" fontId="15" fillId="0" borderId="48" xfId="48" applyFont="1" applyFill="1" applyBorder="1" applyAlignment="1">
      <alignment horizontal="center" vertical="center"/>
    </xf>
    <xf numFmtId="38" fontId="17" fillId="0" borderId="49" xfId="48" applyFont="1" applyFill="1" applyBorder="1" applyAlignment="1">
      <alignment horizontal="center" vertical="center"/>
    </xf>
    <xf numFmtId="38" fontId="17" fillId="0" borderId="48" xfId="48" applyFont="1" applyFill="1" applyBorder="1" applyAlignment="1">
      <alignment horizontal="distributed" vertical="center"/>
    </xf>
    <xf numFmtId="38" fontId="0" fillId="0" borderId="50" xfId="48" applyFont="1" applyFill="1" applyBorder="1" applyAlignment="1">
      <alignment horizontal="distributed" vertical="center"/>
    </xf>
    <xf numFmtId="38" fontId="17" fillId="0" borderId="16" xfId="48" applyFont="1" applyFill="1" applyBorder="1" applyAlignment="1">
      <alignment horizontal="center"/>
    </xf>
    <xf numFmtId="176" fontId="17" fillId="0" borderId="21" xfId="0" applyNumberFormat="1" applyFont="1" applyFill="1" applyBorder="1" applyAlignment="1">
      <alignment horizontal="center" vertical="center" shrinkToFit="1"/>
    </xf>
    <xf numFmtId="176" fontId="0" fillId="0" borderId="41" xfId="0" applyNumberFormat="1"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38" fontId="20" fillId="0" borderId="21" xfId="48" applyFont="1" applyFill="1" applyBorder="1" applyAlignment="1">
      <alignment horizontal="center" vertical="center" wrapText="1"/>
    </xf>
    <xf numFmtId="0" fontId="0" fillId="0" borderId="41" xfId="0" applyFont="1" applyFill="1" applyBorder="1" applyAlignment="1">
      <alignment horizontal="center" vertical="center" wrapText="1"/>
    </xf>
    <xf numFmtId="38" fontId="17" fillId="0" borderId="21" xfId="48" applyFont="1" applyFill="1" applyBorder="1" applyAlignment="1">
      <alignment horizontal="center" vertical="center"/>
    </xf>
    <xf numFmtId="0" fontId="0" fillId="0" borderId="41" xfId="0" applyFont="1" applyFill="1" applyBorder="1" applyAlignment="1">
      <alignment horizontal="center" vertical="center"/>
    </xf>
    <xf numFmtId="38" fontId="15" fillId="0" borderId="50" xfId="48" applyFont="1" applyFill="1" applyBorder="1" applyAlignment="1">
      <alignment horizontal="center" vertical="center"/>
    </xf>
    <xf numFmtId="0" fontId="0" fillId="0" borderId="41" xfId="0" applyFont="1" applyFill="1" applyBorder="1" applyAlignment="1">
      <alignment horizontal="center" vertical="center"/>
    </xf>
    <xf numFmtId="0" fontId="17" fillId="0" borderId="10" xfId="0" applyFont="1" applyFill="1" applyBorder="1" applyAlignment="1">
      <alignment horizontal="center" vertical="center"/>
    </xf>
    <xf numFmtId="0" fontId="0" fillId="0" borderId="41" xfId="0" applyFont="1" applyFill="1" applyBorder="1" applyAlignment="1">
      <alignment horizontal="center" vertical="center" shrinkToFit="1"/>
    </xf>
    <xf numFmtId="38" fontId="0" fillId="0" borderId="41" xfId="48" applyFont="1" applyFill="1" applyBorder="1" applyAlignment="1">
      <alignment horizontal="center" vertical="center" shrinkToFit="1"/>
    </xf>
    <xf numFmtId="0" fontId="20" fillId="0" borderId="41" xfId="0" applyFont="1" applyFill="1" applyBorder="1" applyAlignment="1">
      <alignment horizontal="center" vertical="center" wrapText="1"/>
    </xf>
    <xf numFmtId="0" fontId="17" fillId="0" borderId="48" xfId="0" applyFont="1" applyFill="1" applyBorder="1" applyAlignment="1">
      <alignment horizontal="distributed" vertical="center"/>
    </xf>
    <xf numFmtId="0" fontId="0" fillId="0" borderId="50" xfId="0" applyFont="1" applyFill="1" applyBorder="1" applyAlignment="1">
      <alignment horizontal="distributed" vertical="center"/>
    </xf>
    <xf numFmtId="0" fontId="0" fillId="0" borderId="44" xfId="0" applyFont="1" applyFill="1" applyBorder="1" applyAlignment="1">
      <alignment horizontal="distributed" vertical="center"/>
    </xf>
    <xf numFmtId="0" fontId="17" fillId="0" borderId="48" xfId="0" applyFont="1" applyFill="1" applyBorder="1" applyAlignment="1">
      <alignment horizontal="center" vertical="center"/>
    </xf>
    <xf numFmtId="0" fontId="9" fillId="0" borderId="21" xfId="0" applyFont="1" applyFill="1" applyBorder="1" applyAlignment="1">
      <alignment horizontal="center" vertical="center"/>
    </xf>
    <xf numFmtId="0" fontId="18" fillId="0" borderId="41" xfId="0" applyFont="1" applyFill="1" applyBorder="1" applyAlignment="1">
      <alignment horizontal="center" vertical="center"/>
    </xf>
    <xf numFmtId="0" fontId="9" fillId="0" borderId="34" xfId="0" applyFont="1" applyFill="1" applyBorder="1" applyAlignment="1">
      <alignment horizontal="center" vertical="center"/>
    </xf>
    <xf numFmtId="0" fontId="18" fillId="0" borderId="34" xfId="0" applyFont="1" applyFill="1" applyBorder="1" applyAlignment="1">
      <alignment horizontal="center" vertical="center"/>
    </xf>
    <xf numFmtId="0" fontId="9" fillId="0" borderId="41" xfId="0" applyFont="1" applyFill="1" applyBorder="1" applyAlignment="1">
      <alignment horizontal="center" vertical="center"/>
    </xf>
    <xf numFmtId="0" fontId="26" fillId="0" borderId="16" xfId="0" applyFont="1" applyFill="1" applyBorder="1" applyAlignment="1">
      <alignment horizontal="center"/>
    </xf>
    <xf numFmtId="0" fontId="18" fillId="0" borderId="21" xfId="0" applyFont="1" applyFill="1" applyBorder="1" applyAlignment="1">
      <alignment horizontal="distributed" vertical="center"/>
    </xf>
    <xf numFmtId="0" fontId="18" fillId="0" borderId="41" xfId="0" applyFont="1" applyFill="1" applyBorder="1" applyAlignment="1">
      <alignment horizontal="distributed" vertical="center"/>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38" fontId="18" fillId="0" borderId="34" xfId="48" applyFont="1" applyFill="1" applyBorder="1" applyAlignment="1">
      <alignment horizontal="right" vertical="center"/>
    </xf>
    <xf numFmtId="0" fontId="9" fillId="0" borderId="21"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34" xfId="0" applyFont="1" applyFill="1" applyBorder="1" applyAlignment="1">
      <alignment horizontal="distributed" vertical="center"/>
    </xf>
    <xf numFmtId="0" fontId="18" fillId="0" borderId="21" xfId="0" applyFont="1" applyFill="1" applyBorder="1" applyAlignment="1">
      <alignment horizontal="center" vertical="center"/>
    </xf>
    <xf numFmtId="0" fontId="11" fillId="33" borderId="21" xfId="62" applyNumberFormat="1" applyFont="1" applyFill="1" applyBorder="1" applyAlignment="1">
      <alignment horizontal="center" vertical="center" wrapText="1"/>
      <protection/>
    </xf>
    <xf numFmtId="0" fontId="11" fillId="33" borderId="34" xfId="62" applyNumberFormat="1" applyFont="1" applyFill="1" applyBorder="1" applyAlignment="1">
      <alignment horizontal="center" vertical="center" wrapText="1"/>
      <protection/>
    </xf>
    <xf numFmtId="0" fontId="11" fillId="33" borderId="41" xfId="62" applyNumberFormat="1" applyFont="1" applyFill="1" applyBorder="1" applyAlignment="1">
      <alignment horizontal="center" vertical="center" wrapText="1"/>
      <protection/>
    </xf>
    <xf numFmtId="0" fontId="11" fillId="33" borderId="26" xfId="62" applyNumberFormat="1" applyFont="1" applyFill="1" applyBorder="1" applyAlignment="1">
      <alignment horizontal="center" vertical="center"/>
      <protection/>
    </xf>
    <xf numFmtId="0" fontId="11" fillId="33" borderId="28" xfId="62" applyNumberFormat="1" applyFont="1" applyFill="1" applyBorder="1" applyAlignment="1">
      <alignment horizontal="center" vertical="center"/>
      <protection/>
    </xf>
    <xf numFmtId="0" fontId="11" fillId="33" borderId="29" xfId="62" applyNumberFormat="1" applyFont="1" applyFill="1" applyBorder="1" applyAlignment="1">
      <alignment horizontal="center" vertical="center"/>
      <protection/>
    </xf>
    <xf numFmtId="0" fontId="11" fillId="33" borderId="21" xfId="62" applyNumberFormat="1" applyFont="1" applyFill="1" applyBorder="1" applyAlignment="1">
      <alignment horizontal="distributed" vertical="center"/>
      <protection/>
    </xf>
    <xf numFmtId="0" fontId="11" fillId="33" borderId="41" xfId="0" applyFont="1" applyFill="1" applyBorder="1" applyAlignment="1">
      <alignment horizontal="distributed"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⑮月別（共同発行）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0849;&#26377;\007.&#65321;&#65330;&#38306;&#20418;\007.IR&#25237;&#36039;&#23478;&#35500;&#26126;&#20250;\Fy24\&#21512;&#21516;&#65321;&#65330;\04&#12288;&#20874;&#23376;&#12300;&#36001;&#25919;&#29366;&#27841;&#12301;\04%20&#22235;&#26657;\&#12304;&#22235;&#26657;&#12305;&#24066;&#22580;&#20844;&#21215;&#22320;&#26041;&#20661;&#30330;&#34892;52&#22243;&#20307;&#12398;&#36001;&#25919;&#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24予算（歳入）"/>
      <sheetName val="24予算 (歳出)"/>
      <sheetName val="決算歳入（県）"/>
      <sheetName val="決算歳出（県）"/>
      <sheetName val="決算歳入 (市)"/>
      <sheetName val="決算歳出（市）"/>
      <sheetName val="財政指標（県）"/>
      <sheetName val="財政指標 (市)"/>
      <sheetName val="発行実績 （県)"/>
      <sheetName val="発行実績 (市)"/>
      <sheetName val="共同発行債"/>
    </sheetNames>
    <sheetDataSet>
      <sheetData sheetId="4">
        <row r="7">
          <cell r="C7">
            <v>2501128</v>
          </cell>
          <cell r="D7">
            <v>621053</v>
          </cell>
          <cell r="E7">
            <v>24.830916290569697</v>
          </cell>
          <cell r="F7">
            <v>15486</v>
          </cell>
          <cell r="G7">
            <v>0.6191606347216135</v>
          </cell>
          <cell r="H7">
            <v>718631</v>
          </cell>
          <cell r="I7">
            <v>28.732275997070122</v>
          </cell>
          <cell r="J7">
            <v>30297</v>
          </cell>
          <cell r="K7">
            <v>1.2113334463490073</v>
          </cell>
          <cell r="L7">
            <v>360619</v>
          </cell>
          <cell r="M7">
            <v>14.418254483577009</v>
          </cell>
          <cell r="N7">
            <v>9804</v>
          </cell>
          <cell r="O7">
            <v>0.39198313720849154</v>
          </cell>
          <cell r="P7">
            <v>363623</v>
          </cell>
          <cell r="Q7">
            <v>14.538360291836325</v>
          </cell>
          <cell r="R7">
            <v>381615</v>
          </cell>
          <cell r="S7">
            <v>15.357715718667736</v>
          </cell>
        </row>
        <row r="8">
          <cell r="C8">
            <v>2729635</v>
          </cell>
          <cell r="D8">
            <v>563053</v>
          </cell>
          <cell r="E8">
            <v>20.62740989179872</v>
          </cell>
          <cell r="F8">
            <v>43516</v>
          </cell>
          <cell r="G8">
            <v>1.5942058187266794</v>
          </cell>
          <cell r="H8">
            <v>690244</v>
          </cell>
          <cell r="I8">
            <v>25.28704387216606</v>
          </cell>
          <cell r="J8">
            <v>30679</v>
          </cell>
          <cell r="K8">
            <v>1.1239231618879446</v>
          </cell>
          <cell r="L8">
            <v>536799</v>
          </cell>
          <cell r="M8">
            <v>19.665596315990967</v>
          </cell>
          <cell r="N8">
            <v>10083</v>
          </cell>
          <cell r="O8">
            <v>0.36939004665458935</v>
          </cell>
          <cell r="P8">
            <v>432744</v>
          </cell>
          <cell r="Q8">
            <v>15.853548185013747</v>
          </cell>
          <cell r="R8">
            <v>422517</v>
          </cell>
          <cell r="S8">
            <v>15.478882707761294</v>
          </cell>
        </row>
        <row r="9">
          <cell r="C9">
            <v>2570659</v>
          </cell>
          <cell r="D9">
            <v>544485</v>
          </cell>
          <cell r="E9">
            <v>21.18075559613313</v>
          </cell>
          <cell r="F9">
            <v>76937</v>
          </cell>
          <cell r="G9">
            <v>2.992890149957657</v>
          </cell>
          <cell r="H9">
            <v>698614</v>
          </cell>
          <cell r="I9">
            <v>27.17645553144155</v>
          </cell>
          <cell r="J9">
            <v>20520</v>
          </cell>
          <cell r="K9">
            <v>0.79823889516268</v>
          </cell>
          <cell r="L9">
            <v>366880</v>
          </cell>
          <cell r="M9">
            <v>14.271826796163941</v>
          </cell>
          <cell r="N9">
            <v>11169</v>
          </cell>
          <cell r="O9">
            <v>0.4344800302179324</v>
          </cell>
          <cell r="P9">
            <v>437348</v>
          </cell>
          <cell r="Q9">
            <v>17.013069411384397</v>
          </cell>
          <cell r="R9">
            <v>414706</v>
          </cell>
          <cell r="S9">
            <v>16.132283589538712</v>
          </cell>
        </row>
        <row r="10">
          <cell r="C10">
            <v>2505886</v>
          </cell>
          <cell r="D10">
            <v>532137</v>
          </cell>
          <cell r="E10">
            <v>21.235483178404763</v>
          </cell>
          <cell r="F10">
            <v>79477</v>
          </cell>
          <cell r="G10">
            <v>3.171612754929793</v>
          </cell>
          <cell r="H10">
            <v>701569</v>
          </cell>
          <cell r="I10">
            <v>27.99684422994502</v>
          </cell>
          <cell r="J10">
            <v>19723</v>
          </cell>
          <cell r="K10">
            <v>0.7870669296209005</v>
          </cell>
          <cell r="L10">
            <v>364983</v>
          </cell>
          <cell r="M10">
            <v>14.56502809784643</v>
          </cell>
          <cell r="N10">
            <v>9532</v>
          </cell>
          <cell r="O10">
            <v>0.38038442291468966</v>
          </cell>
          <cell r="P10">
            <v>386143</v>
          </cell>
          <cell r="Q10">
            <v>15.409440014430025</v>
          </cell>
          <cell r="R10">
            <v>412322</v>
          </cell>
          <cell r="S10">
            <v>16.35414037190838</v>
          </cell>
        </row>
        <row r="12">
          <cell r="C12">
            <v>795589</v>
          </cell>
          <cell r="D12">
            <v>291655</v>
          </cell>
          <cell r="E12">
            <v>36.65900358099471</v>
          </cell>
          <cell r="F12">
            <v>2734</v>
          </cell>
          <cell r="G12">
            <v>0.3436447713580756</v>
          </cell>
          <cell r="H12">
            <v>178518</v>
          </cell>
          <cell r="I12">
            <v>22.438470114594345</v>
          </cell>
          <cell r="J12">
            <v>15584</v>
          </cell>
          <cell r="K12">
            <v>1.9588003353490306</v>
          </cell>
          <cell r="L12">
            <v>102281</v>
          </cell>
          <cell r="M12">
            <v>12.856009824168007</v>
          </cell>
          <cell r="N12">
            <v>2609</v>
          </cell>
          <cell r="O12">
            <v>0.3279331413581636</v>
          </cell>
          <cell r="P12">
            <v>89443</v>
          </cell>
          <cell r="Q12">
            <v>11.242362576657044</v>
          </cell>
          <cell r="R12">
            <v>112765</v>
          </cell>
          <cell r="S12">
            <v>14.173775655520625</v>
          </cell>
        </row>
        <row r="13">
          <cell r="C13">
            <v>873281</v>
          </cell>
          <cell r="D13">
            <v>254819</v>
          </cell>
          <cell r="E13">
            <v>29.1794966339586</v>
          </cell>
          <cell r="F13">
            <v>14638</v>
          </cell>
          <cell r="G13">
            <v>1.6762073147131338</v>
          </cell>
          <cell r="H13">
            <v>172536</v>
          </cell>
          <cell r="I13">
            <v>19.75721445903438</v>
          </cell>
          <cell r="J13">
            <v>14739</v>
          </cell>
          <cell r="K13">
            <v>1.687772893261161</v>
          </cell>
          <cell r="L13">
            <v>146711</v>
          </cell>
          <cell r="M13">
            <v>16.79997618177883</v>
          </cell>
          <cell r="N13">
            <v>2647</v>
          </cell>
          <cell r="O13">
            <v>0.3031097665012751</v>
          </cell>
          <cell r="P13">
            <v>124154</v>
          </cell>
          <cell r="Q13">
            <v>14.216958802493126</v>
          </cell>
          <cell r="R13">
            <v>143037</v>
          </cell>
          <cell r="S13">
            <v>16.379263948259496</v>
          </cell>
        </row>
        <row r="14">
          <cell r="C14">
            <v>856381</v>
          </cell>
          <cell r="D14">
            <v>237822</v>
          </cell>
          <cell r="E14">
            <v>27.770583420230015</v>
          </cell>
          <cell r="F14">
            <v>28939</v>
          </cell>
          <cell r="G14">
            <v>3.3792202302479852</v>
          </cell>
          <cell r="H14">
            <v>180055</v>
          </cell>
          <cell r="I14">
            <v>21.02510448036563</v>
          </cell>
          <cell r="J14">
            <v>9766</v>
          </cell>
          <cell r="K14">
            <v>1.140380274667467</v>
          </cell>
          <cell r="L14">
            <v>103971</v>
          </cell>
          <cell r="M14">
            <v>12.14074109537694</v>
          </cell>
          <cell r="N14">
            <v>2170</v>
          </cell>
          <cell r="O14">
            <v>0.2533918898247392</v>
          </cell>
          <cell r="P14">
            <v>128048</v>
          </cell>
          <cell r="Q14">
            <v>14.952223367870143</v>
          </cell>
          <cell r="R14">
            <v>165610</v>
          </cell>
          <cell r="S14">
            <v>19.33835524141708</v>
          </cell>
        </row>
        <row r="15">
          <cell r="C15">
            <v>1972490</v>
          </cell>
          <cell r="D15">
            <v>226456</v>
          </cell>
          <cell r="E15">
            <v>11.480717265993743</v>
          </cell>
          <cell r="F15">
            <v>30561</v>
          </cell>
          <cell r="G15">
            <v>1.5493614669782865</v>
          </cell>
          <cell r="H15">
            <v>480791</v>
          </cell>
          <cell r="I15">
            <v>24.374825727887085</v>
          </cell>
          <cell r="J15">
            <v>9449</v>
          </cell>
          <cell r="K15">
            <v>0.4790391839755842</v>
          </cell>
          <cell r="L15">
            <v>651134</v>
          </cell>
          <cell r="M15">
            <v>33.010763045693515</v>
          </cell>
          <cell r="N15">
            <v>2078</v>
          </cell>
          <cell r="O15">
            <v>0.1053490765479166</v>
          </cell>
          <cell r="P15">
            <v>140965</v>
          </cell>
          <cell r="Q15">
            <v>7.146550806341223</v>
          </cell>
          <cell r="R15">
            <v>431056</v>
          </cell>
          <cell r="S15">
            <v>21.85339342658264</v>
          </cell>
        </row>
        <row r="17">
          <cell r="C17">
            <v>840489</v>
          </cell>
          <cell r="D17">
            <v>251691</v>
          </cell>
          <cell r="E17">
            <v>29.945781562875894</v>
          </cell>
          <cell r="F17">
            <v>5098</v>
          </cell>
          <cell r="G17">
            <v>0.6065516621871315</v>
          </cell>
          <cell r="H17">
            <v>212614</v>
          </cell>
          <cell r="I17">
            <v>25.296464320175517</v>
          </cell>
          <cell r="J17">
            <v>15767</v>
          </cell>
          <cell r="K17">
            <v>1.8759317492554928</v>
          </cell>
          <cell r="L17">
            <v>115246</v>
          </cell>
          <cell r="M17">
            <v>13.711779690156565</v>
          </cell>
          <cell r="N17">
            <v>2788</v>
          </cell>
          <cell r="O17">
            <v>0.33171165833223276</v>
          </cell>
          <cell r="P17">
            <v>110585</v>
          </cell>
          <cell r="Q17">
            <v>13.157221569824234</v>
          </cell>
          <cell r="R17">
            <v>126700</v>
          </cell>
          <cell r="S17">
            <v>15.074557787192933</v>
          </cell>
        </row>
        <row r="18">
          <cell r="C18">
            <v>898246</v>
          </cell>
          <cell r="D18">
            <v>214148</v>
          </cell>
          <cell r="E18">
            <v>23.840685068455635</v>
          </cell>
          <cell r="F18">
            <v>15579</v>
          </cell>
          <cell r="G18">
            <v>1.7343801141335446</v>
          </cell>
          <cell r="H18">
            <v>211368</v>
          </cell>
          <cell r="I18">
            <v>23.531193013940502</v>
          </cell>
          <cell r="J18">
            <v>15862</v>
          </cell>
          <cell r="K18">
            <v>1.7658859599708765</v>
          </cell>
          <cell r="L18">
            <v>164358</v>
          </cell>
          <cell r="M18">
            <v>18.297660106474172</v>
          </cell>
          <cell r="N18">
            <v>2104</v>
          </cell>
          <cell r="O18">
            <v>0.23423427435246025</v>
          </cell>
          <cell r="P18">
            <v>143098</v>
          </cell>
          <cell r="Q18">
            <v>15.930825185973552</v>
          </cell>
          <cell r="R18">
            <v>131729</v>
          </cell>
          <cell r="S18">
            <v>14.665136276699256</v>
          </cell>
        </row>
        <row r="19">
          <cell r="C19">
            <v>858468</v>
          </cell>
          <cell r="D19">
            <v>195867</v>
          </cell>
          <cell r="E19">
            <v>22.81587665469185</v>
          </cell>
          <cell r="F19">
            <v>28083</v>
          </cell>
          <cell r="G19">
            <v>3.27129258166874</v>
          </cell>
          <cell r="H19">
            <v>220292</v>
          </cell>
          <cell r="I19">
            <v>25.66106133251327</v>
          </cell>
          <cell r="J19">
            <v>10149</v>
          </cell>
          <cell r="K19">
            <v>1.1822222843483974</v>
          </cell>
          <cell r="L19">
            <v>124092</v>
          </cell>
          <cell r="M19">
            <v>14.455052488852235</v>
          </cell>
          <cell r="N19">
            <v>1940</v>
          </cell>
          <cell r="O19">
            <v>0.2259839621278836</v>
          </cell>
          <cell r="P19">
            <v>131132</v>
          </cell>
          <cell r="Q19">
            <v>15.275118000903937</v>
          </cell>
          <cell r="R19">
            <v>146913</v>
          </cell>
          <cell r="S19">
            <v>17.113392694893694</v>
          </cell>
        </row>
        <row r="20">
          <cell r="C20">
            <v>2285664</v>
          </cell>
          <cell r="D20">
            <v>190512</v>
          </cell>
          <cell r="E20">
            <v>8.33508337183418</v>
          </cell>
          <cell r="F20">
            <v>28827</v>
          </cell>
          <cell r="G20">
            <v>1.2612089965979252</v>
          </cell>
          <cell r="H20">
            <v>385319</v>
          </cell>
          <cell r="I20">
            <v>16.85807712769681</v>
          </cell>
          <cell r="J20">
            <v>9630</v>
          </cell>
          <cell r="K20">
            <v>0.4213217690789198</v>
          </cell>
          <cell r="L20">
            <v>1122003</v>
          </cell>
          <cell r="M20">
            <v>49.08871120164643</v>
          </cell>
          <cell r="N20">
            <v>1551</v>
          </cell>
          <cell r="O20">
            <v>0.06785774287034314</v>
          </cell>
          <cell r="P20">
            <v>183999</v>
          </cell>
          <cell r="Q20">
            <v>8.050133352933765</v>
          </cell>
          <cell r="R20">
            <v>363823</v>
          </cell>
          <cell r="S20">
            <v>15.817606437341622</v>
          </cell>
        </row>
        <row r="22">
          <cell r="C22">
            <v>1033793</v>
          </cell>
          <cell r="D22">
            <v>412216</v>
          </cell>
          <cell r="E22">
            <v>39.874133409686465</v>
          </cell>
          <cell r="F22">
            <v>4618</v>
          </cell>
          <cell r="G22">
            <v>0.5467045143466825</v>
          </cell>
          <cell r="H22">
            <v>146783</v>
          </cell>
          <cell r="I22">
            <v>14.198490413458012</v>
          </cell>
          <cell r="J22">
            <v>18922</v>
          </cell>
          <cell r="K22">
            <v>1.8303470810887672</v>
          </cell>
          <cell r="L22">
            <v>122777</v>
          </cell>
          <cell r="M22">
            <v>11.876362095700008</v>
          </cell>
          <cell r="N22">
            <v>2109</v>
          </cell>
          <cell r="O22">
            <v>0.20400602441688034</v>
          </cell>
          <cell r="P22">
            <v>140029</v>
          </cell>
          <cell r="Q22">
            <v>13.545168133272329</v>
          </cell>
          <cell r="R22">
            <v>186339</v>
          </cell>
          <cell r="S22">
            <v>18.02478832803085</v>
          </cell>
        </row>
        <row r="23">
          <cell r="C23">
            <v>1165231</v>
          </cell>
          <cell r="D23">
            <v>338910</v>
          </cell>
          <cell r="E23">
            <v>29.08522001216926</v>
          </cell>
          <cell r="F23">
            <v>19241</v>
          </cell>
          <cell r="G23">
            <v>1.5512605655016043</v>
          </cell>
          <cell r="H23">
            <v>166681</v>
          </cell>
          <cell r="I23">
            <v>14.304545622284337</v>
          </cell>
          <cell r="J23">
            <v>18837</v>
          </cell>
          <cell r="K23">
            <v>1.6165893286395574</v>
          </cell>
          <cell r="L23">
            <v>183803</v>
          </cell>
          <cell r="M23">
            <v>15.773953834046639</v>
          </cell>
          <cell r="N23">
            <v>2981</v>
          </cell>
          <cell r="O23">
            <v>0.25582910169743167</v>
          </cell>
          <cell r="P23">
            <v>204895</v>
          </cell>
          <cell r="Q23">
            <v>17.584067021903813</v>
          </cell>
          <cell r="R23">
            <v>229883</v>
          </cell>
          <cell r="S23">
            <v>19.72853451375736</v>
          </cell>
        </row>
        <row r="24">
          <cell r="C24">
            <v>1067310</v>
          </cell>
          <cell r="D24">
            <v>324881</v>
          </cell>
          <cell r="E24">
            <v>30.439235086338552</v>
          </cell>
          <cell r="F24">
            <v>36820</v>
          </cell>
          <cell r="G24">
            <v>3.449794342787007</v>
          </cell>
          <cell r="H24">
            <v>179513</v>
          </cell>
          <cell r="I24">
            <v>16.819199670198913</v>
          </cell>
          <cell r="J24">
            <v>12091</v>
          </cell>
          <cell r="K24">
            <v>1.1328480010493671</v>
          </cell>
          <cell r="L24">
            <v>133269</v>
          </cell>
          <cell r="M24">
            <v>12.486437867161367</v>
          </cell>
          <cell r="N24">
            <v>2182</v>
          </cell>
          <cell r="O24">
            <v>0.2044391976089421</v>
          </cell>
          <cell r="P24">
            <v>204981</v>
          </cell>
          <cell r="Q24">
            <v>19.205385501869184</v>
          </cell>
          <cell r="R24">
            <v>173573</v>
          </cell>
          <cell r="S24">
            <v>16.262660332986666</v>
          </cell>
        </row>
        <row r="25">
          <cell r="C25">
            <v>1195102</v>
          </cell>
          <cell r="D25">
            <v>322412</v>
          </cell>
          <cell r="E25">
            <v>26.977780976017108</v>
          </cell>
          <cell r="F25">
            <v>39146</v>
          </cell>
          <cell r="G25">
            <v>3.2755363140552016</v>
          </cell>
          <cell r="H25">
            <v>249091</v>
          </cell>
          <cell r="I25">
            <v>20.84265610801421</v>
          </cell>
          <cell r="J25">
            <v>11549</v>
          </cell>
          <cell r="K25">
            <v>0.9663610302718931</v>
          </cell>
          <cell r="L25">
            <v>177617</v>
          </cell>
          <cell r="M25">
            <v>14.86207871796717</v>
          </cell>
          <cell r="N25">
            <v>2469</v>
          </cell>
          <cell r="O25">
            <v>0.20659324476069826</v>
          </cell>
          <cell r="P25">
            <v>171578</v>
          </cell>
          <cell r="Q25">
            <v>14.35676620070923</v>
          </cell>
          <cell r="R25">
            <v>221240</v>
          </cell>
          <cell r="S25">
            <v>18.512227408204488</v>
          </cell>
        </row>
        <row r="28">
          <cell r="C28">
            <v>810448</v>
          </cell>
          <cell r="D28">
            <v>234609</v>
          </cell>
          <cell r="E28">
            <v>28.948063293388348</v>
          </cell>
          <cell r="F28">
            <v>13847</v>
          </cell>
          <cell r="G28">
            <v>1.7085611908475313</v>
          </cell>
          <cell r="H28">
            <v>127889</v>
          </cell>
          <cell r="I28">
            <v>15.780037707539535</v>
          </cell>
          <cell r="J28">
            <v>11693</v>
          </cell>
          <cell r="K28">
            <v>1.4427822636369019</v>
          </cell>
          <cell r="L28">
            <v>145603</v>
          </cell>
          <cell r="M28">
            <v>17.965742404201134</v>
          </cell>
          <cell r="N28">
            <v>1941</v>
          </cell>
          <cell r="O28">
            <v>0.23949716699899318</v>
          </cell>
          <cell r="P28">
            <v>101254</v>
          </cell>
          <cell r="Q28">
            <v>12.493583795629085</v>
          </cell>
          <cell r="R28">
            <v>173612</v>
          </cell>
          <cell r="S28">
            <v>21.421732177758475</v>
          </cell>
        </row>
        <row r="29">
          <cell r="C29">
            <v>797408</v>
          </cell>
          <cell r="D29">
            <v>224951</v>
          </cell>
          <cell r="E29">
            <v>28.210276295196437</v>
          </cell>
          <cell r="F29">
            <v>26139</v>
          </cell>
          <cell r="G29">
            <v>3.277995706087724</v>
          </cell>
          <cell r="H29">
            <v>140841</v>
          </cell>
          <cell r="I29">
            <v>17.66235101729604</v>
          </cell>
          <cell r="J29">
            <v>7249</v>
          </cell>
          <cell r="K29">
            <v>0.9090703880573058</v>
          </cell>
          <cell r="L29">
            <v>99221</v>
          </cell>
          <cell r="M29">
            <v>12.442940126008267</v>
          </cell>
          <cell r="N29">
            <v>1612</v>
          </cell>
          <cell r="O29">
            <v>0.20215498214214053</v>
          </cell>
          <cell r="P29">
            <v>124454</v>
          </cell>
          <cell r="Q29">
            <v>15.607317709378385</v>
          </cell>
          <cell r="R29">
            <v>172941</v>
          </cell>
          <cell r="S29">
            <v>21.6878937758337</v>
          </cell>
        </row>
        <row r="30">
          <cell r="C30">
            <v>795934</v>
          </cell>
          <cell r="D30">
            <v>220955</v>
          </cell>
          <cell r="E30">
            <v>27.760467576457344</v>
          </cell>
          <cell r="F30">
            <v>27479</v>
          </cell>
          <cell r="G30">
            <v>3.452421934482005</v>
          </cell>
          <cell r="H30">
            <v>154020</v>
          </cell>
          <cell r="I30">
            <v>19.35085069867602</v>
          </cell>
          <cell r="J30">
            <v>7157</v>
          </cell>
          <cell r="K30">
            <v>0.8991951593976385</v>
          </cell>
          <cell r="L30">
            <v>103019</v>
          </cell>
          <cell r="M30">
            <v>12.94315860360281</v>
          </cell>
          <cell r="N30">
            <v>1799</v>
          </cell>
          <cell r="O30">
            <v>0.2260237657896258</v>
          </cell>
          <cell r="P30">
            <v>100059</v>
          </cell>
          <cell r="Q30">
            <v>12.571268472008986</v>
          </cell>
          <cell r="R30">
            <v>181446</v>
          </cell>
          <cell r="S30">
            <v>22.696613789585566</v>
          </cell>
        </row>
        <row r="32">
          <cell r="C32">
            <v>787437</v>
          </cell>
          <cell r="D32">
            <v>260612</v>
          </cell>
          <cell r="E32">
            <v>33.09623500038733</v>
          </cell>
          <cell r="F32">
            <v>3211</v>
          </cell>
          <cell r="G32">
            <v>0.4077786540383548</v>
          </cell>
          <cell r="H32">
            <v>126045</v>
          </cell>
          <cell r="I32">
            <v>16.00699484530191</v>
          </cell>
          <cell r="J32">
            <v>14179</v>
          </cell>
          <cell r="K32">
            <v>1.8006519886670298</v>
          </cell>
          <cell r="L32">
            <v>84275</v>
          </cell>
          <cell r="M32">
            <v>10.702443497067067</v>
          </cell>
          <cell r="N32">
            <v>3059</v>
          </cell>
          <cell r="O32">
            <v>0.38847552248624334</v>
          </cell>
          <cell r="P32">
            <v>85616</v>
          </cell>
          <cell r="Q32">
            <v>10.872742835299839</v>
          </cell>
          <cell r="R32">
            <v>210440</v>
          </cell>
          <cell r="S32">
            <v>26.72467765675222</v>
          </cell>
        </row>
        <row r="33">
          <cell r="C33">
            <v>855040</v>
          </cell>
          <cell r="D33">
            <v>218381</v>
          </cell>
          <cell r="E33">
            <v>25.54044255239521</v>
          </cell>
          <cell r="F33">
            <v>13674</v>
          </cell>
          <cell r="G33">
            <v>1.5992234281437125</v>
          </cell>
          <cell r="H33">
            <v>130752</v>
          </cell>
          <cell r="I33">
            <v>15.29191616766467</v>
          </cell>
          <cell r="J33">
            <v>14072</v>
          </cell>
          <cell r="K33">
            <v>1.7457709580838323</v>
          </cell>
          <cell r="L33">
            <v>135901</v>
          </cell>
          <cell r="M33">
            <v>15.894110217065869</v>
          </cell>
          <cell r="N33">
            <v>2060</v>
          </cell>
          <cell r="O33">
            <v>0.24092440119760478</v>
          </cell>
          <cell r="P33">
            <v>120167</v>
          </cell>
          <cell r="Q33">
            <v>14.05396238772455</v>
          </cell>
          <cell r="R33">
            <v>220033</v>
          </cell>
          <cell r="S33">
            <v>25.733649887724553</v>
          </cell>
        </row>
        <row r="34">
          <cell r="C34">
            <v>814043</v>
          </cell>
          <cell r="D34">
            <v>211583</v>
          </cell>
          <cell r="E34">
            <v>25.991624521063383</v>
          </cell>
          <cell r="F34">
            <v>26215</v>
          </cell>
          <cell r="G34">
            <v>3.2203458539659455</v>
          </cell>
          <cell r="H34">
            <v>141059</v>
          </cell>
          <cell r="I34">
            <v>17.328200107365337</v>
          </cell>
          <cell r="J34">
            <v>10052</v>
          </cell>
          <cell r="K34">
            <v>1.2348242046181834</v>
          </cell>
          <cell r="L34">
            <v>99880</v>
          </cell>
          <cell r="M34">
            <v>12.269622120698784</v>
          </cell>
          <cell r="N34">
            <v>3455</v>
          </cell>
          <cell r="O34">
            <v>0.42442475397491286</v>
          </cell>
          <cell r="P34">
            <v>123739</v>
          </cell>
          <cell r="Q34">
            <v>15.200548373980244</v>
          </cell>
          <cell r="R34">
            <v>198060</v>
          </cell>
          <cell r="S34">
            <v>24.33041006433321</v>
          </cell>
        </row>
        <row r="35">
          <cell r="C35">
            <v>780559</v>
          </cell>
          <cell r="D35">
            <v>209689</v>
          </cell>
          <cell r="E35">
            <v>26.863952628821142</v>
          </cell>
          <cell r="F35">
            <v>27352</v>
          </cell>
          <cell r="G35">
            <v>3.504155355328681</v>
          </cell>
          <cell r="H35">
            <v>141932</v>
          </cell>
          <cell r="I35">
            <v>18.183378834911903</v>
          </cell>
          <cell r="J35">
            <v>9625</v>
          </cell>
          <cell r="K35">
            <v>1.2330906440128164</v>
          </cell>
          <cell r="L35">
            <v>90904</v>
          </cell>
          <cell r="M35">
            <v>11.64601266528219</v>
          </cell>
          <cell r="N35">
            <v>1598</v>
          </cell>
          <cell r="O35">
            <v>0.20472507523454347</v>
          </cell>
          <cell r="P35">
            <v>104689</v>
          </cell>
          <cell r="Q35">
            <v>13.41205469413587</v>
          </cell>
          <cell r="R35">
            <v>194770</v>
          </cell>
          <cell r="S35">
            <v>24.952630102272856</v>
          </cell>
        </row>
        <row r="37">
          <cell r="C37">
            <v>1591601</v>
          </cell>
          <cell r="D37">
            <v>836115</v>
          </cell>
          <cell r="E37">
            <v>52.532952668413756</v>
          </cell>
          <cell r="F37">
            <v>4437</v>
          </cell>
          <cell r="G37">
            <v>0.2787758992360522</v>
          </cell>
          <cell r="H37">
            <v>180225</v>
          </cell>
          <cell r="I37">
            <v>11.323503817853847</v>
          </cell>
          <cell r="J37">
            <v>36064</v>
          </cell>
          <cell r="K37">
            <v>2.2658945300989384</v>
          </cell>
          <cell r="L37">
            <v>167697</v>
          </cell>
          <cell r="M37">
            <v>10.536371867069699</v>
          </cell>
          <cell r="N37">
            <v>10142</v>
          </cell>
          <cell r="O37">
            <v>0.6372200067730543</v>
          </cell>
          <cell r="P37">
            <v>228823</v>
          </cell>
          <cell r="Q37">
            <v>14.376907277640564</v>
          </cell>
          <cell r="R37">
            <v>128098</v>
          </cell>
          <cell r="S37">
            <v>8.14837393291409</v>
          </cell>
        </row>
        <row r="38">
          <cell r="C38">
            <v>1672454</v>
          </cell>
          <cell r="D38">
            <v>731248</v>
          </cell>
          <cell r="E38">
            <v>43.723056060136784</v>
          </cell>
          <cell r="F38">
            <v>36435</v>
          </cell>
          <cell r="G38">
            <v>2.1785352541833736</v>
          </cell>
          <cell r="H38">
            <v>185186</v>
          </cell>
          <cell r="I38">
            <v>11.072711117914155</v>
          </cell>
          <cell r="J38">
            <v>36803</v>
          </cell>
          <cell r="K38">
            <v>2.200538848901076</v>
          </cell>
          <cell r="L38">
            <v>248547</v>
          </cell>
          <cell r="M38">
            <v>14.86121591386071</v>
          </cell>
          <cell r="N38">
            <v>10953</v>
          </cell>
          <cell r="O38">
            <v>0.5549059047363933</v>
          </cell>
          <cell r="P38">
            <v>299117</v>
          </cell>
          <cell r="Q38">
            <v>17.88491641623626</v>
          </cell>
          <cell r="R38">
            <v>124165</v>
          </cell>
          <cell r="S38">
            <v>7.424120484031251</v>
          </cell>
        </row>
        <row r="39">
          <cell r="C39">
            <v>1659517</v>
          </cell>
          <cell r="D39">
            <v>700317</v>
          </cell>
          <cell r="E39">
            <v>42.20004977351844</v>
          </cell>
          <cell r="F39">
            <v>74934</v>
          </cell>
          <cell r="G39">
            <v>4.515410206704722</v>
          </cell>
          <cell r="H39">
            <v>209274</v>
          </cell>
          <cell r="I39">
            <v>12.610536680250942</v>
          </cell>
          <cell r="J39">
            <v>23719</v>
          </cell>
          <cell r="K39">
            <v>1.4292712879711387</v>
          </cell>
          <cell r="L39">
            <v>189237</v>
          </cell>
          <cell r="M39">
            <v>11.403137177865608</v>
          </cell>
          <cell r="N39">
            <v>8054</v>
          </cell>
          <cell r="O39">
            <v>0.4853219340326131</v>
          </cell>
          <cell r="P39">
            <v>325716</v>
          </cell>
          <cell r="Q39">
            <v>19.627156576280928</v>
          </cell>
          <cell r="R39">
            <v>128266</v>
          </cell>
          <cell r="S39">
            <v>7.829116363375608</v>
          </cell>
        </row>
        <row r="40">
          <cell r="C40">
            <v>1630492</v>
          </cell>
          <cell r="D40">
            <v>692737</v>
          </cell>
          <cell r="E40">
            <v>42.48637834469596</v>
          </cell>
          <cell r="F40">
            <v>81423</v>
          </cell>
          <cell r="G40">
            <v>4.993768752008596</v>
          </cell>
          <cell r="H40">
            <v>207331</v>
          </cell>
          <cell r="I40">
            <v>12.715855091591985</v>
          </cell>
          <cell r="J40">
            <v>23458</v>
          </cell>
          <cell r="K40">
            <v>1.4387068443144768</v>
          </cell>
          <cell r="L40">
            <v>177321</v>
          </cell>
          <cell r="M40">
            <v>10.875306349249184</v>
          </cell>
          <cell r="N40">
            <v>8223</v>
          </cell>
          <cell r="O40">
            <v>0.5043263015089924</v>
          </cell>
          <cell r="P40">
            <v>294551</v>
          </cell>
          <cell r="Q40">
            <v>18.065160699960504</v>
          </cell>
          <cell r="R40">
            <v>145448</v>
          </cell>
          <cell r="S40">
            <v>8.920497616670305</v>
          </cell>
        </row>
        <row r="42">
          <cell r="C42">
            <v>1529566</v>
          </cell>
          <cell r="D42">
            <v>759397</v>
          </cell>
          <cell r="E42">
            <v>49.64787397209405</v>
          </cell>
          <cell r="F42">
            <v>4203</v>
          </cell>
          <cell r="G42">
            <v>0.27478382756938896</v>
          </cell>
          <cell r="H42">
            <v>137010</v>
          </cell>
          <cell r="I42">
            <v>8.957442830188432</v>
          </cell>
          <cell r="J42">
            <v>32463</v>
          </cell>
          <cell r="K42">
            <v>2.1223667367083214</v>
          </cell>
          <cell r="L42">
            <v>174680</v>
          </cell>
          <cell r="M42">
            <v>11.420232928817716</v>
          </cell>
          <cell r="N42">
            <v>5063</v>
          </cell>
          <cell r="O42">
            <v>0.33100892671515975</v>
          </cell>
          <cell r="P42">
            <v>204906</v>
          </cell>
          <cell r="Q42">
            <v>13.396349029724771</v>
          </cell>
          <cell r="R42">
            <v>211844</v>
          </cell>
          <cell r="S42">
            <v>13.849941748182165</v>
          </cell>
        </row>
        <row r="43">
          <cell r="C43">
            <v>1608611</v>
          </cell>
          <cell r="D43">
            <v>660232</v>
          </cell>
          <cell r="E43">
            <v>41.04360842988143</v>
          </cell>
          <cell r="F43">
            <v>30872</v>
          </cell>
          <cell r="G43">
            <v>1.9191712601741504</v>
          </cell>
          <cell r="H43">
            <v>157874</v>
          </cell>
          <cell r="I43">
            <v>9.814305633866734</v>
          </cell>
          <cell r="J43">
            <v>33018</v>
          </cell>
          <cell r="K43">
            <v>2.052578280267883</v>
          </cell>
          <cell r="L43">
            <v>246666</v>
          </cell>
          <cell r="M43">
            <v>15.334098797036699</v>
          </cell>
          <cell r="N43">
            <v>3561</v>
          </cell>
          <cell r="O43">
            <v>0.22137110836616186</v>
          </cell>
          <cell r="P43">
            <v>249430</v>
          </cell>
          <cell r="Q43">
            <v>15.505924054976623</v>
          </cell>
          <cell r="R43">
            <v>226958</v>
          </cell>
          <cell r="S43">
            <v>14.208942435430318</v>
          </cell>
        </row>
        <row r="44">
          <cell r="C44">
            <v>1611004</v>
          </cell>
          <cell r="D44">
            <v>637723</v>
          </cell>
          <cell r="E44">
            <v>39.5854386457141</v>
          </cell>
          <cell r="F44">
            <v>62944</v>
          </cell>
          <cell r="G44">
            <v>3.9071287222129802</v>
          </cell>
          <cell r="H44">
            <v>170479</v>
          </cell>
          <cell r="I44">
            <v>10.582158703516564</v>
          </cell>
          <cell r="J44">
            <v>21778</v>
          </cell>
          <cell r="K44">
            <v>1.3518278042760912</v>
          </cell>
          <cell r="L44">
            <v>188867</v>
          </cell>
          <cell r="M44">
            <v>11.723558724869708</v>
          </cell>
          <cell r="N44">
            <v>4423</v>
          </cell>
          <cell r="O44">
            <v>0.27454928727675415</v>
          </cell>
          <cell r="P44">
            <v>258871</v>
          </cell>
          <cell r="Q44">
            <v>16.068923478774728</v>
          </cell>
          <cell r="R44">
            <v>265919</v>
          </cell>
          <cell r="S44">
            <v>16.406414633359073</v>
          </cell>
        </row>
        <row r="45">
          <cell r="C45">
            <v>1702732</v>
          </cell>
          <cell r="D45">
            <v>626161</v>
          </cell>
          <cell r="E45">
            <v>36.773902176032394</v>
          </cell>
          <cell r="F45">
            <v>69324</v>
          </cell>
          <cell r="G45">
            <v>4.07133947092085</v>
          </cell>
          <cell r="H45">
            <v>193385</v>
          </cell>
          <cell r="I45">
            <v>11.257336327736837</v>
          </cell>
          <cell r="J45">
            <v>22087</v>
          </cell>
          <cell r="K45">
            <v>1.2971506966451563</v>
          </cell>
          <cell r="L45">
            <v>197507</v>
          </cell>
          <cell r="M45">
            <v>11.599417876682883</v>
          </cell>
          <cell r="N45">
            <v>4481</v>
          </cell>
          <cell r="O45">
            <v>0.26316531315556413</v>
          </cell>
          <cell r="P45">
            <v>248090</v>
          </cell>
          <cell r="Q45">
            <v>14.570114380889066</v>
          </cell>
          <cell r="R45">
            <v>341697</v>
          </cell>
          <cell r="S45">
            <v>19.96757375793724</v>
          </cell>
        </row>
        <row r="47">
          <cell r="C47">
            <v>7077428</v>
          </cell>
          <cell r="D47">
            <v>5293277</v>
          </cell>
          <cell r="E47">
            <v>74.79096926171485</v>
          </cell>
          <cell r="F47">
            <v>3199</v>
          </cell>
          <cell r="G47">
            <v>0.14520003594526149</v>
          </cell>
          <cell r="H47">
            <v>0</v>
          </cell>
          <cell r="J47">
            <v>165249</v>
          </cell>
          <cell r="K47">
            <v>2.434873629233671</v>
          </cell>
          <cell r="L47">
            <v>404375</v>
          </cell>
          <cell r="M47">
            <v>5.713586913211975</v>
          </cell>
          <cell r="N47">
            <v>54512</v>
          </cell>
          <cell r="O47">
            <v>0.7702233071110013</v>
          </cell>
          <cell r="P47">
            <v>303876</v>
          </cell>
          <cell r="Q47">
            <v>4.293593661426157</v>
          </cell>
          <cell r="R47">
            <v>852940</v>
          </cell>
          <cell r="S47">
            <v>12.051553191357087</v>
          </cell>
        </row>
        <row r="48">
          <cell r="C48">
            <v>6658296</v>
          </cell>
          <cell r="D48">
            <v>4256072</v>
          </cell>
          <cell r="E48">
            <v>63.92133963404451</v>
          </cell>
          <cell r="F48">
            <v>82378</v>
          </cell>
          <cell r="G48">
            <v>1.2372234577735806</v>
          </cell>
          <cell r="H48">
            <v>0</v>
          </cell>
          <cell r="J48">
            <v>155564</v>
          </cell>
          <cell r="K48">
            <v>2.3363935757737417</v>
          </cell>
          <cell r="L48">
            <v>583976</v>
          </cell>
          <cell r="M48">
            <v>8.770652431192605</v>
          </cell>
          <cell r="N48">
            <v>58331</v>
          </cell>
          <cell r="O48">
            <v>0.8760649871979257</v>
          </cell>
          <cell r="P48">
            <v>475295</v>
          </cell>
          <cell r="Q48">
            <v>7.138387959922479</v>
          </cell>
          <cell r="R48">
            <v>1046680</v>
          </cell>
          <cell r="S48">
            <v>15.719937954095162</v>
          </cell>
        </row>
        <row r="49">
          <cell r="C49">
            <v>6170701</v>
          </cell>
          <cell r="D49">
            <v>4190132</v>
          </cell>
          <cell r="E49">
            <v>67.90366280913626</v>
          </cell>
          <cell r="F49">
            <v>178264</v>
          </cell>
          <cell r="G49">
            <v>2.888877616983873</v>
          </cell>
          <cell r="H49">
            <v>0</v>
          </cell>
          <cell r="J49">
            <v>141316</v>
          </cell>
          <cell r="K49">
            <v>2.290112582022691</v>
          </cell>
          <cell r="L49">
            <v>452847</v>
          </cell>
          <cell r="M49">
            <v>7.338663792006775</v>
          </cell>
          <cell r="N49">
            <v>63038</v>
          </cell>
          <cell r="O49">
            <v>1.021569510498078</v>
          </cell>
          <cell r="P49">
            <v>352254</v>
          </cell>
          <cell r="Q49">
            <v>5.708492438703479</v>
          </cell>
          <cell r="R49">
            <v>792850</v>
          </cell>
          <cell r="S49">
            <v>12.848621250648831</v>
          </cell>
        </row>
        <row r="50">
          <cell r="C50">
            <v>6247368</v>
          </cell>
          <cell r="D50">
            <v>4149760</v>
          </cell>
          <cell r="E50">
            <v>66.42413253069132</v>
          </cell>
          <cell r="F50">
            <v>202350</v>
          </cell>
          <cell r="G50">
            <v>3.238963992516528</v>
          </cell>
          <cell r="H50">
            <v>3518</v>
          </cell>
          <cell r="I50">
            <v>0.056311713988995045</v>
          </cell>
          <cell r="J50">
            <v>139107</v>
          </cell>
          <cell r="K50">
            <v>2.22664968671607</v>
          </cell>
          <cell r="L50">
            <v>439963</v>
          </cell>
          <cell r="M50">
            <v>7.042373684405977</v>
          </cell>
          <cell r="N50">
            <v>38520</v>
          </cell>
          <cell r="O50">
            <v>0.6165796540239026</v>
          </cell>
          <cell r="P50">
            <v>457165</v>
          </cell>
          <cell r="Q50">
            <v>7.317721638936589</v>
          </cell>
          <cell r="R50">
            <v>816984</v>
          </cell>
          <cell r="S50">
            <v>13.077251091979855</v>
          </cell>
        </row>
        <row r="52">
          <cell r="C52">
            <v>1806770</v>
          </cell>
          <cell r="D52">
            <v>1252413</v>
          </cell>
          <cell r="E52">
            <v>69.31778809699077</v>
          </cell>
          <cell r="F52">
            <v>2652</v>
          </cell>
          <cell r="G52">
            <v>0.14678127265783691</v>
          </cell>
          <cell r="H52">
            <v>17431</v>
          </cell>
          <cell r="I52">
            <v>0.9647603181367856</v>
          </cell>
          <cell r="J52">
            <v>43748</v>
          </cell>
          <cell r="K52">
            <v>2.4213375249755087</v>
          </cell>
          <cell r="L52">
            <v>192758</v>
          </cell>
          <cell r="M52">
            <v>10.668651792978629</v>
          </cell>
          <cell r="N52">
            <v>8892</v>
          </cell>
          <cell r="O52">
            <v>0.49214897302921784</v>
          </cell>
          <cell r="P52">
            <v>208910</v>
          </cell>
          <cell r="Q52">
            <v>11.56262280201686</v>
          </cell>
          <cell r="R52">
            <v>79966</v>
          </cell>
          <cell r="S52">
            <v>4.425909219214399</v>
          </cell>
        </row>
        <row r="53">
          <cell r="C53">
            <v>1883049</v>
          </cell>
          <cell r="D53">
            <v>1044774</v>
          </cell>
          <cell r="E53">
            <v>55.48310213913711</v>
          </cell>
          <cell r="F53">
            <v>43016</v>
          </cell>
          <cell r="G53">
            <v>2.2843802790049543</v>
          </cell>
          <cell r="H53">
            <v>51675</v>
          </cell>
          <cell r="I53">
            <v>2.7442196140408455</v>
          </cell>
          <cell r="J53">
            <v>44725</v>
          </cell>
          <cell r="K53">
            <v>2.375137343744109</v>
          </cell>
          <cell r="L53">
            <v>274645</v>
          </cell>
          <cell r="M53">
            <v>14.585122320237021</v>
          </cell>
          <cell r="N53">
            <v>11973</v>
          </cell>
          <cell r="O53">
            <v>0.6358305068004072</v>
          </cell>
          <cell r="P53">
            <v>325085</v>
          </cell>
          <cell r="Q53">
            <v>17.263756811426575</v>
          </cell>
          <cell r="R53">
            <v>87156</v>
          </cell>
          <cell r="S53">
            <v>4.6284509856089775</v>
          </cell>
        </row>
        <row r="54">
          <cell r="C54">
            <v>1879312</v>
          </cell>
          <cell r="D54">
            <v>999548</v>
          </cell>
          <cell r="E54">
            <v>53.18691095464724</v>
          </cell>
          <cell r="F54">
            <v>91308</v>
          </cell>
          <cell r="G54">
            <v>4.858586546565977</v>
          </cell>
          <cell r="H54">
            <v>92517</v>
          </cell>
          <cell r="I54">
            <v>4.922918599998297</v>
          </cell>
          <cell r="J54">
            <v>31864</v>
          </cell>
          <cell r="K54">
            <v>1.6955141030334506</v>
          </cell>
          <cell r="L54">
            <v>204727</v>
          </cell>
          <cell r="M54">
            <v>10.893720680759769</v>
          </cell>
          <cell r="N54">
            <v>14573</v>
          </cell>
          <cell r="O54">
            <v>0.7754433537379637</v>
          </cell>
          <cell r="P54">
            <v>327361</v>
          </cell>
          <cell r="Q54">
            <v>17.419193832636626</v>
          </cell>
          <cell r="R54">
            <v>117415</v>
          </cell>
          <cell r="S54">
            <v>6.247765139582996</v>
          </cell>
        </row>
        <row r="55">
          <cell r="C55">
            <v>1861038</v>
          </cell>
          <cell r="D55">
            <v>997845</v>
          </cell>
          <cell r="E55">
            <v>53.61765853249638</v>
          </cell>
          <cell r="F55">
            <v>101249</v>
          </cell>
          <cell r="G55">
            <v>5.440458496817367</v>
          </cell>
          <cell r="H55">
            <v>87560</v>
          </cell>
          <cell r="I55">
            <v>4.704901243284661</v>
          </cell>
          <cell r="J55">
            <v>30944</v>
          </cell>
          <cell r="K55">
            <v>1.6627280044792205</v>
          </cell>
          <cell r="L55">
            <v>194598</v>
          </cell>
          <cell r="M55">
            <v>10.456422706038243</v>
          </cell>
          <cell r="N55">
            <v>15940</v>
          </cell>
          <cell r="O55">
            <v>0.856511258770643</v>
          </cell>
          <cell r="P55">
            <v>286074</v>
          </cell>
          <cell r="Q55">
            <v>15.371744155680862</v>
          </cell>
          <cell r="R55">
            <v>146829</v>
          </cell>
          <cell r="S55">
            <v>7.889629335886747</v>
          </cell>
        </row>
        <row r="57">
          <cell r="C57">
            <v>1131268</v>
          </cell>
          <cell r="D57">
            <v>286607</v>
          </cell>
          <cell r="E57">
            <v>25.335022293567928</v>
          </cell>
          <cell r="F57">
            <v>5191</v>
          </cell>
          <cell r="G57">
            <v>0.4588656268894727</v>
          </cell>
          <cell r="H57">
            <v>287543</v>
          </cell>
          <cell r="I57">
            <v>25.41776130854935</v>
          </cell>
          <cell r="J57">
            <v>17119</v>
          </cell>
          <cell r="K57">
            <v>1.513257689601403</v>
          </cell>
          <cell r="L57">
            <v>176796</v>
          </cell>
          <cell r="M57">
            <v>15.628127022067273</v>
          </cell>
          <cell r="N57">
            <v>2384</v>
          </cell>
          <cell r="O57">
            <v>0.21073697832874264</v>
          </cell>
          <cell r="P57">
            <v>163233</v>
          </cell>
          <cell r="Q57">
            <v>14.429206872288441</v>
          </cell>
          <cell r="R57">
            <v>192395</v>
          </cell>
          <cell r="S57">
            <v>17.007022208707397</v>
          </cell>
        </row>
        <row r="58">
          <cell r="C58">
            <v>1186269</v>
          </cell>
          <cell r="D58">
            <v>247755</v>
          </cell>
          <cell r="E58">
            <v>20.885229235527525</v>
          </cell>
          <cell r="F58">
            <v>17728</v>
          </cell>
          <cell r="G58">
            <v>1.4944333873682951</v>
          </cell>
          <cell r="H58">
            <v>289128</v>
          </cell>
          <cell r="I58">
            <v>24.372886756713697</v>
          </cell>
          <cell r="J58">
            <v>16474</v>
          </cell>
          <cell r="K58">
            <v>1.3887238054775097</v>
          </cell>
          <cell r="L58">
            <v>226408</v>
          </cell>
          <cell r="M58">
            <v>19.08572170393056</v>
          </cell>
          <cell r="N58">
            <v>2105</v>
          </cell>
          <cell r="O58">
            <v>0.1774471051675463</v>
          </cell>
          <cell r="P58">
            <v>171484</v>
          </cell>
          <cell r="Q58">
            <v>14.455743174608795</v>
          </cell>
          <cell r="R58">
            <v>215187</v>
          </cell>
          <cell r="S58">
            <v>18.039814831206073</v>
          </cell>
        </row>
        <row r="59">
          <cell r="C59">
            <v>1103793</v>
          </cell>
          <cell r="D59">
            <v>232917</v>
          </cell>
          <cell r="E59">
            <v>21.101510881116294</v>
          </cell>
          <cell r="F59">
            <v>32721</v>
          </cell>
          <cell r="G59">
            <v>2.9644145233753068</v>
          </cell>
          <cell r="H59">
            <v>297776</v>
          </cell>
          <cell r="I59">
            <v>26.977522053500973</v>
          </cell>
          <cell r="J59">
            <v>10980</v>
          </cell>
          <cell r="K59">
            <v>0.9947517333413058</v>
          </cell>
          <cell r="L59">
            <v>153057</v>
          </cell>
          <cell r="M59">
            <v>13.866458656650297</v>
          </cell>
          <cell r="N59">
            <v>1760</v>
          </cell>
          <cell r="O59">
            <v>0.1594501867650909</v>
          </cell>
          <cell r="P59">
            <v>184352</v>
          </cell>
          <cell r="Q59">
            <v>16.70168229006707</v>
          </cell>
          <cell r="R59">
            <v>190230</v>
          </cell>
          <cell r="S59">
            <v>17.234209675183664</v>
          </cell>
        </row>
        <row r="60">
          <cell r="C60">
            <v>1138840</v>
          </cell>
          <cell r="D60">
            <v>232484</v>
          </cell>
          <cell r="E60">
            <v>20.414105581117628</v>
          </cell>
          <cell r="F60">
            <v>33791</v>
          </cell>
          <cell r="G60">
            <v>2.967142004144568</v>
          </cell>
          <cell r="H60">
            <v>306415</v>
          </cell>
          <cell r="I60">
            <v>26.905886691721403</v>
          </cell>
          <cell r="J60">
            <v>10978</v>
          </cell>
          <cell r="K60">
            <v>0.9639633311088476</v>
          </cell>
          <cell r="L60">
            <v>153273</v>
          </cell>
          <cell r="M60">
            <v>13.458694812265112</v>
          </cell>
          <cell r="N60">
            <v>1351</v>
          </cell>
          <cell r="O60">
            <v>0.11862948263144954</v>
          </cell>
          <cell r="P60">
            <v>182648</v>
          </cell>
          <cell r="Q60">
            <v>16.03807382951073</v>
          </cell>
          <cell r="R60">
            <v>217900</v>
          </cell>
          <cell r="S60">
            <v>19.133504267500264</v>
          </cell>
        </row>
        <row r="63">
          <cell r="C63">
            <v>506185</v>
          </cell>
          <cell r="D63">
            <v>98019</v>
          </cell>
          <cell r="E63">
            <v>19.36426405365627</v>
          </cell>
          <cell r="F63">
            <v>6423</v>
          </cell>
          <cell r="G63">
            <v>1.2689036617047127</v>
          </cell>
          <cell r="H63">
            <v>109004</v>
          </cell>
          <cell r="I63">
            <v>21.534419234074498</v>
          </cell>
          <cell r="J63">
            <v>5670</v>
          </cell>
          <cell r="K63">
            <v>1.1201438209350336</v>
          </cell>
          <cell r="L63">
            <v>105768</v>
          </cell>
          <cell r="M63">
            <v>20.895127275600817</v>
          </cell>
          <cell r="N63">
            <v>932</v>
          </cell>
          <cell r="O63">
            <v>0.18412240583976214</v>
          </cell>
          <cell r="P63">
            <v>90658</v>
          </cell>
          <cell r="Q63">
            <v>17.910052648735146</v>
          </cell>
          <cell r="R63">
            <v>89711</v>
          </cell>
          <cell r="S63">
            <v>17.722966899453755</v>
          </cell>
        </row>
        <row r="64">
          <cell r="C64">
            <v>504267</v>
          </cell>
          <cell r="D64">
            <v>95641</v>
          </cell>
          <cell r="E64">
            <v>18.966341243825198</v>
          </cell>
          <cell r="F64">
            <v>11651</v>
          </cell>
          <cell r="G64">
            <v>2.310482343679043</v>
          </cell>
          <cell r="H64">
            <v>123398</v>
          </cell>
          <cell r="I64">
            <v>24.47076647886933</v>
          </cell>
          <cell r="J64">
            <v>3762</v>
          </cell>
          <cell r="K64">
            <v>0.7460333513793288</v>
          </cell>
          <cell r="L64">
            <v>71612</v>
          </cell>
          <cell r="M64">
            <v>14.201206900312732</v>
          </cell>
          <cell r="N64">
            <v>912</v>
          </cell>
          <cell r="O64">
            <v>0.18085657003135244</v>
          </cell>
          <cell r="P64">
            <v>89455</v>
          </cell>
          <cell r="Q64">
            <v>17.73961016683622</v>
          </cell>
          <cell r="R64">
            <v>107836</v>
          </cell>
          <cell r="S64">
            <v>21.3847029450668</v>
          </cell>
        </row>
        <row r="65">
          <cell r="C65">
            <v>490086</v>
          </cell>
          <cell r="D65">
            <v>91041</v>
          </cell>
          <cell r="E65">
            <v>18.576535546822395</v>
          </cell>
          <cell r="F65">
            <v>12022</v>
          </cell>
          <cell r="G65">
            <v>2.353038854405145</v>
          </cell>
          <cell r="H65">
            <v>132291</v>
          </cell>
          <cell r="I65">
            <v>26.99342564366254</v>
          </cell>
          <cell r="J65">
            <v>3743</v>
          </cell>
          <cell r="K65">
            <v>0.7637435062417617</v>
          </cell>
          <cell r="L65">
            <v>74691</v>
          </cell>
          <cell r="M65">
            <v>15.240386381165754</v>
          </cell>
          <cell r="N65">
            <v>996</v>
          </cell>
          <cell r="O65">
            <v>0.20322963724734028</v>
          </cell>
          <cell r="P65">
            <v>84741</v>
          </cell>
          <cell r="Q65">
            <v>17.29104687748681</v>
          </cell>
          <cell r="R65">
            <v>90561</v>
          </cell>
          <cell r="S65">
            <v>18.478593552968253</v>
          </cell>
        </row>
        <row r="67">
          <cell r="C67">
            <v>467301</v>
          </cell>
          <cell r="D67">
            <v>120476</v>
          </cell>
          <cell r="E67">
            <v>25.781241640826792</v>
          </cell>
          <cell r="F67">
            <v>1735</v>
          </cell>
          <cell r="G67">
            <v>0.3712810372757602</v>
          </cell>
          <cell r="H67">
            <v>117884</v>
          </cell>
          <cell r="I67">
            <v>25.22656703067188</v>
          </cell>
          <cell r="J67">
            <v>10218</v>
          </cell>
          <cell r="K67">
            <v>2.186599215494938</v>
          </cell>
          <cell r="L67">
            <v>70712</v>
          </cell>
          <cell r="M67">
            <v>15.132002713454499</v>
          </cell>
          <cell r="N67">
            <v>3605</v>
          </cell>
          <cell r="O67">
            <v>0.7714513771637552</v>
          </cell>
          <cell r="P67">
            <v>71676</v>
          </cell>
          <cell r="Q67">
            <v>15.33829373358927</v>
          </cell>
          <cell r="R67">
            <v>70995</v>
          </cell>
          <cell r="S67">
            <v>15.192563251523108</v>
          </cell>
        </row>
        <row r="68">
          <cell r="C68">
            <v>499356</v>
          </cell>
          <cell r="D68">
            <v>92308</v>
          </cell>
          <cell r="E68">
            <v>18.48540920705869</v>
          </cell>
          <cell r="F68">
            <v>6234</v>
          </cell>
          <cell r="G68">
            <v>1.2484079494388773</v>
          </cell>
          <cell r="H68">
            <v>111494</v>
          </cell>
          <cell r="I68">
            <v>22.327557894568205</v>
          </cell>
          <cell r="J68">
            <v>10170</v>
          </cell>
          <cell r="K68">
            <v>2.0366231706437894</v>
          </cell>
          <cell r="L68">
            <v>100101</v>
          </cell>
          <cell r="M68">
            <v>20.046019272823397</v>
          </cell>
          <cell r="N68">
            <v>3189</v>
          </cell>
          <cell r="O68">
            <v>0.6386225458390407</v>
          </cell>
          <cell r="P68">
            <v>97919</v>
          </cell>
          <cell r="Q68">
            <v>19.609056464726567</v>
          </cell>
          <cell r="R68">
            <v>77941</v>
          </cell>
          <cell r="S68">
            <v>15.608303494901431</v>
          </cell>
        </row>
        <row r="69">
          <cell r="C69">
            <v>499459</v>
          </cell>
          <cell r="D69">
            <v>92117</v>
          </cell>
          <cell r="E69">
            <v>18.44335571087917</v>
          </cell>
          <cell r="F69">
            <v>11575</v>
          </cell>
          <cell r="G69">
            <v>2.317507543161701</v>
          </cell>
          <cell r="H69">
            <v>128304</v>
          </cell>
          <cell r="I69">
            <v>25.688595059854762</v>
          </cell>
          <cell r="J69">
            <v>7449</v>
          </cell>
          <cell r="K69">
            <v>1.4914137096338238</v>
          </cell>
          <cell r="L69">
            <v>68210</v>
          </cell>
          <cell r="M69">
            <v>13.656776632316166</v>
          </cell>
          <cell r="N69">
            <v>3259</v>
          </cell>
          <cell r="O69">
            <v>0.6525060115044479</v>
          </cell>
          <cell r="P69">
            <v>95955</v>
          </cell>
          <cell r="Q69">
            <v>19.211787153700303</v>
          </cell>
          <cell r="R69">
            <v>92590</v>
          </cell>
          <cell r="S69">
            <v>18.538058178949623</v>
          </cell>
        </row>
        <row r="70">
          <cell r="C70">
            <v>499971</v>
          </cell>
          <cell r="D70">
            <v>92924</v>
          </cell>
          <cell r="E70">
            <v>18.585877980922895</v>
          </cell>
          <cell r="F70">
            <v>12022</v>
          </cell>
          <cell r="G70">
            <v>2.4045394632888706</v>
          </cell>
          <cell r="H70">
            <v>132660</v>
          </cell>
          <cell r="I70">
            <v>26.533538945258826</v>
          </cell>
          <cell r="J70">
            <v>7377</v>
          </cell>
          <cell r="K70">
            <v>1.4754855781635334</v>
          </cell>
          <cell r="L70">
            <v>69948</v>
          </cell>
          <cell r="M70">
            <v>13.990411443863742</v>
          </cell>
          <cell r="N70">
            <v>3365</v>
          </cell>
          <cell r="O70">
            <v>0.6730390362641033</v>
          </cell>
          <cell r="P70">
            <v>75740</v>
          </cell>
          <cell r="Q70">
            <v>15.148878634960827</v>
          </cell>
          <cell r="R70">
            <v>105935</v>
          </cell>
          <cell r="S70">
            <v>21.1882289172772</v>
          </cell>
        </row>
        <row r="72">
          <cell r="C72">
            <v>826278</v>
          </cell>
          <cell r="D72">
            <v>262961</v>
          </cell>
          <cell r="E72">
            <v>31.824761157866966</v>
          </cell>
          <cell r="F72">
            <v>4685</v>
          </cell>
          <cell r="G72">
            <v>0.5670004526321649</v>
          </cell>
          <cell r="H72">
            <v>210964</v>
          </cell>
          <cell r="I72">
            <v>25.53184279382968</v>
          </cell>
          <cell r="J72">
            <v>18068</v>
          </cell>
          <cell r="K72">
            <v>2.1866732504072477</v>
          </cell>
          <cell r="L72">
            <v>110026</v>
          </cell>
          <cell r="M72">
            <v>13.315857374878673</v>
          </cell>
          <cell r="N72">
            <v>2609</v>
          </cell>
          <cell r="O72">
            <v>0.3157532936856603</v>
          </cell>
          <cell r="P72">
            <v>115827</v>
          </cell>
          <cell r="Q72">
            <v>14.01792132914104</v>
          </cell>
          <cell r="R72">
            <v>101138</v>
          </cell>
          <cell r="S72">
            <v>12.34019034755857</v>
          </cell>
        </row>
        <row r="73">
          <cell r="C73">
            <v>893397</v>
          </cell>
          <cell r="D73">
            <v>222655</v>
          </cell>
          <cell r="E73">
            <v>24.922290985978236</v>
          </cell>
          <cell r="F73">
            <v>15922</v>
          </cell>
          <cell r="G73">
            <v>1.7821864188037346</v>
          </cell>
          <cell r="H73">
            <v>215260</v>
          </cell>
          <cell r="I73">
            <v>24.094551470398937</v>
          </cell>
          <cell r="J73">
            <v>18232</v>
          </cell>
          <cell r="K73">
            <v>2.040750080871102</v>
          </cell>
          <cell r="L73">
            <v>169036</v>
          </cell>
          <cell r="M73">
            <v>18.920591853341794</v>
          </cell>
          <cell r="N73">
            <v>2151</v>
          </cell>
          <cell r="O73">
            <v>0.24076642299000334</v>
          </cell>
          <cell r="P73">
            <v>142376</v>
          </cell>
          <cell r="Q73">
            <v>15.936476169049147</v>
          </cell>
          <cell r="R73">
            <v>107765</v>
          </cell>
          <cell r="S73">
            <v>12.162386598567043</v>
          </cell>
        </row>
        <row r="74">
          <cell r="C74">
            <v>883612</v>
          </cell>
          <cell r="D74">
            <v>213527</v>
          </cell>
          <cell r="E74">
            <v>24.165244473818824</v>
          </cell>
          <cell r="F74">
            <v>29389</v>
          </cell>
          <cell r="G74">
            <v>3.3260073425892815</v>
          </cell>
          <cell r="H74">
            <v>228758</v>
          </cell>
          <cell r="I74">
            <v>25.8889648397713</v>
          </cell>
          <cell r="J74">
            <v>13010</v>
          </cell>
          <cell r="K74">
            <v>1.472365698971947</v>
          </cell>
          <cell r="L74">
            <v>117935</v>
          </cell>
          <cell r="M74">
            <v>13.346921499481674</v>
          </cell>
          <cell r="N74">
            <v>2324</v>
          </cell>
          <cell r="O74">
            <v>0.26301136698007727</v>
          </cell>
          <cell r="P74">
            <v>144624</v>
          </cell>
          <cell r="Q74">
            <v>16.367364861500295</v>
          </cell>
          <cell r="R74">
            <v>134045</v>
          </cell>
          <cell r="S74">
            <v>15.170119916886598</v>
          </cell>
        </row>
        <row r="75">
          <cell r="C75">
            <v>872232</v>
          </cell>
          <cell r="D75">
            <v>212387</v>
          </cell>
          <cell r="E75">
            <v>24.349828944592723</v>
          </cell>
          <cell r="F75">
            <v>30562</v>
          </cell>
          <cell r="G75">
            <v>3.5038842876665837</v>
          </cell>
          <cell r="H75">
            <v>233413</v>
          </cell>
          <cell r="I75">
            <v>26.76042612515936</v>
          </cell>
          <cell r="J75">
            <v>12659</v>
          </cell>
          <cell r="K75">
            <v>1.4513340487393263</v>
          </cell>
          <cell r="L75">
            <v>118887</v>
          </cell>
          <cell r="M75">
            <v>13.630203890707977</v>
          </cell>
          <cell r="N75">
            <v>2974</v>
          </cell>
          <cell r="O75">
            <v>0.3409643305909437</v>
          </cell>
          <cell r="P75">
            <v>124626</v>
          </cell>
          <cell r="Q75">
            <v>14.288171037063533</v>
          </cell>
          <cell r="R75">
            <v>136724</v>
          </cell>
          <cell r="S75">
            <v>15.675187335479551</v>
          </cell>
        </row>
        <row r="77">
          <cell r="C77">
            <v>761611</v>
          </cell>
          <cell r="D77">
            <v>263785</v>
          </cell>
          <cell r="E77">
            <v>34.635135259338426</v>
          </cell>
          <cell r="F77">
            <v>4135</v>
          </cell>
          <cell r="G77">
            <v>0.5429280827088895</v>
          </cell>
          <cell r="H77">
            <v>160862</v>
          </cell>
          <cell r="I77">
            <v>21.12128107393407</v>
          </cell>
          <cell r="J77">
            <v>14556</v>
          </cell>
          <cell r="K77">
            <v>1.9112118916349685</v>
          </cell>
          <cell r="L77">
            <v>93797</v>
          </cell>
          <cell r="M77">
            <v>12.315604685331488</v>
          </cell>
          <cell r="N77">
            <v>2142</v>
          </cell>
          <cell r="O77">
            <v>0.28124593788692653</v>
          </cell>
          <cell r="P77">
            <v>111234</v>
          </cell>
          <cell r="Q77">
            <v>14.60509367643062</v>
          </cell>
          <cell r="R77">
            <v>111100</v>
          </cell>
          <cell r="S77">
            <v>14.587499392734612</v>
          </cell>
        </row>
        <row r="78">
          <cell r="C78">
            <v>826851</v>
          </cell>
          <cell r="D78">
            <v>221792</v>
          </cell>
          <cell r="E78">
            <v>26.823696167749688</v>
          </cell>
          <cell r="F78">
            <v>14831</v>
          </cell>
          <cell r="G78">
            <v>1.7936726205809752</v>
          </cell>
          <cell r="H78">
            <v>166403</v>
          </cell>
          <cell r="I78">
            <v>20.124907631483786</v>
          </cell>
          <cell r="J78">
            <v>14846</v>
          </cell>
          <cell r="K78">
            <v>1.7954867321923782</v>
          </cell>
          <cell r="L78">
            <v>143558</v>
          </cell>
          <cell r="M78">
            <v>17.362015647317353</v>
          </cell>
          <cell r="N78">
            <v>3317</v>
          </cell>
          <cell r="O78">
            <v>0.40116054766820136</v>
          </cell>
          <cell r="P78">
            <v>122476</v>
          </cell>
          <cell r="Q78">
            <v>14.81234224787779</v>
          </cell>
          <cell r="R78">
            <v>139628</v>
          </cell>
          <cell r="S78">
            <v>16.886718405129823</v>
          </cell>
        </row>
        <row r="79">
          <cell r="C79">
            <v>768838</v>
          </cell>
          <cell r="D79">
            <v>209899</v>
          </cell>
          <cell r="E79">
            <v>27.300809793480553</v>
          </cell>
          <cell r="F79">
            <v>27634</v>
          </cell>
          <cell r="G79">
            <v>3.594255226718763</v>
          </cell>
          <cell r="H79">
            <v>179023</v>
          </cell>
          <cell r="I79">
            <v>23.284879259349825</v>
          </cell>
          <cell r="J79">
            <v>9648</v>
          </cell>
          <cell r="K79">
            <v>1.2548807421069197</v>
          </cell>
          <cell r="L79">
            <v>104792</v>
          </cell>
          <cell r="M79">
            <v>13.629919436864462</v>
          </cell>
          <cell r="N79">
            <v>2462</v>
          </cell>
          <cell r="O79">
            <v>0.320223506122226</v>
          </cell>
          <cell r="P79">
            <v>122322</v>
          </cell>
          <cell r="Q79">
            <v>15.90998363764538</v>
          </cell>
          <cell r="R79">
            <v>113058</v>
          </cell>
          <cell r="S79">
            <v>14.705048397711874</v>
          </cell>
        </row>
        <row r="80">
          <cell r="C80">
            <v>761583</v>
          </cell>
          <cell r="D80">
            <v>210275</v>
          </cell>
          <cell r="E80">
            <v>27.610253905352405</v>
          </cell>
          <cell r="F80">
            <v>28741</v>
          </cell>
          <cell r="G80">
            <v>3.773849994025602</v>
          </cell>
          <cell r="H80">
            <v>179836</v>
          </cell>
          <cell r="I80">
            <v>23.61344725394343</v>
          </cell>
          <cell r="J80">
            <v>9533</v>
          </cell>
          <cell r="K80">
            <v>1.2517348732836737</v>
          </cell>
          <cell r="L80">
            <v>94155</v>
          </cell>
          <cell r="M80">
            <v>12.363064826814673</v>
          </cell>
          <cell r="N80">
            <v>4117</v>
          </cell>
          <cell r="O80">
            <v>0.5405845456109183</v>
          </cell>
          <cell r="P80">
            <v>119023</v>
          </cell>
          <cell r="Q80">
            <v>15.628368805501172</v>
          </cell>
          <cell r="R80">
            <v>115903</v>
          </cell>
          <cell r="S80">
            <v>15.218695795468124</v>
          </cell>
        </row>
        <row r="82">
          <cell r="C82">
            <v>1123392</v>
          </cell>
          <cell r="D82">
            <v>569773</v>
          </cell>
          <cell r="E82">
            <v>50.71898322224121</v>
          </cell>
          <cell r="F82">
            <v>2966</v>
          </cell>
          <cell r="G82">
            <v>0.26402181963197174</v>
          </cell>
          <cell r="H82">
            <v>116105</v>
          </cell>
          <cell r="I82">
            <v>10.335216914487551</v>
          </cell>
          <cell r="J82">
            <v>21422</v>
          </cell>
          <cell r="K82">
            <v>1.9069033783398848</v>
          </cell>
          <cell r="L82">
            <v>131661</v>
          </cell>
          <cell r="M82">
            <v>11.719951717655102</v>
          </cell>
          <cell r="N82">
            <v>6248</v>
          </cell>
          <cell r="O82">
            <v>0.5561727340055831</v>
          </cell>
          <cell r="P82">
            <v>186782</v>
          </cell>
          <cell r="Q82">
            <v>16.62660941149661</v>
          </cell>
          <cell r="R82">
            <v>88435</v>
          </cell>
          <cell r="S82">
            <v>7.872140802142084</v>
          </cell>
        </row>
        <row r="83">
          <cell r="C83">
            <v>1185992</v>
          </cell>
          <cell r="D83">
            <v>447914</v>
          </cell>
          <cell r="E83">
            <v>37.767033841712255</v>
          </cell>
          <cell r="F83">
            <v>22572</v>
          </cell>
          <cell r="G83">
            <v>1.9032168851054645</v>
          </cell>
          <cell r="H83">
            <v>148379</v>
          </cell>
          <cell r="I83">
            <v>12.510961288103124</v>
          </cell>
          <cell r="J83">
            <v>22065</v>
          </cell>
          <cell r="K83">
            <v>1.8604678615032815</v>
          </cell>
          <cell r="L83">
            <v>203579</v>
          </cell>
          <cell r="M83">
            <v>17.165292851891074</v>
          </cell>
          <cell r="N83">
            <v>7106</v>
          </cell>
          <cell r="O83">
            <v>0.5991608712369055</v>
          </cell>
          <cell r="P83">
            <v>235271</v>
          </cell>
          <cell r="Q83">
            <v>19.83748625623107</v>
          </cell>
          <cell r="R83">
            <v>99106</v>
          </cell>
          <cell r="S83">
            <v>8.256380144216825</v>
          </cell>
        </row>
        <row r="84">
          <cell r="C84">
            <v>1141769</v>
          </cell>
          <cell r="D84">
            <v>431959</v>
          </cell>
          <cell r="E84">
            <v>37.83243370594227</v>
          </cell>
          <cell r="F84">
            <v>46242</v>
          </cell>
          <cell r="G84">
            <v>4.0500311358952645</v>
          </cell>
          <cell r="H84">
            <v>168277</v>
          </cell>
          <cell r="I84">
            <v>14.73827017549084</v>
          </cell>
          <cell r="J84">
            <v>14819</v>
          </cell>
          <cell r="K84">
            <v>1.2978982613821184</v>
          </cell>
          <cell r="L84">
            <v>151488</v>
          </cell>
          <cell r="M84">
            <v>13.26783263514774</v>
          </cell>
          <cell r="N84">
            <v>5966</v>
          </cell>
          <cell r="O84">
            <v>0.5225225067417315</v>
          </cell>
          <cell r="P84">
            <v>222054</v>
          </cell>
          <cell r="Q84">
            <v>19.448242157564273</v>
          </cell>
          <cell r="R84">
            <v>100964</v>
          </cell>
          <cell r="S84">
            <v>8.942769421835765</v>
          </cell>
        </row>
        <row r="85">
          <cell r="C85">
            <v>1123908</v>
          </cell>
          <cell r="D85">
            <v>427610</v>
          </cell>
          <cell r="E85">
            <v>38.046708449446044</v>
          </cell>
          <cell r="F85">
            <v>49245</v>
          </cell>
          <cell r="G85">
            <v>4.381586393192325</v>
          </cell>
          <cell r="H85">
            <v>163951</v>
          </cell>
          <cell r="I85">
            <v>14.587581901721494</v>
          </cell>
          <cell r="J85">
            <v>14268</v>
          </cell>
          <cell r="K85">
            <v>1.2694989269584342</v>
          </cell>
          <cell r="L85">
            <v>137911</v>
          </cell>
          <cell r="M85">
            <v>12.270666282293568</v>
          </cell>
          <cell r="N85">
            <v>9955</v>
          </cell>
          <cell r="O85">
            <v>0.8857486555839089</v>
          </cell>
          <cell r="P85">
            <v>196956</v>
          </cell>
          <cell r="Q85">
            <v>17.524210166668446</v>
          </cell>
          <cell r="R85">
            <v>124012</v>
          </cell>
          <cell r="S85">
            <v>11.033999224135783</v>
          </cell>
        </row>
        <row r="87">
          <cell r="C87">
            <v>2305837</v>
          </cell>
          <cell r="D87">
            <v>1341868</v>
          </cell>
          <cell r="E87">
            <v>58.19439969087147</v>
          </cell>
          <cell r="F87">
            <v>2081</v>
          </cell>
          <cell r="G87">
            <v>0.09024922403448292</v>
          </cell>
          <cell r="H87">
            <v>400</v>
          </cell>
          <cell r="I87">
            <v>0.017347279968185088</v>
          </cell>
          <cell r="J87">
            <v>47587</v>
          </cell>
          <cell r="K87">
            <v>2.06376252961506</v>
          </cell>
          <cell r="L87">
            <v>217731</v>
          </cell>
          <cell r="M87">
            <v>9.442601536882268</v>
          </cell>
          <cell r="N87">
            <v>5849</v>
          </cell>
          <cell r="O87">
            <v>0.25366060133478646</v>
          </cell>
          <cell r="P87">
            <v>368336</v>
          </cell>
          <cell r="Q87">
            <v>15.974069285903559</v>
          </cell>
          <cell r="R87">
            <v>321985</v>
          </cell>
          <cell r="S87">
            <v>13.963909851390188</v>
          </cell>
        </row>
        <row r="88">
          <cell r="C88">
            <v>2325829</v>
          </cell>
          <cell r="D88">
            <v>964454</v>
          </cell>
          <cell r="E88">
            <v>41.46710699711802</v>
          </cell>
          <cell r="F88">
            <v>40870</v>
          </cell>
          <cell r="G88">
            <v>1.7572229084769346</v>
          </cell>
          <cell r="H88">
            <v>41213</v>
          </cell>
          <cell r="I88">
            <v>1.7719703383180792</v>
          </cell>
          <cell r="J88">
            <v>48620</v>
          </cell>
          <cell r="K88">
            <v>2.0904374311267078</v>
          </cell>
          <cell r="L88">
            <v>307178</v>
          </cell>
          <cell r="M88">
            <v>13.207247824324146</v>
          </cell>
          <cell r="N88">
            <v>6460</v>
          </cell>
          <cell r="O88">
            <v>0.2777504279119402</v>
          </cell>
          <cell r="P88">
            <v>544173</v>
          </cell>
          <cell r="Q88">
            <v>23.39694792695422</v>
          </cell>
          <cell r="R88">
            <v>372861</v>
          </cell>
          <cell r="S88">
            <v>15.93131614576996</v>
          </cell>
        </row>
        <row r="89">
          <cell r="C89">
            <v>2166393</v>
          </cell>
          <cell r="D89">
            <v>926685</v>
          </cell>
          <cell r="E89">
            <v>42.775479795217215</v>
          </cell>
          <cell r="F89">
            <v>91712</v>
          </cell>
          <cell r="G89">
            <v>4.23339624897237</v>
          </cell>
          <cell r="H89">
            <v>57782</v>
          </cell>
          <cell r="I89">
            <v>2.667198426139671</v>
          </cell>
          <cell r="J89">
            <v>34676</v>
          </cell>
          <cell r="K89">
            <v>1.6006329414838396</v>
          </cell>
          <cell r="L89">
            <v>225777</v>
          </cell>
          <cell r="M89">
            <v>10.421793275735288</v>
          </cell>
          <cell r="N89">
            <v>8641</v>
          </cell>
          <cell r="O89">
            <v>0.39886576442963023</v>
          </cell>
          <cell r="P89">
            <v>477434</v>
          </cell>
          <cell r="Q89">
            <v>22.038198978670998</v>
          </cell>
          <cell r="R89">
            <v>343687</v>
          </cell>
          <cell r="S89">
            <v>15.864480729027466</v>
          </cell>
        </row>
        <row r="90">
          <cell r="C90">
            <v>2160786</v>
          </cell>
          <cell r="D90">
            <v>906211</v>
          </cell>
          <cell r="E90">
            <v>41.93895184437515</v>
          </cell>
          <cell r="F90">
            <v>98815</v>
          </cell>
          <cell r="G90">
            <v>4.573104416633577</v>
          </cell>
          <cell r="H90">
            <v>57789</v>
          </cell>
          <cell r="I90">
            <v>2.6744434664052803</v>
          </cell>
          <cell r="J90">
            <v>34157</v>
          </cell>
          <cell r="K90">
            <v>1.5807673689111277</v>
          </cell>
          <cell r="L90">
            <v>213009</v>
          </cell>
          <cell r="M90">
            <v>9.857940582732393</v>
          </cell>
          <cell r="N90">
            <v>7067</v>
          </cell>
          <cell r="O90">
            <v>0.32705691354905114</v>
          </cell>
          <cell r="P90">
            <v>422641</v>
          </cell>
          <cell r="Q90">
            <v>19.55959544350991</v>
          </cell>
          <cell r="R90">
            <v>421097</v>
          </cell>
          <cell r="S90">
            <v>19.488139963883512</v>
          </cell>
        </row>
        <row r="92">
          <cell r="C92">
            <v>675697</v>
          </cell>
          <cell r="D92">
            <v>266970</v>
          </cell>
          <cell r="E92">
            <v>39.510313054520005</v>
          </cell>
          <cell r="F92">
            <v>3408</v>
          </cell>
          <cell r="G92">
            <v>0.5043680821433275</v>
          </cell>
          <cell r="H92">
            <v>122402</v>
          </cell>
          <cell r="I92">
            <v>18.11492429298931</v>
          </cell>
          <cell r="J92">
            <v>10510</v>
          </cell>
          <cell r="K92">
            <v>1.5554309106004616</v>
          </cell>
          <cell r="L92">
            <v>82442</v>
          </cell>
          <cell r="M92">
            <v>12.201030935463676</v>
          </cell>
          <cell r="N92">
            <v>1475</v>
          </cell>
          <cell r="O92">
            <v>0.21829311066942728</v>
          </cell>
          <cell r="P92">
            <v>116988</v>
          </cell>
          <cell r="Q92">
            <v>17.313677580335565</v>
          </cell>
          <cell r="R92">
            <v>71502</v>
          </cell>
          <cell r="S92">
            <v>10.581962033278229</v>
          </cell>
        </row>
        <row r="93">
          <cell r="C93">
            <v>727095</v>
          </cell>
          <cell r="D93">
            <v>207525</v>
          </cell>
          <cell r="E93">
            <v>28.54166236874136</v>
          </cell>
          <cell r="F93">
            <v>12817</v>
          </cell>
          <cell r="G93">
            <v>1.7627682764975692</v>
          </cell>
          <cell r="H93">
            <v>129180</v>
          </cell>
          <cell r="I93">
            <v>17.76659171084934</v>
          </cell>
          <cell r="J93">
            <v>10491</v>
          </cell>
          <cell r="K93">
            <v>1.4428651001588513</v>
          </cell>
          <cell r="L93">
            <v>131474</v>
          </cell>
          <cell r="M93">
            <v>18.08209381167523</v>
          </cell>
          <cell r="N93">
            <v>1514</v>
          </cell>
          <cell r="O93">
            <v>0.20822588520069593</v>
          </cell>
          <cell r="P93">
            <v>165271</v>
          </cell>
          <cell r="Q93">
            <v>22.730317221270948</v>
          </cell>
          <cell r="R93">
            <v>68823</v>
          </cell>
          <cell r="S93">
            <v>9.465475625606008</v>
          </cell>
        </row>
        <row r="94">
          <cell r="C94">
            <v>698747</v>
          </cell>
          <cell r="D94">
            <v>205248</v>
          </cell>
          <cell r="E94">
            <v>29.373721819199222</v>
          </cell>
          <cell r="F94">
            <v>24075</v>
          </cell>
          <cell r="G94">
            <v>3.445453075290484</v>
          </cell>
          <cell r="H94">
            <v>145126</v>
          </cell>
          <cell r="I94">
            <v>20.769463053150854</v>
          </cell>
          <cell r="J94">
            <v>6178</v>
          </cell>
          <cell r="K94">
            <v>0.8841540643466089</v>
          </cell>
          <cell r="L94">
            <v>91413</v>
          </cell>
          <cell r="M94">
            <v>13.082417527373998</v>
          </cell>
          <cell r="N94">
            <v>1411</v>
          </cell>
          <cell r="O94">
            <v>0.2019328884417393</v>
          </cell>
          <cell r="P94">
            <v>147966</v>
          </cell>
          <cell r="Q94">
            <v>21.175904869716796</v>
          </cell>
          <cell r="R94">
            <v>77330</v>
          </cell>
          <cell r="S94">
            <v>11.066952702480297</v>
          </cell>
        </row>
        <row r="95">
          <cell r="C95">
            <v>698420</v>
          </cell>
          <cell r="D95">
            <v>205900</v>
          </cell>
          <cell r="E95">
            <v>29.48082815497838</v>
          </cell>
          <cell r="F95">
            <v>25443</v>
          </cell>
          <cell r="G95">
            <v>3.6429369147504365</v>
          </cell>
          <cell r="H95">
            <v>141853</v>
          </cell>
          <cell r="I95">
            <v>20.310558116892413</v>
          </cell>
          <cell r="J95">
            <v>6017</v>
          </cell>
          <cell r="K95">
            <v>0.8615159932418888</v>
          </cell>
          <cell r="L95">
            <v>87520</v>
          </cell>
          <cell r="M95">
            <v>12.531141719882019</v>
          </cell>
          <cell r="N95">
            <v>1043</v>
          </cell>
          <cell r="O95">
            <v>0.14933707511239655</v>
          </cell>
          <cell r="P95">
            <v>129497</v>
          </cell>
          <cell r="Q95">
            <v>18.541422066951117</v>
          </cell>
          <cell r="R95">
            <v>101147</v>
          </cell>
          <cell r="S95">
            <v>14.482259958191346</v>
          </cell>
        </row>
        <row r="97">
          <cell r="C97">
            <v>500892</v>
          </cell>
          <cell r="D97">
            <v>193030</v>
          </cell>
          <cell r="E97">
            <v>38.537249546808496</v>
          </cell>
          <cell r="F97">
            <v>2257</v>
          </cell>
          <cell r="G97">
            <v>0.4505961364924974</v>
          </cell>
          <cell r="H97">
            <v>87123</v>
          </cell>
          <cell r="I97">
            <v>17.393569871349513</v>
          </cell>
          <cell r="J97">
            <v>8026</v>
          </cell>
          <cell r="K97">
            <v>1.6023414229015436</v>
          </cell>
          <cell r="L97">
            <v>62185</v>
          </cell>
          <cell r="M97">
            <v>12.414851904202902</v>
          </cell>
          <cell r="N97">
            <v>1443</v>
          </cell>
          <cell r="O97">
            <v>0.2880860544788098</v>
          </cell>
          <cell r="P97">
            <v>81258</v>
          </cell>
          <cell r="Q97">
            <v>16.22265877674229</v>
          </cell>
          <cell r="R97">
            <v>65570</v>
          </cell>
          <cell r="S97">
            <v>13.090646287023949</v>
          </cell>
        </row>
        <row r="98">
          <cell r="C98">
            <v>527945</v>
          </cell>
          <cell r="D98">
            <v>148509</v>
          </cell>
          <cell r="E98">
            <v>28.129634715737435</v>
          </cell>
          <cell r="F98">
            <v>9162</v>
          </cell>
          <cell r="G98">
            <v>1.735408044398564</v>
          </cell>
          <cell r="H98">
            <v>91709</v>
          </cell>
          <cell r="I98">
            <v>17.37093826061427</v>
          </cell>
          <cell r="J98">
            <v>8076</v>
          </cell>
          <cell r="K98">
            <v>1.529704798795329</v>
          </cell>
          <cell r="L98">
            <v>94664</v>
          </cell>
          <cell r="M98">
            <v>17.93065565541865</v>
          </cell>
          <cell r="N98">
            <v>1856</v>
          </cell>
          <cell r="O98">
            <v>0.35155177149134853</v>
          </cell>
          <cell r="P98">
            <v>99990</v>
          </cell>
          <cell r="Q98">
            <v>18.939472861756432</v>
          </cell>
          <cell r="R98">
            <v>73979</v>
          </cell>
          <cell r="S98">
            <v>14.01263389178797</v>
          </cell>
        </row>
        <row r="99">
          <cell r="C99">
            <v>519174</v>
          </cell>
          <cell r="D99">
            <v>148471</v>
          </cell>
          <cell r="E99">
            <v>28.597541479349893</v>
          </cell>
          <cell r="F99">
            <v>17442</v>
          </cell>
          <cell r="G99">
            <v>3.3595673126928545</v>
          </cell>
          <cell r="H99">
            <v>110810</v>
          </cell>
          <cell r="I99">
            <v>21.343518743234448</v>
          </cell>
          <cell r="J99">
            <v>4529</v>
          </cell>
          <cell r="K99">
            <v>0.8723472284821658</v>
          </cell>
          <cell r="L99">
            <v>64568</v>
          </cell>
          <cell r="M99">
            <v>12.436678262008497</v>
          </cell>
          <cell r="N99">
            <v>5894</v>
          </cell>
          <cell r="O99">
            <v>1.1352648630324322</v>
          </cell>
          <cell r="P99">
            <v>93084</v>
          </cell>
          <cell r="Q99">
            <v>17.929249153463</v>
          </cell>
          <cell r="R99">
            <v>74376</v>
          </cell>
          <cell r="S99">
            <v>14.425832957736711</v>
          </cell>
        </row>
        <row r="100">
          <cell r="C100">
            <v>497019</v>
          </cell>
          <cell r="D100">
            <v>149076</v>
          </cell>
          <cell r="E100">
            <v>29.994024373313692</v>
          </cell>
          <cell r="F100">
            <v>18785</v>
          </cell>
          <cell r="G100">
            <v>3.7795335791991853</v>
          </cell>
          <cell r="H100">
            <v>113165</v>
          </cell>
          <cell r="I100">
            <v>22.668747271231076</v>
          </cell>
          <cell r="J100">
            <v>4484</v>
          </cell>
          <cell r="K100">
            <v>0.9021787899456559</v>
          </cell>
          <cell r="L100">
            <v>59248</v>
          </cell>
          <cell r="M100">
            <v>11.92067104074492</v>
          </cell>
          <cell r="N100">
            <v>1877</v>
          </cell>
          <cell r="O100">
            <v>0.37765155859232746</v>
          </cell>
          <cell r="P100">
            <v>75951</v>
          </cell>
          <cell r="Q100">
            <v>15.281307153247662</v>
          </cell>
          <cell r="R100">
            <v>74433</v>
          </cell>
          <cell r="S100">
            <v>14.975886233725472</v>
          </cell>
        </row>
        <row r="102">
          <cell r="C102">
            <v>827381</v>
          </cell>
          <cell r="D102">
            <v>351766</v>
          </cell>
          <cell r="E102">
            <v>42.51560043075681</v>
          </cell>
          <cell r="F102">
            <v>2071</v>
          </cell>
          <cell r="G102">
            <v>0.25030789926285474</v>
          </cell>
          <cell r="H102">
            <v>135712</v>
          </cell>
          <cell r="I102">
            <v>16.402600494814358</v>
          </cell>
          <cell r="J102">
            <v>11699</v>
          </cell>
          <cell r="K102">
            <v>1.413979774734977</v>
          </cell>
          <cell r="L102">
            <v>88393</v>
          </cell>
          <cell r="M102">
            <v>10.683469888721158</v>
          </cell>
          <cell r="N102">
            <v>1986</v>
          </cell>
          <cell r="O102">
            <v>0.24003451855916438</v>
          </cell>
          <cell r="P102">
            <v>119375</v>
          </cell>
          <cell r="Q102">
            <v>14.42805672356508</v>
          </cell>
          <cell r="R102">
            <v>116379</v>
          </cell>
          <cell r="S102">
            <v>14.065950269585596</v>
          </cell>
        </row>
        <row r="103">
          <cell r="C103">
            <v>929329</v>
          </cell>
          <cell r="D103">
            <v>295661</v>
          </cell>
          <cell r="E103">
            <v>31.814459680048724</v>
          </cell>
          <cell r="F103">
            <v>15196</v>
          </cell>
          <cell r="G103">
            <v>1.6351582701067113</v>
          </cell>
          <cell r="H103">
            <v>154402</v>
          </cell>
          <cell r="I103">
            <v>16.614352936365915</v>
          </cell>
          <cell r="J103">
            <v>11838</v>
          </cell>
          <cell r="K103">
            <v>1.2738222954411194</v>
          </cell>
          <cell r="L103">
            <v>145684</v>
          </cell>
          <cell r="M103">
            <v>15.676256740078056</v>
          </cell>
          <cell r="N103">
            <v>1808</v>
          </cell>
          <cell r="O103">
            <v>0.1945489702785558</v>
          </cell>
          <cell r="P103">
            <v>146896</v>
          </cell>
          <cell r="Q103">
            <v>15.806673417056825</v>
          </cell>
          <cell r="R103">
            <v>157844</v>
          </cell>
          <cell r="S103">
            <v>16.984727690624098</v>
          </cell>
        </row>
        <row r="104">
          <cell r="C104">
            <v>893582</v>
          </cell>
          <cell r="D104">
            <v>264845</v>
          </cell>
          <cell r="E104">
            <v>29.638578216660587</v>
          </cell>
          <cell r="F104">
            <v>31012</v>
          </cell>
          <cell r="G104">
            <v>3.470526487776164</v>
          </cell>
          <cell r="H104">
            <v>158433</v>
          </cell>
          <cell r="I104">
            <v>17.730101993997195</v>
          </cell>
          <cell r="J104">
            <v>8606</v>
          </cell>
          <cell r="K104">
            <v>0.9630901249129906</v>
          </cell>
          <cell r="L104">
            <v>101920</v>
          </cell>
          <cell r="M104">
            <v>11.40578033129584</v>
          </cell>
          <cell r="N104">
            <v>1553</v>
          </cell>
          <cell r="O104">
            <v>0.1737949063432343</v>
          </cell>
          <cell r="P104">
            <v>159390</v>
          </cell>
          <cell r="Q104">
            <v>17.83719904832461</v>
          </cell>
          <cell r="R104">
            <v>167823</v>
          </cell>
          <cell r="S104">
            <v>18.78092889068938</v>
          </cell>
        </row>
        <row r="105">
          <cell r="C105">
            <v>913365</v>
          </cell>
          <cell r="D105">
            <v>263236</v>
          </cell>
          <cell r="E105">
            <v>28.820460604468096</v>
          </cell>
          <cell r="F105">
            <v>33396</v>
          </cell>
          <cell r="G105">
            <v>3.656369578427025</v>
          </cell>
          <cell r="H105">
            <v>173002</v>
          </cell>
          <cell r="I105">
            <v>18.941168098186374</v>
          </cell>
          <cell r="J105">
            <v>8514</v>
          </cell>
          <cell r="K105">
            <v>0.9321574616938463</v>
          </cell>
          <cell r="L105">
            <v>94696</v>
          </cell>
          <cell r="M105">
            <v>10.36781571441866</v>
          </cell>
          <cell r="N105">
            <v>2109</v>
          </cell>
          <cell r="O105">
            <v>0.23090440294953277</v>
          </cell>
          <cell r="P105">
            <v>146635</v>
          </cell>
          <cell r="Q105">
            <v>16.05437037766939</v>
          </cell>
          <cell r="R105">
            <v>191777</v>
          </cell>
          <cell r="S105">
            <v>20.99675376218708</v>
          </cell>
        </row>
        <row r="107">
          <cell r="C107">
            <v>2708513</v>
          </cell>
          <cell r="D107">
            <v>1281342</v>
          </cell>
          <cell r="E107">
            <v>47.30795089408838</v>
          </cell>
          <cell r="F107">
            <v>4215</v>
          </cell>
          <cell r="G107">
            <v>0.15562044560982355</v>
          </cell>
          <cell r="H107">
            <v>179798</v>
          </cell>
          <cell r="I107">
            <v>6.6382550129905225</v>
          </cell>
          <cell r="J107">
            <v>76079</v>
          </cell>
          <cell r="K107">
            <v>2.8088844321589</v>
          </cell>
          <cell r="L107">
            <v>243286</v>
          </cell>
          <cell r="M107">
            <v>8.982271822213885</v>
          </cell>
          <cell r="N107">
            <v>17527</v>
          </cell>
          <cell r="O107">
            <v>0.6471078410921417</v>
          </cell>
          <cell r="P107">
            <v>278827</v>
          </cell>
          <cell r="Q107">
            <v>10.29446785007124</v>
          </cell>
          <cell r="R107">
            <v>627439</v>
          </cell>
          <cell r="S107">
            <v>23.16544170177511</v>
          </cell>
        </row>
        <row r="108">
          <cell r="C108">
            <v>2990108</v>
          </cell>
          <cell r="D108">
            <v>1027000</v>
          </cell>
          <cell r="E108">
            <v>34.3465854745046</v>
          </cell>
          <cell r="F108">
            <v>50841</v>
          </cell>
          <cell r="G108">
            <v>1.7003064772242342</v>
          </cell>
          <cell r="H108">
            <v>291213</v>
          </cell>
          <cell r="I108">
            <v>9.739213433093386</v>
          </cell>
          <cell r="J108">
            <v>76086</v>
          </cell>
          <cell r="K108">
            <v>2.5445903626223534</v>
          </cell>
          <cell r="L108">
            <v>389516</v>
          </cell>
          <cell r="M108">
            <v>13.026820435917367</v>
          </cell>
          <cell r="N108">
            <v>22529</v>
          </cell>
          <cell r="O108">
            <v>0.7534510459153984</v>
          </cell>
          <cell r="P108">
            <v>366827</v>
          </cell>
          <cell r="Q108">
            <v>12.268018412712852</v>
          </cell>
          <cell r="R108">
            <v>766096</v>
          </cell>
          <cell r="S108">
            <v>25.621014358009813</v>
          </cell>
        </row>
        <row r="109">
          <cell r="C109">
            <v>3681931</v>
          </cell>
          <cell r="D109">
            <v>985968</v>
          </cell>
          <cell r="E109">
            <v>26.77855722988834</v>
          </cell>
          <cell r="F109">
            <v>107201</v>
          </cell>
          <cell r="G109">
            <v>2.911542883340291</v>
          </cell>
          <cell r="H109">
            <v>299453</v>
          </cell>
          <cell r="I109">
            <v>8.133042145548083</v>
          </cell>
          <cell r="J109">
            <v>62284</v>
          </cell>
          <cell r="K109">
            <v>1.6916123631865996</v>
          </cell>
          <cell r="L109">
            <v>287307</v>
          </cell>
          <cell r="M109">
            <v>7.803160895736504</v>
          </cell>
          <cell r="N109">
            <v>13923</v>
          </cell>
          <cell r="O109">
            <v>0.37814396847741033</v>
          </cell>
          <cell r="P109">
            <v>405081</v>
          </cell>
          <cell r="Q109">
            <v>11.001862881189245</v>
          </cell>
          <cell r="R109">
            <v>1520714</v>
          </cell>
          <cell r="S109">
            <v>41.30207763263353</v>
          </cell>
        </row>
        <row r="110">
          <cell r="C110">
            <v>2847193</v>
          </cell>
          <cell r="D110">
            <v>970208</v>
          </cell>
          <cell r="E110">
            <v>34.075947784361645</v>
          </cell>
          <cell r="F110">
            <v>117164</v>
          </cell>
          <cell r="G110">
            <v>4.115070527357998</v>
          </cell>
          <cell r="H110">
            <v>297272</v>
          </cell>
          <cell r="I110">
            <v>10.440879842005794</v>
          </cell>
          <cell r="J110">
            <v>62203</v>
          </cell>
          <cell r="K110">
            <v>2.1847131543242764</v>
          </cell>
          <cell r="L110">
            <v>248636</v>
          </cell>
          <cell r="M110">
            <v>8.732671090438899</v>
          </cell>
          <cell r="N110">
            <v>11035</v>
          </cell>
          <cell r="O110">
            <v>0.38757470954726286</v>
          </cell>
          <cell r="P110">
            <v>388176</v>
          </cell>
          <cell r="Q110">
            <v>13.633638464269895</v>
          </cell>
          <cell r="R110">
            <v>752499</v>
          </cell>
          <cell r="S110">
            <v>26.429504427694223</v>
          </cell>
        </row>
        <row r="112">
          <cell r="C112">
            <v>1981590</v>
          </cell>
          <cell r="D112">
            <v>699867</v>
          </cell>
          <cell r="E112">
            <v>35.31845639107989</v>
          </cell>
          <cell r="F112">
            <v>5145</v>
          </cell>
          <cell r="G112">
            <v>0.25963998607179084</v>
          </cell>
          <cell r="H112">
            <v>297135</v>
          </cell>
          <cell r="I112">
            <v>14.994776921562988</v>
          </cell>
          <cell r="J112">
            <v>38059</v>
          </cell>
          <cell r="K112">
            <v>1.9206293935677916</v>
          </cell>
          <cell r="L112">
            <v>196056</v>
          </cell>
          <cell r="M112">
            <v>9.893873101903017</v>
          </cell>
          <cell r="N112">
            <v>5827</v>
          </cell>
          <cell r="O112">
            <v>0.294056792777517</v>
          </cell>
          <cell r="P112">
            <v>275761</v>
          </cell>
          <cell r="Q112">
            <v>13.916148143662413</v>
          </cell>
          <cell r="R112">
            <v>463740</v>
          </cell>
          <cell r="S112">
            <v>23.402419269374594</v>
          </cell>
        </row>
        <row r="113">
          <cell r="C113">
            <v>2245679</v>
          </cell>
          <cell r="D113">
            <v>595590</v>
          </cell>
          <cell r="E113">
            <v>26.521599925902144</v>
          </cell>
          <cell r="F113">
            <v>31915</v>
          </cell>
          <cell r="G113">
            <v>1.4211737296381184</v>
          </cell>
          <cell r="H113">
            <v>307782</v>
          </cell>
          <cell r="I113">
            <v>13.705520691069385</v>
          </cell>
          <cell r="J113">
            <v>38324</v>
          </cell>
          <cell r="K113">
            <v>1.7065662545715572</v>
          </cell>
          <cell r="L113">
            <v>284759</v>
          </cell>
          <cell r="M113">
            <v>12.680307381420054</v>
          </cell>
          <cell r="N113">
            <v>6956</v>
          </cell>
          <cell r="O113">
            <v>0.30975041401731945</v>
          </cell>
          <cell r="P113">
            <v>329275</v>
          </cell>
          <cell r="Q113">
            <v>14.662603159222668</v>
          </cell>
          <cell r="R113">
            <v>651078</v>
          </cell>
          <cell r="S113">
            <v>28.99247844415876</v>
          </cell>
        </row>
        <row r="114">
          <cell r="C114">
            <v>2235045</v>
          </cell>
          <cell r="D114">
            <v>573906</v>
          </cell>
          <cell r="E114">
            <v>25.677603806634764</v>
          </cell>
          <cell r="F114">
            <v>64077</v>
          </cell>
          <cell r="G114">
            <v>2.866922142507198</v>
          </cell>
          <cell r="H114">
            <v>321893</v>
          </cell>
          <cell r="I114">
            <v>14.402081389860161</v>
          </cell>
          <cell r="J114">
            <v>29203</v>
          </cell>
          <cell r="K114">
            <v>1.3065956166430654</v>
          </cell>
          <cell r="L114">
            <v>228174</v>
          </cell>
          <cell r="M114">
            <v>10.208921968014067</v>
          </cell>
          <cell r="N114">
            <v>6273</v>
          </cell>
          <cell r="O114">
            <v>0.28066548995657803</v>
          </cell>
          <cell r="P114">
            <v>352664</v>
          </cell>
          <cell r="Q114">
            <v>15.778832193535253</v>
          </cell>
          <cell r="R114">
            <v>658855</v>
          </cell>
          <cell r="S114">
            <v>29.478377392848916</v>
          </cell>
        </row>
        <row r="115">
          <cell r="C115">
            <v>2160373</v>
          </cell>
          <cell r="D115">
            <v>565021</v>
          </cell>
          <cell r="E115">
            <v>26.153863244911875</v>
          </cell>
          <cell r="F115">
            <v>68445</v>
          </cell>
          <cell r="G115">
            <v>3.1682028982958035</v>
          </cell>
          <cell r="H115">
            <v>320660</v>
          </cell>
          <cell r="I115">
            <v>14.842807237453904</v>
          </cell>
          <cell r="J115">
            <v>28840</v>
          </cell>
          <cell r="K115">
            <v>1.334954658292804</v>
          </cell>
          <cell r="L115">
            <v>209368</v>
          </cell>
          <cell r="M115">
            <v>9.69128942085464</v>
          </cell>
          <cell r="N115">
            <v>4039</v>
          </cell>
          <cell r="O115">
            <v>0.18695845578518153</v>
          </cell>
          <cell r="P115">
            <v>338467</v>
          </cell>
          <cell r="Q115">
            <v>15.667063048834622</v>
          </cell>
          <cell r="R115">
            <v>625533</v>
          </cell>
          <cell r="S115">
            <v>28.854861035571172</v>
          </cell>
        </row>
        <row r="117">
          <cell r="C117">
            <v>459162</v>
          </cell>
          <cell r="D117">
            <v>139144</v>
          </cell>
          <cell r="E117">
            <v>30.3039014552598</v>
          </cell>
          <cell r="F117">
            <v>1940</v>
          </cell>
          <cell r="G117">
            <v>0.42250883130572653</v>
          </cell>
          <cell r="H117">
            <v>141068</v>
          </cell>
          <cell r="I117">
            <v>30.722925677647538</v>
          </cell>
          <cell r="J117">
            <v>7995</v>
          </cell>
          <cell r="K117">
            <v>1.7412155187058163</v>
          </cell>
          <cell r="L117">
            <v>69707</v>
          </cell>
          <cell r="M117">
            <v>15.181352115375402</v>
          </cell>
          <cell r="N117">
            <v>756</v>
          </cell>
          <cell r="O117">
            <v>0.1646477713748089</v>
          </cell>
          <cell r="P117">
            <v>60090</v>
          </cell>
          <cell r="Q117">
            <v>13.086884367608818</v>
          </cell>
          <cell r="R117">
            <v>38462</v>
          </cell>
          <cell r="S117">
            <v>8.37656426272209</v>
          </cell>
        </row>
        <row r="118">
          <cell r="C118">
            <v>500658</v>
          </cell>
          <cell r="D118">
            <v>124246</v>
          </cell>
          <cell r="E118">
            <v>24.81654143147618</v>
          </cell>
          <cell r="F118">
            <v>8132</v>
          </cell>
          <cell r="G118">
            <v>1.6242624705887054</v>
          </cell>
          <cell r="H118">
            <v>131500</v>
          </cell>
          <cell r="I118">
            <v>26.265434687950656</v>
          </cell>
          <cell r="J118">
            <v>8203</v>
          </cell>
          <cell r="K118">
            <v>1.6384438079487393</v>
          </cell>
          <cell r="L118">
            <v>106027</v>
          </cell>
          <cell r="M118">
            <v>21.177530370033036</v>
          </cell>
          <cell r="N118">
            <v>1202</v>
          </cell>
          <cell r="O118">
            <v>0.24008404939100145</v>
          </cell>
          <cell r="P118">
            <v>83079</v>
          </cell>
          <cell r="Q118">
            <v>16.59396234555325</v>
          </cell>
          <cell r="R118">
            <v>38269</v>
          </cell>
          <cell r="S118">
            <v>7.643740837058431</v>
          </cell>
        </row>
        <row r="119">
          <cell r="C119">
            <v>480976</v>
          </cell>
          <cell r="D119">
            <v>119144</v>
          </cell>
          <cell r="E119">
            <v>24.77129836000133</v>
          </cell>
          <cell r="F119">
            <v>15556</v>
          </cell>
          <cell r="G119">
            <v>3.234257010744819</v>
          </cell>
          <cell r="H119">
            <v>143776</v>
          </cell>
          <cell r="I119">
            <v>29.892551811316988</v>
          </cell>
          <cell r="J119">
            <v>5684</v>
          </cell>
          <cell r="K119">
            <v>1.1817637470476698</v>
          </cell>
          <cell r="L119">
            <v>72789</v>
          </cell>
          <cell r="M119">
            <v>15.133603339875586</v>
          </cell>
          <cell r="N119">
            <v>827</v>
          </cell>
          <cell r="O119">
            <v>0.17194205116263597</v>
          </cell>
          <cell r="P119">
            <v>85708</v>
          </cell>
          <cell r="Q119">
            <v>17.819600146369048</v>
          </cell>
          <cell r="R119">
            <v>37492</v>
          </cell>
          <cell r="S119">
            <v>7.794983533481919</v>
          </cell>
        </row>
        <row r="120">
          <cell r="C120">
            <v>497686</v>
          </cell>
          <cell r="D120">
            <v>116886</v>
          </cell>
          <cell r="E120">
            <v>23.48589271146868</v>
          </cell>
          <cell r="F120">
            <v>16411</v>
          </cell>
          <cell r="G120">
            <v>3.2974606478783817</v>
          </cell>
          <cell r="H120">
            <v>150062</v>
          </cell>
          <cell r="I120">
            <v>30.151943193097658</v>
          </cell>
          <cell r="J120">
            <v>5478</v>
          </cell>
          <cell r="K120">
            <v>1.100694011887013</v>
          </cell>
          <cell r="L120">
            <v>69518</v>
          </cell>
          <cell r="M120">
            <v>13.96824503803603</v>
          </cell>
          <cell r="N120">
            <v>5471</v>
          </cell>
          <cell r="O120">
            <v>1.0992875025618563</v>
          </cell>
          <cell r="P120">
            <v>70322</v>
          </cell>
          <cell r="Q120">
            <v>14.12979268052547</v>
          </cell>
          <cell r="R120">
            <v>63538</v>
          </cell>
          <cell r="S120">
            <v>12.766684214544913</v>
          </cell>
        </row>
        <row r="122">
          <cell r="C122">
            <v>516831</v>
          </cell>
          <cell r="D122">
            <v>76579</v>
          </cell>
          <cell r="E122">
            <v>14.817029164272267</v>
          </cell>
          <cell r="F122">
            <v>2940</v>
          </cell>
          <cell r="G122">
            <v>0.5688513266425582</v>
          </cell>
          <cell r="H122">
            <v>181544</v>
          </cell>
          <cell r="I122">
            <v>35.12637593333217</v>
          </cell>
          <cell r="J122">
            <v>5638</v>
          </cell>
          <cell r="K122">
            <v>1.0908788366022937</v>
          </cell>
          <cell r="L122">
            <v>88933</v>
          </cell>
          <cell r="M122">
            <v>17.207365657245795</v>
          </cell>
          <cell r="N122">
            <v>1839</v>
          </cell>
          <cell r="O122">
            <v>0.25582230942029405</v>
          </cell>
          <cell r="P122">
            <v>70266</v>
          </cell>
          <cell r="Q122">
            <v>13.595546706757142</v>
          </cell>
          <cell r="R122">
            <v>89092</v>
          </cell>
          <cell r="S122">
            <v>17.338130065727483</v>
          </cell>
        </row>
        <row r="123">
          <cell r="C123">
            <v>586509</v>
          </cell>
          <cell r="D123">
            <v>66666</v>
          </cell>
          <cell r="E123">
            <v>11.266577494974502</v>
          </cell>
          <cell r="F123">
            <v>6788</v>
          </cell>
          <cell r="G123">
            <v>1.1573564941032448</v>
          </cell>
          <cell r="H123">
            <v>162028</v>
          </cell>
          <cell r="I123">
            <v>27.625833533671262</v>
          </cell>
          <cell r="J123">
            <v>5698</v>
          </cell>
          <cell r="K123">
            <v>0.9715110936064068</v>
          </cell>
          <cell r="L123">
            <v>133382</v>
          </cell>
          <cell r="M123">
            <v>22.741680008320415</v>
          </cell>
          <cell r="N123">
            <v>3553</v>
          </cell>
          <cell r="O123">
            <v>0.6057878054727208</v>
          </cell>
          <cell r="P123">
            <v>93661</v>
          </cell>
          <cell r="Q123">
            <v>15.96923491370124</v>
          </cell>
          <cell r="R123">
            <v>114733</v>
          </cell>
          <cell r="S123">
            <v>19.562018656150205</v>
          </cell>
        </row>
        <row r="124">
          <cell r="C124">
            <v>566854</v>
          </cell>
          <cell r="D124">
            <v>62941</v>
          </cell>
          <cell r="E124">
            <v>11.103564586295589</v>
          </cell>
          <cell r="F124">
            <v>11330</v>
          </cell>
          <cell r="G124">
            <v>1.998751001139623</v>
          </cell>
          <cell r="H124">
            <v>175092</v>
          </cell>
          <cell r="I124">
            <v>30.88837690128322</v>
          </cell>
          <cell r="J124">
            <v>3856</v>
          </cell>
          <cell r="K124">
            <v>0.6802457070074481</v>
          </cell>
          <cell r="L124">
            <v>96180</v>
          </cell>
          <cell r="M124">
            <v>16.967331976134947</v>
          </cell>
          <cell r="N124">
            <v>1675</v>
          </cell>
          <cell r="O124">
            <v>0.295490549594781</v>
          </cell>
          <cell r="P124">
            <v>93947</v>
          </cell>
          <cell r="Q124">
            <v>16.573403380764713</v>
          </cell>
          <cell r="R124">
            <v>121833</v>
          </cell>
          <cell r="S124">
            <v>21.492835897779674</v>
          </cell>
        </row>
        <row r="125">
          <cell r="C125">
            <v>551693</v>
          </cell>
          <cell r="D125">
            <v>62722</v>
          </cell>
          <cell r="E125">
            <v>11.369004138171048</v>
          </cell>
          <cell r="F125">
            <v>11448</v>
          </cell>
          <cell r="G125">
            <v>2.075067111600111</v>
          </cell>
          <cell r="H125">
            <v>184221</v>
          </cell>
          <cell r="I125">
            <v>33.39194080765933</v>
          </cell>
          <cell r="J125">
            <v>3698</v>
          </cell>
          <cell r="K125">
            <v>0.6703003300748787</v>
          </cell>
          <cell r="L125">
            <v>86281</v>
          </cell>
          <cell r="M125">
            <v>15.639313893777882</v>
          </cell>
          <cell r="N125">
            <v>1583</v>
          </cell>
          <cell r="O125">
            <v>0.28693494389089585</v>
          </cell>
          <cell r="P125">
            <v>73956</v>
          </cell>
          <cell r="Q125">
            <v>13.405281560578075</v>
          </cell>
          <cell r="R125">
            <v>127784</v>
          </cell>
          <cell r="S125">
            <v>23.062157214247776</v>
          </cell>
        </row>
        <row r="127">
          <cell r="C127">
            <v>720376</v>
          </cell>
          <cell r="D127">
            <v>246774</v>
          </cell>
          <cell r="E127">
            <v>34.256277277421795</v>
          </cell>
          <cell r="F127">
            <v>3986</v>
          </cell>
          <cell r="G127">
            <v>0.5533221539862516</v>
          </cell>
          <cell r="H127">
            <v>149140</v>
          </cell>
          <cell r="I127">
            <v>20.703077281863916</v>
          </cell>
          <cell r="J127">
            <v>10540</v>
          </cell>
          <cell r="K127">
            <v>1.4631248125978655</v>
          </cell>
          <cell r="L127">
            <v>82863</v>
          </cell>
          <cell r="M127">
            <v>11.502743011982632</v>
          </cell>
          <cell r="N127">
            <v>2507</v>
          </cell>
          <cell r="O127">
            <v>0.34801270447655114</v>
          </cell>
          <cell r="P127">
            <v>98024</v>
          </cell>
          <cell r="Q127">
            <v>13.607338389951915</v>
          </cell>
          <cell r="R127">
            <v>126542</v>
          </cell>
          <cell r="S127">
            <v>17.466104367719076</v>
          </cell>
        </row>
        <row r="128">
          <cell r="C128">
            <v>754586</v>
          </cell>
          <cell r="D128">
            <v>201244</v>
          </cell>
          <cell r="E128">
            <v>26.669458484519986</v>
          </cell>
          <cell r="F128">
            <v>12967</v>
          </cell>
          <cell r="G128">
            <v>1.7184257327859251</v>
          </cell>
          <cell r="H128">
            <v>157709</v>
          </cell>
          <cell r="I128">
            <v>20.900069707097664</v>
          </cell>
          <cell r="J128">
            <v>10476</v>
          </cell>
          <cell r="K128">
            <v>1.3883109413638737</v>
          </cell>
          <cell r="L128">
            <v>131141</v>
          </cell>
          <cell r="M128">
            <v>17.379198659927432</v>
          </cell>
          <cell r="N128">
            <v>2901</v>
          </cell>
          <cell r="O128">
            <v>0.3844492211623327</v>
          </cell>
          <cell r="P128">
            <v>116420</v>
          </cell>
          <cell r="Q128">
            <v>15.428327586252594</v>
          </cell>
          <cell r="R128">
            <v>121728</v>
          </cell>
          <cell r="S128">
            <v>16.13175966689019</v>
          </cell>
        </row>
        <row r="129">
          <cell r="C129">
            <v>728511</v>
          </cell>
          <cell r="D129">
            <v>192772</v>
          </cell>
          <cell r="E129">
            <v>26.46109667527326</v>
          </cell>
          <cell r="F129">
            <v>24545</v>
          </cell>
          <cell r="G129">
            <v>3.369201014123328</v>
          </cell>
          <cell r="H129">
            <v>165430</v>
          </cell>
          <cell r="I129">
            <v>22.70796185644417</v>
          </cell>
          <cell r="J129">
            <v>6539</v>
          </cell>
          <cell r="K129">
            <v>0.8975842506152961</v>
          </cell>
          <cell r="L129">
            <v>88372</v>
          </cell>
          <cell r="M129">
            <v>12.130496313713863</v>
          </cell>
          <cell r="N129">
            <v>1839</v>
          </cell>
          <cell r="O129">
            <v>0.1524327017711469</v>
          </cell>
          <cell r="P129">
            <v>122341</v>
          </cell>
          <cell r="Q129">
            <v>16.793294816413205</v>
          </cell>
          <cell r="R129">
            <v>126673</v>
          </cell>
          <cell r="S129">
            <v>17.387932371645725</v>
          </cell>
        </row>
        <row r="130">
          <cell r="C130">
            <v>711038</v>
          </cell>
          <cell r="D130">
            <v>191108</v>
          </cell>
          <cell r="E130">
            <v>26.877325825061387</v>
          </cell>
          <cell r="F130">
            <v>25979</v>
          </cell>
          <cell r="G130">
            <v>3.5536725182057776</v>
          </cell>
          <cell r="H130">
            <v>171398</v>
          </cell>
          <cell r="I130">
            <v>24.105322078426187</v>
          </cell>
          <cell r="J130">
            <v>6539</v>
          </cell>
          <cell r="K130">
            <v>0.919641425634073</v>
          </cell>
          <cell r="L130">
            <v>80621</v>
          </cell>
          <cell r="M130">
            <v>11.338493863900382</v>
          </cell>
          <cell r="N130">
            <v>2319</v>
          </cell>
          <cell r="O130">
            <v>0.3261429065675815</v>
          </cell>
          <cell r="P130">
            <v>102949</v>
          </cell>
          <cell r="Q130">
            <v>14.478691715491998</v>
          </cell>
          <cell r="R130">
            <v>130125</v>
          </cell>
          <cell r="S130">
            <v>18.40070966671261</v>
          </cell>
        </row>
        <row r="132">
          <cell r="C132">
            <v>910996</v>
          </cell>
          <cell r="D132">
            <v>384717</v>
          </cell>
          <cell r="E132">
            <v>42.23037203236897</v>
          </cell>
          <cell r="F132">
            <v>3869</v>
          </cell>
          <cell r="G132">
            <v>0.4246999986827604</v>
          </cell>
          <cell r="H132">
            <v>168815</v>
          </cell>
          <cell r="I132">
            <v>18.53081682027144</v>
          </cell>
          <cell r="J132">
            <v>14059</v>
          </cell>
          <cell r="K132">
            <v>1.5432559528252594</v>
          </cell>
          <cell r="L132">
            <v>124387</v>
          </cell>
          <cell r="M132">
            <v>13.653956768196569</v>
          </cell>
          <cell r="N132">
            <v>4654</v>
          </cell>
          <cell r="O132">
            <v>0.5108694220391747</v>
          </cell>
          <cell r="P132">
            <v>126704</v>
          </cell>
          <cell r="Q132">
            <v>13.908293779555564</v>
          </cell>
          <cell r="R132">
            <v>83791</v>
          </cell>
          <cell r="S132">
            <v>9.197735226060267</v>
          </cell>
        </row>
        <row r="133">
          <cell r="C133">
            <v>970454</v>
          </cell>
          <cell r="D133">
            <v>315899</v>
          </cell>
          <cell r="E133">
            <v>32.551671691806106</v>
          </cell>
          <cell r="F133">
            <v>18624</v>
          </cell>
          <cell r="G133">
            <v>1.9191017812281674</v>
          </cell>
          <cell r="H133">
            <v>184773</v>
          </cell>
          <cell r="I133">
            <v>19.03985145097037</v>
          </cell>
          <cell r="J133">
            <v>14428</v>
          </cell>
          <cell r="K133">
            <v>1.4867268309471648</v>
          </cell>
          <cell r="L133">
            <v>182928</v>
          </cell>
          <cell r="M133">
            <v>18.84973424809419</v>
          </cell>
          <cell r="N133">
            <v>3371</v>
          </cell>
          <cell r="O133">
            <v>0.34736319289734496</v>
          </cell>
          <cell r="P133">
            <v>164474</v>
          </cell>
          <cell r="Q133">
            <v>16.948150041114776</v>
          </cell>
          <cell r="R133">
            <v>85957</v>
          </cell>
          <cell r="S133">
            <v>8.85740076294188</v>
          </cell>
        </row>
        <row r="134">
          <cell r="C134">
            <v>961534</v>
          </cell>
          <cell r="D134">
            <v>300081</v>
          </cell>
          <cell r="E134">
            <v>31.208568807759267</v>
          </cell>
          <cell r="F134">
            <v>36359</v>
          </cell>
          <cell r="G134">
            <v>3.7813535454804508</v>
          </cell>
          <cell r="H134">
            <v>193158</v>
          </cell>
          <cell r="I134">
            <v>20.088525210756977</v>
          </cell>
          <cell r="J134">
            <v>9594</v>
          </cell>
          <cell r="K134">
            <v>0.9977806297021219</v>
          </cell>
          <cell r="L134">
            <v>136373</v>
          </cell>
          <cell r="M134">
            <v>14.18285780846023</v>
          </cell>
          <cell r="N134">
            <v>3452</v>
          </cell>
          <cell r="O134">
            <v>0.35900966580484933</v>
          </cell>
          <cell r="P134">
            <v>179234</v>
          </cell>
          <cell r="Q134">
            <v>18.64042249156036</v>
          </cell>
          <cell r="R134">
            <v>103283</v>
          </cell>
          <cell r="S134">
            <v>10.74148184047574</v>
          </cell>
        </row>
        <row r="135">
          <cell r="C135">
            <v>921438</v>
          </cell>
          <cell r="D135">
            <v>294054</v>
          </cell>
          <cell r="E135">
            <v>31.91251066268159</v>
          </cell>
          <cell r="F135">
            <v>38623</v>
          </cell>
          <cell r="G135">
            <v>4.191600520056694</v>
          </cell>
          <cell r="H135">
            <v>195873</v>
          </cell>
          <cell r="I135">
            <v>21.25731736698508</v>
          </cell>
          <cell r="J135">
            <v>9488</v>
          </cell>
          <cell r="K135">
            <v>1.029694889943762</v>
          </cell>
          <cell r="L135">
            <v>124340</v>
          </cell>
          <cell r="M135">
            <v>13.49412548646789</v>
          </cell>
          <cell r="N135">
            <v>3916</v>
          </cell>
          <cell r="O135">
            <v>0.42498789934862685</v>
          </cell>
          <cell r="P135">
            <v>143665</v>
          </cell>
          <cell r="Q135">
            <v>15.591390847783574</v>
          </cell>
          <cell r="R135">
            <v>111479</v>
          </cell>
          <cell r="S135">
            <v>12.09837232673278</v>
          </cell>
        </row>
        <row r="137">
          <cell r="C137">
            <v>470436</v>
          </cell>
          <cell r="D137">
            <v>87671</v>
          </cell>
          <cell r="E137">
            <v>18.636116283617753</v>
          </cell>
          <cell r="F137">
            <v>2092</v>
          </cell>
          <cell r="G137">
            <v>0.44469385846321285</v>
          </cell>
          <cell r="H137">
            <v>145829</v>
          </cell>
          <cell r="I137">
            <v>30.998690576401465</v>
          </cell>
          <cell r="J137">
            <v>5933</v>
          </cell>
          <cell r="K137">
            <v>1.2611704886530792</v>
          </cell>
          <cell r="L137">
            <v>61820</v>
          </cell>
          <cell r="M137">
            <v>13.141001113860334</v>
          </cell>
          <cell r="N137">
            <v>2664</v>
          </cell>
          <cell r="O137">
            <v>0.5662831926128102</v>
          </cell>
          <cell r="P137">
            <v>63249</v>
          </cell>
          <cell r="Q137">
            <v>13.44476188046833</v>
          </cell>
          <cell r="R137">
            <v>101178</v>
          </cell>
          <cell r="S137">
            <v>21.507282605923017</v>
          </cell>
        </row>
        <row r="138">
          <cell r="C138">
            <v>496408</v>
          </cell>
          <cell r="D138">
            <v>76518</v>
          </cell>
          <cell r="E138">
            <v>15.414336594091957</v>
          </cell>
          <cell r="F138">
            <v>6067</v>
          </cell>
          <cell r="G138">
            <v>1.2221801421411418</v>
          </cell>
          <cell r="H138">
            <v>134203</v>
          </cell>
          <cell r="I138">
            <v>27.034818133470857</v>
          </cell>
          <cell r="J138">
            <v>6053</v>
          </cell>
          <cell r="K138">
            <v>1.2193598813878908</v>
          </cell>
          <cell r="L138">
            <v>96840</v>
          </cell>
          <cell r="M138">
            <v>19.508146524632963</v>
          </cell>
          <cell r="N138">
            <v>2960</v>
          </cell>
          <cell r="O138">
            <v>0.5962837021160013</v>
          </cell>
          <cell r="P138">
            <v>75765</v>
          </cell>
          <cell r="Q138">
            <v>15.262646855006365</v>
          </cell>
          <cell r="R138">
            <v>98002</v>
          </cell>
          <cell r="S138">
            <v>19.742228167152824</v>
          </cell>
        </row>
        <row r="139">
          <cell r="C139">
            <v>494704</v>
          </cell>
          <cell r="D139">
            <v>75919</v>
          </cell>
          <cell r="E139">
            <v>15.346348523561565</v>
          </cell>
          <cell r="F139">
            <v>10768</v>
          </cell>
          <cell r="G139">
            <v>2.176655131149132</v>
          </cell>
          <cell r="H139">
            <v>145291</v>
          </cell>
          <cell r="I139">
            <v>29.369279407484072</v>
          </cell>
          <cell r="J139">
            <v>4098</v>
          </cell>
          <cell r="K139">
            <v>0.8283741388790065</v>
          </cell>
          <cell r="L139">
            <v>71347</v>
          </cell>
          <cell r="M139">
            <v>14.422159513567708</v>
          </cell>
          <cell r="N139">
            <v>2805</v>
          </cell>
          <cell r="O139">
            <v>0.5670057246353375</v>
          </cell>
          <cell r="P139">
            <v>75571</v>
          </cell>
          <cell r="Q139">
            <v>15.276003428312688</v>
          </cell>
          <cell r="R139">
            <v>108905</v>
          </cell>
          <cell r="S139">
            <v>22.014174132410492</v>
          </cell>
        </row>
        <row r="140">
          <cell r="C140">
            <v>485540</v>
          </cell>
          <cell r="D140">
            <v>73344</v>
          </cell>
          <cell r="E140">
            <v>15.10565555875932</v>
          </cell>
          <cell r="F140">
            <v>11115</v>
          </cell>
          <cell r="G140">
            <v>2.2892037731185897</v>
          </cell>
          <cell r="H140">
            <v>150628</v>
          </cell>
          <cell r="I140">
            <v>31.022778761791</v>
          </cell>
          <cell r="J140">
            <v>3951</v>
          </cell>
          <cell r="K140">
            <v>0.8137331630761626</v>
          </cell>
          <cell r="L140">
            <v>63282</v>
          </cell>
          <cell r="M140">
            <v>13.033323722041438</v>
          </cell>
          <cell r="N140">
            <v>1150</v>
          </cell>
          <cell r="O140">
            <v>0.2368496931251802</v>
          </cell>
          <cell r="P140">
            <v>61429</v>
          </cell>
          <cell r="Q140">
            <v>12.65168678172756</v>
          </cell>
          <cell r="R140">
            <v>120641</v>
          </cell>
          <cell r="S140">
            <v>24.946768546360754</v>
          </cell>
        </row>
        <row r="142">
          <cell r="C142">
            <v>1506574</v>
          </cell>
          <cell r="D142">
            <v>598628</v>
          </cell>
          <cell r="E142">
            <v>39.73439074350148</v>
          </cell>
          <cell r="F142">
            <v>4401</v>
          </cell>
          <cell r="G142">
            <v>0.29211973656786855</v>
          </cell>
          <cell r="H142">
            <v>262716</v>
          </cell>
          <cell r="I142">
            <v>17.43797516749924</v>
          </cell>
          <cell r="J142">
            <v>23158</v>
          </cell>
          <cell r="K142">
            <v>1.5371299385227677</v>
          </cell>
          <cell r="L142">
            <v>206232</v>
          </cell>
          <cell r="M142">
            <v>13.688806523941075</v>
          </cell>
          <cell r="N142">
            <v>9457</v>
          </cell>
          <cell r="O142">
            <v>0.627715598437249</v>
          </cell>
          <cell r="P142">
            <v>228918</v>
          </cell>
          <cell r="Q142">
            <v>15.194607101941227</v>
          </cell>
          <cell r="R142">
            <v>173064</v>
          </cell>
          <cell r="S142">
            <v>11.487255189589094</v>
          </cell>
        </row>
        <row r="143">
          <cell r="C143">
            <v>1692383</v>
          </cell>
          <cell r="D143">
            <v>515498</v>
          </cell>
          <cell r="E143">
            <v>30.459889989440924</v>
          </cell>
          <cell r="F143">
            <v>29472</v>
          </cell>
          <cell r="G143">
            <v>1.7414497782121425</v>
          </cell>
          <cell r="H143">
            <v>276573</v>
          </cell>
          <cell r="I143">
            <v>16.342222771086686</v>
          </cell>
          <cell r="J143">
            <v>23638</v>
          </cell>
          <cell r="K143">
            <v>1.3967287546613267</v>
          </cell>
          <cell r="L143">
            <v>318987</v>
          </cell>
          <cell r="M143">
            <v>18.848393064690438</v>
          </cell>
          <cell r="N143">
            <v>6051</v>
          </cell>
          <cell r="O143">
            <v>0.3575431802375703</v>
          </cell>
          <cell r="P143">
            <v>290695</v>
          </cell>
          <cell r="Q143">
            <v>17.176667456480004</v>
          </cell>
          <cell r="R143">
            <v>231469</v>
          </cell>
          <cell r="S143">
            <v>13.677105005190906</v>
          </cell>
        </row>
        <row r="144">
          <cell r="C144">
            <v>1610614</v>
          </cell>
          <cell r="D144">
            <v>492230</v>
          </cell>
          <cell r="E144">
            <v>30.56163674226103</v>
          </cell>
          <cell r="F144">
            <v>59560</v>
          </cell>
          <cell r="G144">
            <v>3.6979686007944794</v>
          </cell>
          <cell r="H144">
            <v>283685</v>
          </cell>
          <cell r="I144">
            <v>17.613469149032603</v>
          </cell>
          <cell r="J144">
            <v>16194</v>
          </cell>
          <cell r="K144">
            <v>1.005455062479278</v>
          </cell>
          <cell r="L144">
            <v>231047</v>
          </cell>
          <cell r="M144">
            <v>14.34527453505309</v>
          </cell>
          <cell r="N144">
            <v>5384</v>
          </cell>
          <cell r="O144">
            <v>0.3342824537722881</v>
          </cell>
          <cell r="P144">
            <v>279458</v>
          </cell>
          <cell r="Q144">
            <v>17.351022653472526</v>
          </cell>
          <cell r="R144">
            <v>243056</v>
          </cell>
          <cell r="S144">
            <v>15.090890803134705</v>
          </cell>
        </row>
        <row r="145">
          <cell r="C145">
            <v>1590600</v>
          </cell>
          <cell r="D145">
            <v>489782</v>
          </cell>
          <cell r="E145">
            <v>30.79227964290205</v>
          </cell>
          <cell r="F145">
            <v>64466</v>
          </cell>
          <cell r="G145">
            <v>3.9529359989940898</v>
          </cell>
          <cell r="H145">
            <v>290552</v>
          </cell>
          <cell r="I145">
            <v>18.266817553124607</v>
          </cell>
          <cell r="J145">
            <v>15895</v>
          </cell>
          <cell r="K145">
            <v>0.9993084370677731</v>
          </cell>
          <cell r="L145">
            <v>206321</v>
          </cell>
          <cell r="M145">
            <v>12.971268703633848</v>
          </cell>
          <cell r="N145">
            <v>7567</v>
          </cell>
          <cell r="O145">
            <v>0.4757324280145857</v>
          </cell>
          <cell r="P145">
            <v>264109</v>
          </cell>
          <cell r="Q145">
            <v>16.604363133408775</v>
          </cell>
          <cell r="R145">
            <v>251908</v>
          </cell>
          <cell r="S145">
            <v>15.837294102854269</v>
          </cell>
        </row>
        <row r="147">
          <cell r="C147">
            <v>716042</v>
          </cell>
          <cell r="D147">
            <v>129108</v>
          </cell>
          <cell r="E147">
            <v>18.030785903620178</v>
          </cell>
          <cell r="F147">
            <v>2250</v>
          </cell>
          <cell r="G147">
            <v>0.3142273777236531</v>
          </cell>
          <cell r="H147">
            <v>226777</v>
          </cell>
          <cell r="I147">
            <v>31.670907572460834</v>
          </cell>
          <cell r="J147">
            <v>11456</v>
          </cell>
          <cell r="K147">
            <v>1.59990615075652</v>
          </cell>
          <cell r="L147">
            <v>127071</v>
          </cell>
          <cell r="M147">
            <v>17.746305384321033</v>
          </cell>
          <cell r="N147">
            <v>3509</v>
          </cell>
          <cell r="O147">
            <v>0.4900550526365772</v>
          </cell>
          <cell r="P147">
            <v>99683</v>
          </cell>
          <cell r="Q147">
            <v>13.921390086056403</v>
          </cell>
          <cell r="R147">
            <v>116188</v>
          </cell>
          <cell r="S147">
            <v>16.2264224724248</v>
          </cell>
        </row>
        <row r="148">
          <cell r="C148">
            <v>758781</v>
          </cell>
          <cell r="D148">
            <v>117252</v>
          </cell>
          <cell r="E148">
            <v>15.452680022298923</v>
          </cell>
          <cell r="F148">
            <v>9327</v>
          </cell>
          <cell r="G148">
            <v>1.2292084277281587</v>
          </cell>
          <cell r="H148">
            <v>212301</v>
          </cell>
          <cell r="I148">
            <v>27.979219300430557</v>
          </cell>
          <cell r="J148">
            <v>11450</v>
          </cell>
          <cell r="K148">
            <v>1.508999302829143</v>
          </cell>
          <cell r="L148">
            <v>173795</v>
          </cell>
          <cell r="M148">
            <v>22.904500771632392</v>
          </cell>
          <cell r="N148">
            <v>2787</v>
          </cell>
          <cell r="O148">
            <v>0.3672996556318621</v>
          </cell>
          <cell r="P148">
            <v>113809</v>
          </cell>
          <cell r="Q148">
            <v>14.998925908793181</v>
          </cell>
          <cell r="R148">
            <v>118060</v>
          </cell>
          <cell r="S148">
            <v>15.559166610655776</v>
          </cell>
        </row>
        <row r="149">
          <cell r="C149">
            <v>717187</v>
          </cell>
          <cell r="D149">
            <v>110775</v>
          </cell>
          <cell r="E149">
            <v>15.44576240227444</v>
          </cell>
          <cell r="F149">
            <v>17801</v>
          </cell>
          <cell r="G149">
            <v>2.482058375291242</v>
          </cell>
          <cell r="H149">
            <v>219669</v>
          </cell>
          <cell r="I149">
            <v>30.6292501118955</v>
          </cell>
          <cell r="J149">
            <v>8271</v>
          </cell>
          <cell r="K149">
            <v>1.153255705973477</v>
          </cell>
          <cell r="L149">
            <v>128033</v>
          </cell>
          <cell r="M149">
            <v>17.852108306480737</v>
          </cell>
          <cell r="N149">
            <v>2376</v>
          </cell>
          <cell r="O149">
            <v>0.33129434861479645</v>
          </cell>
          <cell r="P149">
            <v>112081</v>
          </cell>
          <cell r="Q149">
            <v>15.627862747093854</v>
          </cell>
          <cell r="R149">
            <v>118181</v>
          </cell>
          <cell r="S149">
            <v>16.47840800237595</v>
          </cell>
        </row>
        <row r="150">
          <cell r="C150">
            <v>696865</v>
          </cell>
          <cell r="D150">
            <v>109856</v>
          </cell>
          <cell r="E150">
            <v>15.764315900497227</v>
          </cell>
          <cell r="F150">
            <v>18499</v>
          </cell>
          <cell r="G150">
            <v>2.6546031153810277</v>
          </cell>
          <cell r="H150">
            <v>225195</v>
          </cell>
          <cell r="I150">
            <v>32.31544129781235</v>
          </cell>
          <cell r="J150">
            <v>8305</v>
          </cell>
          <cell r="K150">
            <v>1.191765980498375</v>
          </cell>
          <cell r="L150">
            <v>117311</v>
          </cell>
          <cell r="M150">
            <v>16.83410703651353</v>
          </cell>
          <cell r="N150">
            <v>2658</v>
          </cell>
          <cell r="O150">
            <v>0.38142251368629504</v>
          </cell>
          <cell r="P150">
            <v>102972</v>
          </cell>
          <cell r="Q150">
            <v>14.77646316000947</v>
          </cell>
          <cell r="R150">
            <v>112069</v>
          </cell>
          <cell r="S150">
            <v>15.98188099560173</v>
          </cell>
        </row>
        <row r="152">
          <cell r="C152">
            <v>741483</v>
          </cell>
          <cell r="D152">
            <v>181775</v>
          </cell>
          <cell r="E152">
            <v>24.515059684443205</v>
          </cell>
          <cell r="F152">
            <v>3691</v>
          </cell>
          <cell r="G152">
            <v>0.49778619334495866</v>
          </cell>
          <cell r="H152">
            <v>216612</v>
          </cell>
          <cell r="I152">
            <v>29.213346765873254</v>
          </cell>
          <cell r="J152">
            <v>11577</v>
          </cell>
          <cell r="K152">
            <v>1.5613304688037353</v>
          </cell>
          <cell r="L152">
            <v>119656</v>
          </cell>
          <cell r="M152">
            <v>16.137389528822645</v>
          </cell>
          <cell r="N152">
            <v>6458</v>
          </cell>
          <cell r="O152">
            <v>0.8709572572803421</v>
          </cell>
          <cell r="P152">
            <v>105331</v>
          </cell>
          <cell r="Q152">
            <v>14.205450428398223</v>
          </cell>
          <cell r="R152">
            <v>96383</v>
          </cell>
          <cell r="S152">
            <v>12.998679673033637</v>
          </cell>
        </row>
        <row r="153">
          <cell r="C153">
            <v>822357</v>
          </cell>
          <cell r="D153">
            <v>156385</v>
          </cell>
          <cell r="E153">
            <v>19.01668010365328</v>
          </cell>
          <cell r="F153">
            <v>12595</v>
          </cell>
          <cell r="G153">
            <v>1.5315732704895806</v>
          </cell>
          <cell r="H153">
            <v>213182</v>
          </cell>
          <cell r="I153">
            <v>25.9232912226685</v>
          </cell>
          <cell r="J153">
            <v>11613</v>
          </cell>
          <cell r="K153">
            <v>1.412160412083803</v>
          </cell>
          <cell r="L153">
            <v>192375</v>
          </cell>
          <cell r="M153">
            <v>23.393124883718386</v>
          </cell>
          <cell r="N153">
            <v>5899</v>
          </cell>
          <cell r="O153">
            <v>0.717328362256295</v>
          </cell>
          <cell r="P153">
            <v>129730</v>
          </cell>
          <cell r="Q153">
            <v>15.775387088575886</v>
          </cell>
          <cell r="R153">
            <v>100578</v>
          </cell>
          <cell r="S153">
            <v>12.23045465655427</v>
          </cell>
        </row>
        <row r="154">
          <cell r="C154">
            <v>835842</v>
          </cell>
          <cell r="D154">
            <v>151719</v>
          </cell>
          <cell r="E154">
            <v>18.15163631404021</v>
          </cell>
          <cell r="F154">
            <v>23246</v>
          </cell>
          <cell r="G154">
            <v>2.7811476331651197</v>
          </cell>
          <cell r="H154">
            <v>224174</v>
          </cell>
          <cell r="I154">
            <v>26.82014064859148</v>
          </cell>
          <cell r="J154">
            <v>7669</v>
          </cell>
          <cell r="K154">
            <v>0.9175179041014928</v>
          </cell>
          <cell r="L154">
            <v>185256</v>
          </cell>
          <cell r="M154">
            <v>22.163997501920218</v>
          </cell>
          <cell r="N154">
            <v>6370</v>
          </cell>
          <cell r="O154">
            <v>0.7621057568296401</v>
          </cell>
          <cell r="P154">
            <v>130384</v>
          </cell>
          <cell r="Q154">
            <v>15.599120407923985</v>
          </cell>
          <cell r="R154">
            <v>107024</v>
          </cell>
          <cell r="S154">
            <v>12.804333833427851</v>
          </cell>
        </row>
        <row r="155">
          <cell r="C155">
            <v>766401</v>
          </cell>
          <cell r="D155">
            <v>152123</v>
          </cell>
          <cell r="E155">
            <v>19.84900854774459</v>
          </cell>
          <cell r="F155">
            <v>24239</v>
          </cell>
          <cell r="G155">
            <v>3.162704641564925</v>
          </cell>
          <cell r="H155">
            <v>224398</v>
          </cell>
          <cell r="I155">
            <v>29.27945031386963</v>
          </cell>
          <cell r="J155">
            <v>7331</v>
          </cell>
          <cell r="K155">
            <v>0.9565488562775883</v>
          </cell>
          <cell r="L155">
            <v>122558</v>
          </cell>
          <cell r="M155">
            <v>15.991367443414086</v>
          </cell>
          <cell r="N155">
            <v>3804</v>
          </cell>
          <cell r="O155">
            <v>0.4963459076906215</v>
          </cell>
          <cell r="P155">
            <v>105386</v>
          </cell>
          <cell r="Q155">
            <v>13.75076493898103</v>
          </cell>
          <cell r="R155">
            <v>126562</v>
          </cell>
          <cell r="S155">
            <v>16.513809350457528</v>
          </cell>
        </row>
        <row r="157">
          <cell r="C157">
            <v>579943</v>
          </cell>
          <cell r="D157">
            <v>126911</v>
          </cell>
          <cell r="E157">
            <v>21.883357502375233</v>
          </cell>
          <cell r="F157">
            <v>3128</v>
          </cell>
          <cell r="G157">
            <v>0.5393633512258964</v>
          </cell>
          <cell r="H157">
            <v>170690</v>
          </cell>
          <cell r="I157">
            <v>29.4322028199323</v>
          </cell>
          <cell r="J157">
            <v>8495</v>
          </cell>
          <cell r="K157">
            <v>1.4647991268107383</v>
          </cell>
          <cell r="L157">
            <v>98022</v>
          </cell>
          <cell r="M157">
            <v>16.902005886785425</v>
          </cell>
          <cell r="N157">
            <v>6586</v>
          </cell>
          <cell r="O157">
            <v>1.1356288462831692</v>
          </cell>
          <cell r="P157">
            <v>81749</v>
          </cell>
          <cell r="Q157">
            <v>14.09604047294303</v>
          </cell>
          <cell r="R157">
            <v>84362</v>
          </cell>
          <cell r="S157">
            <v>14.646601993644204</v>
          </cell>
        </row>
        <row r="158">
          <cell r="C158">
            <v>624395</v>
          </cell>
          <cell r="D158">
            <v>109328</v>
          </cell>
          <cell r="E158">
            <v>17.509429127395318</v>
          </cell>
          <cell r="F158">
            <v>9214</v>
          </cell>
          <cell r="G158">
            <v>1.475668447056751</v>
          </cell>
          <cell r="H158">
            <v>160190</v>
          </cell>
          <cell r="I158">
            <v>25.55523426677023</v>
          </cell>
          <cell r="J158">
            <v>8425</v>
          </cell>
          <cell r="K158">
            <v>1.4493061283322257</v>
          </cell>
          <cell r="L158">
            <v>142615</v>
          </cell>
          <cell r="M158">
            <v>22.840509613305677</v>
          </cell>
          <cell r="N158">
            <v>4075</v>
          </cell>
          <cell r="O158">
            <v>0.6526317475316106</v>
          </cell>
          <cell r="P158">
            <v>100974</v>
          </cell>
          <cell r="Q158">
            <v>16.171494006198</v>
          </cell>
          <cell r="R158">
            <v>89574</v>
          </cell>
          <cell r="S158">
            <v>14.34572666341018</v>
          </cell>
        </row>
        <row r="159">
          <cell r="C159">
            <v>592458</v>
          </cell>
          <cell r="D159">
            <v>106255</v>
          </cell>
          <cell r="E159">
            <v>17.93460464708047</v>
          </cell>
          <cell r="F159">
            <v>16449</v>
          </cell>
          <cell r="G159">
            <v>2.7763993397000295</v>
          </cell>
          <cell r="H159">
            <v>169902</v>
          </cell>
          <cell r="I159">
            <v>28.677475871707365</v>
          </cell>
          <cell r="J159">
            <v>5692</v>
          </cell>
          <cell r="K159">
            <v>0.960743208801299</v>
          </cell>
          <cell r="L159">
            <v>94226</v>
          </cell>
          <cell r="M159">
            <v>15.90424975272509</v>
          </cell>
          <cell r="N159">
            <v>1943</v>
          </cell>
          <cell r="O159">
            <v>0.327955736946754</v>
          </cell>
          <cell r="P159">
            <v>97182</v>
          </cell>
          <cell r="Q159">
            <v>16.403188074091325</v>
          </cell>
          <cell r="R159">
            <v>100809</v>
          </cell>
          <cell r="S159">
            <v>17.015383368947674</v>
          </cell>
        </row>
        <row r="160">
          <cell r="C160">
            <v>576252</v>
          </cell>
          <cell r="D160">
            <v>104593</v>
          </cell>
          <cell r="E160">
            <v>18.150566071788038</v>
          </cell>
          <cell r="F160">
            <v>17065</v>
          </cell>
          <cell r="G160">
            <v>2.861378008232509</v>
          </cell>
          <cell r="H160">
            <v>176698</v>
          </cell>
          <cell r="I160">
            <v>30.66332090821377</v>
          </cell>
          <cell r="J160">
            <v>5637</v>
          </cell>
          <cell r="K160">
            <v>0.9782178630182629</v>
          </cell>
          <cell r="L160">
            <v>87506</v>
          </cell>
          <cell r="M160">
            <v>15.185370289387281</v>
          </cell>
          <cell r="N160">
            <v>1888</v>
          </cell>
          <cell r="O160">
            <v>0.3276344377112791</v>
          </cell>
          <cell r="P160">
            <v>78592</v>
          </cell>
          <cell r="Q160">
            <v>13.638477610489854</v>
          </cell>
          <cell r="R160">
            <v>104273</v>
          </cell>
          <cell r="S160">
            <v>18.095034811159007</v>
          </cell>
        </row>
        <row r="162">
          <cell r="C162">
            <v>769438</v>
          </cell>
          <cell r="D162">
            <v>156321</v>
          </cell>
          <cell r="E162">
            <v>20.316256800417968</v>
          </cell>
          <cell r="F162">
            <v>4208</v>
          </cell>
          <cell r="G162">
            <v>0.6468926671154791</v>
          </cell>
          <cell r="H162">
            <v>284672</v>
          </cell>
          <cell r="I162">
            <v>36.997392902352104</v>
          </cell>
          <cell r="J162">
            <v>12827</v>
          </cell>
          <cell r="K162">
            <v>1.5670608937952115</v>
          </cell>
          <cell r="L162">
            <v>151657</v>
          </cell>
          <cell r="M162">
            <v>19.71010009903332</v>
          </cell>
          <cell r="N162">
            <v>3500</v>
          </cell>
          <cell r="O162">
            <v>0.45487745601334995</v>
          </cell>
          <cell r="P162">
            <v>109193</v>
          </cell>
          <cell r="Q162">
            <v>14.191266872704494</v>
          </cell>
          <cell r="R162">
            <v>47060</v>
          </cell>
          <cell r="S162">
            <v>6.116152308568071</v>
          </cell>
        </row>
        <row r="163">
          <cell r="C163">
            <v>848164</v>
          </cell>
          <cell r="D163">
            <v>139822</v>
          </cell>
          <cell r="E163">
            <v>16.485255210077295</v>
          </cell>
          <cell r="F163">
            <v>12716</v>
          </cell>
          <cell r="G163">
            <v>1.4992383548464683</v>
          </cell>
          <cell r="H163">
            <v>273863</v>
          </cell>
          <cell r="I163">
            <v>32.28892053895237</v>
          </cell>
          <cell r="J163">
            <v>13034</v>
          </cell>
          <cell r="K163">
            <v>1.5367311038902853</v>
          </cell>
          <cell r="L163">
            <v>217382</v>
          </cell>
          <cell r="M163">
            <v>25.62971312151895</v>
          </cell>
          <cell r="N163">
            <v>2997</v>
          </cell>
          <cell r="O163">
            <v>0.2533514744789923</v>
          </cell>
          <cell r="P163">
            <v>128710</v>
          </cell>
          <cell r="Q163">
            <v>15.175131224621655</v>
          </cell>
          <cell r="R163">
            <v>59640</v>
          </cell>
          <cell r="S163">
            <v>7.131658971613979</v>
          </cell>
        </row>
        <row r="164">
          <cell r="C164">
            <v>820406</v>
          </cell>
          <cell r="D164">
            <v>136871</v>
          </cell>
          <cell r="E164">
            <v>16.683325085384553</v>
          </cell>
          <cell r="F164">
            <v>22852</v>
          </cell>
          <cell r="G164">
            <v>2.785450130788902</v>
          </cell>
          <cell r="H164">
            <v>281457</v>
          </cell>
          <cell r="I164">
            <v>34.3070382225386</v>
          </cell>
          <cell r="J164">
            <v>9440</v>
          </cell>
          <cell r="K164">
            <v>1.0506498002208662</v>
          </cell>
          <cell r="L164">
            <v>156952</v>
          </cell>
          <cell r="M164">
            <v>19.131015619095912</v>
          </cell>
          <cell r="N164">
            <v>2697</v>
          </cell>
          <cell r="O164">
            <v>0.3287396727961521</v>
          </cell>
          <cell r="P164">
            <v>137272</v>
          </cell>
          <cell r="Q164">
            <v>16.732203323720206</v>
          </cell>
          <cell r="R164">
            <v>72865</v>
          </cell>
          <cell r="S164">
            <v>8.981578145454812</v>
          </cell>
        </row>
        <row r="165">
          <cell r="C165">
            <v>795784</v>
          </cell>
          <cell r="D165">
            <v>132467</v>
          </cell>
          <cell r="E165">
            <v>16.646099946719207</v>
          </cell>
          <cell r="F165">
            <v>23612</v>
          </cell>
          <cell r="G165">
            <v>2.9671368109939382</v>
          </cell>
          <cell r="H165">
            <v>278989</v>
          </cell>
          <cell r="I165">
            <v>34.958382676706236</v>
          </cell>
          <cell r="J165">
            <v>9356</v>
          </cell>
          <cell r="K165">
            <v>1.0756959174851466</v>
          </cell>
          <cell r="L165">
            <v>146806</v>
          </cell>
          <cell r="M165">
            <v>18.547970806148406</v>
          </cell>
          <cell r="N165">
            <v>3151</v>
          </cell>
          <cell r="O165">
            <v>0.39596171825520493</v>
          </cell>
          <cell r="P165">
            <v>114688</v>
          </cell>
          <cell r="Q165">
            <v>14.411950981673419</v>
          </cell>
          <cell r="R165">
            <v>86715</v>
          </cell>
          <cell r="S165">
            <v>10.996801142018438</v>
          </cell>
        </row>
      </sheetData>
      <sheetData sheetId="5">
        <row r="7">
          <cell r="C7">
            <v>2498080</v>
          </cell>
          <cell r="D7">
            <v>1165265</v>
          </cell>
          <cell r="E7">
            <v>46.64642445398066</v>
          </cell>
          <cell r="F7">
            <v>686176</v>
          </cell>
          <cell r="G7">
            <v>27.46813552808557</v>
          </cell>
          <cell r="H7">
            <v>416175</v>
          </cell>
          <cell r="I7">
            <v>16.659794722346764</v>
          </cell>
          <cell r="J7">
            <v>487756</v>
          </cell>
          <cell r="K7">
            <v>19.525235380772433</v>
          </cell>
          <cell r="L7">
            <v>486229</v>
          </cell>
          <cell r="M7">
            <v>19.464108435278295</v>
          </cell>
          <cell r="N7">
            <v>845059</v>
          </cell>
          <cell r="O7">
            <v>33.928340165246915</v>
          </cell>
          <cell r="P7">
            <v>399826</v>
          </cell>
          <cell r="Q7">
            <v>16.005332095048995</v>
          </cell>
          <cell r="R7">
            <v>319731</v>
          </cell>
          <cell r="S7">
            <v>12.799069685518477</v>
          </cell>
        </row>
        <row r="8">
          <cell r="C8">
            <v>2722785</v>
          </cell>
          <cell r="D8">
            <v>1181150</v>
          </cell>
          <cell r="E8">
            <v>43.380215477902226</v>
          </cell>
          <cell r="F8">
            <v>674136</v>
          </cell>
          <cell r="G8">
            <v>24.759061034932984</v>
          </cell>
          <cell r="H8">
            <v>442165</v>
          </cell>
          <cell r="I8">
            <v>16.23943866298661</v>
          </cell>
          <cell r="J8">
            <v>572742</v>
          </cell>
          <cell r="K8">
            <v>21.035153344828917</v>
          </cell>
          <cell r="L8">
            <v>571025</v>
          </cell>
          <cell r="M8">
            <v>20.97209291222039</v>
          </cell>
          <cell r="N8">
            <v>968893</v>
          </cell>
          <cell r="O8">
            <v>35.58463117726886</v>
          </cell>
          <cell r="P8">
            <v>427326</v>
          </cell>
          <cell r="Q8">
            <v>15.694445209592384</v>
          </cell>
          <cell r="R8">
            <v>323641</v>
          </cell>
          <cell r="S8">
            <v>11.886395730841768</v>
          </cell>
        </row>
        <row r="9">
          <cell r="C9">
            <v>2564328</v>
          </cell>
          <cell r="D9">
            <v>1197226</v>
          </cell>
          <cell r="E9">
            <v>46.687709216605676</v>
          </cell>
          <cell r="F9">
            <v>652953</v>
          </cell>
          <cell r="G9">
            <v>25.462928299343922</v>
          </cell>
          <cell r="H9">
            <v>472467</v>
          </cell>
          <cell r="I9">
            <v>18.424593109773788</v>
          </cell>
          <cell r="J9">
            <v>453591</v>
          </cell>
          <cell r="K9">
            <v>17.688493827622676</v>
          </cell>
          <cell r="L9">
            <v>449584</v>
          </cell>
          <cell r="M9">
            <v>17.532234565936964</v>
          </cell>
          <cell r="N9">
            <v>913511</v>
          </cell>
          <cell r="O9">
            <v>35.623796955771645</v>
          </cell>
          <cell r="P9">
            <v>477931</v>
          </cell>
          <cell r="Q9">
            <v>18.63767037602054</v>
          </cell>
          <cell r="R9">
            <v>289326</v>
          </cell>
          <cell r="S9">
            <v>11.28272202307973</v>
          </cell>
        </row>
        <row r="10">
          <cell r="C10">
            <v>2497620</v>
          </cell>
          <cell r="D10">
            <v>1186816</v>
          </cell>
          <cell r="E10">
            <v>47.517877018922015</v>
          </cell>
          <cell r="F10">
            <v>655308</v>
          </cell>
          <cell r="G10">
            <v>26.237297907608042</v>
          </cell>
          <cell r="H10">
            <v>448405</v>
          </cell>
          <cell r="I10">
            <v>17.953291533539932</v>
          </cell>
          <cell r="J10">
            <v>423358</v>
          </cell>
          <cell r="K10">
            <v>16.95045683490683</v>
          </cell>
          <cell r="L10">
            <v>415970</v>
          </cell>
          <cell r="M10">
            <v>16.654655231780655</v>
          </cell>
          <cell r="N10">
            <v>887446</v>
          </cell>
          <cell r="O10">
            <v>35.531666146171155</v>
          </cell>
          <cell r="P10">
            <v>474410</v>
          </cell>
          <cell r="Q10">
            <v>18.99448274757569</v>
          </cell>
          <cell r="R10">
            <v>281309</v>
          </cell>
          <cell r="S10">
            <v>11.263082454496681</v>
          </cell>
        </row>
        <row r="12">
          <cell r="C12">
            <v>783454</v>
          </cell>
          <cell r="D12">
            <v>390367</v>
          </cell>
          <cell r="E12">
            <v>49.8264097190135</v>
          </cell>
          <cell r="F12">
            <v>275349</v>
          </cell>
          <cell r="G12">
            <v>35.14552226422993</v>
          </cell>
          <cell r="H12">
            <v>100874</v>
          </cell>
          <cell r="I12">
            <v>12.875548532523926</v>
          </cell>
          <cell r="J12">
            <v>120444</v>
          </cell>
          <cell r="K12">
            <v>15.373461619954714</v>
          </cell>
          <cell r="L12">
            <v>116439</v>
          </cell>
          <cell r="M12">
            <v>14.862263770431957</v>
          </cell>
          <cell r="N12">
            <v>272643</v>
          </cell>
          <cell r="O12">
            <v>34.800128661031785</v>
          </cell>
          <cell r="P12">
            <v>145183</v>
          </cell>
          <cell r="Q12">
            <v>18.531145415046705</v>
          </cell>
          <cell r="R12">
            <v>66113</v>
          </cell>
          <cell r="S12">
            <v>8.438657534456393</v>
          </cell>
        </row>
        <row r="13">
          <cell r="C13">
            <v>858341</v>
          </cell>
          <cell r="D13">
            <v>378331</v>
          </cell>
          <cell r="E13">
            <v>44.077004360737746</v>
          </cell>
          <cell r="F13">
            <v>262350</v>
          </cell>
          <cell r="G13">
            <v>30.564775537927236</v>
          </cell>
          <cell r="H13">
            <v>101322</v>
          </cell>
          <cell r="I13">
            <v>11.804399417014915</v>
          </cell>
          <cell r="J13">
            <v>121045</v>
          </cell>
          <cell r="K13">
            <v>14.10220413565238</v>
          </cell>
          <cell r="L13">
            <v>117033</v>
          </cell>
          <cell r="M13">
            <v>13.63479083487798</v>
          </cell>
          <cell r="N13">
            <v>358965</v>
          </cell>
          <cell r="O13">
            <v>41.820791503609875</v>
          </cell>
          <cell r="P13">
            <v>159608</v>
          </cell>
          <cell r="Q13">
            <v>18.59494070538399</v>
          </cell>
          <cell r="R13">
            <v>99248</v>
          </cell>
          <cell r="S13">
            <v>11.562770507292557</v>
          </cell>
        </row>
        <row r="14">
          <cell r="C14">
            <v>817486</v>
          </cell>
          <cell r="D14">
            <v>376963</v>
          </cell>
          <cell r="E14">
            <v>46.112471650890654</v>
          </cell>
          <cell r="F14">
            <v>262173</v>
          </cell>
          <cell r="G14">
            <v>32.07064096510521</v>
          </cell>
          <cell r="H14">
            <v>96225</v>
          </cell>
          <cell r="I14">
            <v>11.770843782034188</v>
          </cell>
          <cell r="J14">
            <v>97799</v>
          </cell>
          <cell r="K14">
            <v>11.963385305681076</v>
          </cell>
          <cell r="L14">
            <v>96052</v>
          </cell>
          <cell r="M14">
            <v>11.749681340108577</v>
          </cell>
          <cell r="N14">
            <v>342724</v>
          </cell>
          <cell r="O14">
            <v>41.924143043428266</v>
          </cell>
          <cell r="P14">
            <v>167170</v>
          </cell>
          <cell r="Q14">
            <v>20.449279865343257</v>
          </cell>
          <cell r="R14">
            <v>98520</v>
          </cell>
          <cell r="S14">
            <v>11.951582534746773</v>
          </cell>
        </row>
        <row r="15">
          <cell r="C15">
            <v>1803889</v>
          </cell>
          <cell r="D15">
            <v>389456</v>
          </cell>
          <cell r="E15">
            <v>21.589798485383525</v>
          </cell>
          <cell r="F15">
            <v>268613</v>
          </cell>
          <cell r="G15">
            <v>14.89077210404853</v>
          </cell>
          <cell r="H15">
            <v>102153</v>
          </cell>
          <cell r="I15">
            <v>5.6629315883626985</v>
          </cell>
          <cell r="J15">
            <v>329376</v>
          </cell>
          <cell r="K15">
            <v>18.25921661476953</v>
          </cell>
          <cell r="L15">
            <v>236322</v>
          </cell>
          <cell r="M15">
            <v>13.100695220160441</v>
          </cell>
          <cell r="N15">
            <v>1085057</v>
          </cell>
          <cell r="O15">
            <v>60.15098489984694</v>
          </cell>
          <cell r="P15">
            <v>382776</v>
          </cell>
          <cell r="Q15">
            <v>21.21948745183323</v>
          </cell>
          <cell r="R15">
            <v>164715</v>
          </cell>
          <cell r="S15">
            <v>9.131105073538338</v>
          </cell>
        </row>
        <row r="17">
          <cell r="C17">
            <v>833848</v>
          </cell>
          <cell r="D17">
            <v>405512</v>
          </cell>
          <cell r="E17">
            <v>48.631405244121225</v>
          </cell>
          <cell r="F17">
            <v>264520</v>
          </cell>
          <cell r="G17">
            <v>31.722807993783043</v>
          </cell>
          <cell r="H17">
            <v>126061</v>
          </cell>
          <cell r="I17">
            <v>15.117983133616677</v>
          </cell>
          <cell r="J17">
            <v>133641</v>
          </cell>
          <cell r="K17">
            <v>16.027021711391047</v>
          </cell>
          <cell r="L17">
            <v>130658</v>
          </cell>
          <cell r="M17">
            <v>15.669282651034722</v>
          </cell>
          <cell r="N17">
            <v>294695</v>
          </cell>
          <cell r="O17">
            <v>35.341573044487724</v>
          </cell>
          <cell r="P17">
            <v>144791</v>
          </cell>
          <cell r="Q17">
            <v>17.364195872629065</v>
          </cell>
          <cell r="R17">
            <v>81604</v>
          </cell>
          <cell r="S17">
            <v>9.786435897189895</v>
          </cell>
        </row>
        <row r="18">
          <cell r="C18">
            <v>889521</v>
          </cell>
          <cell r="D18">
            <v>399868</v>
          </cell>
          <cell r="E18">
            <v>44.95318266797524</v>
          </cell>
          <cell r="F18">
            <v>261655</v>
          </cell>
          <cell r="G18">
            <v>29.415269566429576</v>
          </cell>
          <cell r="H18">
            <v>123085</v>
          </cell>
          <cell r="I18">
            <v>13.837222505146027</v>
          </cell>
          <cell r="J18">
            <v>148009</v>
          </cell>
          <cell r="K18">
            <v>16.639179963148706</v>
          </cell>
          <cell r="L18">
            <v>147174</v>
          </cell>
          <cell r="M18">
            <v>16.54530921698307</v>
          </cell>
          <cell r="N18">
            <v>341644</v>
          </cell>
          <cell r="O18">
            <v>38.40763736887606</v>
          </cell>
          <cell r="P18">
            <v>154553</v>
          </cell>
          <cell r="Q18">
            <v>17.37485680495458</v>
          </cell>
          <cell r="R18">
            <v>80855</v>
          </cell>
          <cell r="S18">
            <v>9.08972357032605</v>
          </cell>
        </row>
        <row r="19">
          <cell r="C19">
            <v>826406</v>
          </cell>
          <cell r="D19">
            <v>398900</v>
          </cell>
          <cell r="E19">
            <v>48.26925264337384</v>
          </cell>
          <cell r="F19">
            <v>253894</v>
          </cell>
          <cell r="G19">
            <v>30.722671423005153</v>
          </cell>
          <cell r="H19">
            <v>125411</v>
          </cell>
          <cell r="I19">
            <v>15.175470652439598</v>
          </cell>
          <cell r="J19">
            <v>111740</v>
          </cell>
          <cell r="K19">
            <v>13.521199023240394</v>
          </cell>
          <cell r="L19">
            <v>111207</v>
          </cell>
          <cell r="M19">
            <v>13.456702879698357</v>
          </cell>
          <cell r="N19">
            <v>315766</v>
          </cell>
          <cell r="O19">
            <v>38.20954833338577</v>
          </cell>
          <cell r="P19">
            <v>157072</v>
          </cell>
          <cell r="Q19">
            <v>19.006638383554815</v>
          </cell>
          <cell r="R19">
            <v>83897</v>
          </cell>
          <cell r="S19">
            <v>10.15203181003042</v>
          </cell>
        </row>
        <row r="20">
          <cell r="C20">
            <v>2231215</v>
          </cell>
          <cell r="D20">
            <v>422860</v>
          </cell>
          <cell r="E20">
            <v>18.952005969841544</v>
          </cell>
          <cell r="F20">
            <v>272103</v>
          </cell>
          <cell r="G20">
            <v>12.19528373554319</v>
          </cell>
          <cell r="H20">
            <v>122269</v>
          </cell>
          <cell r="I20">
            <v>5.479929096927011</v>
          </cell>
          <cell r="J20">
            <v>247434</v>
          </cell>
          <cell r="K20">
            <v>11.089652946936983</v>
          </cell>
          <cell r="L20">
            <v>206238</v>
          </cell>
          <cell r="M20">
            <v>9.243304656879772</v>
          </cell>
          <cell r="N20">
            <v>1560921</v>
          </cell>
          <cell r="O20">
            <v>69.85834108322148</v>
          </cell>
          <cell r="P20">
            <v>275246</v>
          </cell>
          <cell r="Q20">
            <v>12.33614869028758</v>
          </cell>
          <cell r="R20">
            <v>190141</v>
          </cell>
          <cell r="S20">
            <v>8.521859166418297</v>
          </cell>
        </row>
        <row r="22">
          <cell r="C22">
            <v>1026417</v>
          </cell>
          <cell r="D22">
            <v>489654</v>
          </cell>
          <cell r="E22">
            <v>47.70517245914672</v>
          </cell>
          <cell r="F22">
            <v>334417</v>
          </cell>
          <cell r="G22">
            <v>32.581007524232355</v>
          </cell>
          <cell r="H22">
            <v>136996</v>
          </cell>
          <cell r="I22">
            <v>13.347011984407898</v>
          </cell>
          <cell r="J22">
            <v>144241</v>
          </cell>
          <cell r="K22">
            <v>14.052865453319654</v>
          </cell>
          <cell r="L22">
            <v>141860</v>
          </cell>
          <cell r="M22">
            <v>13.820893457532367</v>
          </cell>
          <cell r="N22">
            <v>392522</v>
          </cell>
          <cell r="O22">
            <v>38.24196208753363</v>
          </cell>
          <cell r="P22">
            <v>154775</v>
          </cell>
          <cell r="Q22">
            <v>15.079153989070718</v>
          </cell>
          <cell r="R22">
            <v>121227</v>
          </cell>
          <cell r="S22">
            <v>11.810696822051856</v>
          </cell>
        </row>
        <row r="23">
          <cell r="C23">
            <v>1159340</v>
          </cell>
          <cell r="D23">
            <v>488629</v>
          </cell>
          <cell r="E23">
            <v>42.24716994151845</v>
          </cell>
          <cell r="F23">
            <v>333135</v>
          </cell>
          <cell r="G23">
            <v>28.734883640692114</v>
          </cell>
          <cell r="H23">
            <v>136314</v>
          </cell>
          <cell r="I23">
            <v>11.757896734348854</v>
          </cell>
          <cell r="J23">
            <v>192918</v>
          </cell>
          <cell r="K23">
            <v>16.640329842841616</v>
          </cell>
          <cell r="L23">
            <v>191914</v>
          </cell>
          <cell r="M23">
            <v>16.553728845722564</v>
          </cell>
          <cell r="N23">
            <v>477793</v>
          </cell>
          <cell r="O23">
            <v>41.212500215639935</v>
          </cell>
          <cell r="P23">
            <v>207977</v>
          </cell>
          <cell r="Q23">
            <v>17.939258543654148</v>
          </cell>
          <cell r="R23">
            <v>142096</v>
          </cell>
          <cell r="S23">
            <v>12.15662877154243</v>
          </cell>
        </row>
        <row r="24">
          <cell r="C24">
            <v>1057229</v>
          </cell>
          <cell r="D24">
            <v>487627</v>
          </cell>
          <cell r="E24">
            <v>46.12311996738644</v>
          </cell>
          <cell r="F24">
            <v>330034</v>
          </cell>
          <cell r="G24">
            <v>31.21688867785504</v>
          </cell>
          <cell r="H24">
            <v>135535</v>
          </cell>
          <cell r="I24">
            <v>12.819833735169958</v>
          </cell>
          <cell r="J24">
            <v>124843</v>
          </cell>
          <cell r="K24">
            <v>11.808510738922221</v>
          </cell>
          <cell r="L24">
            <v>124441</v>
          </cell>
          <cell r="M24">
            <v>11.770486810331535</v>
          </cell>
          <cell r="N24">
            <v>444759</v>
          </cell>
          <cell r="O24">
            <v>42.06836929369134</v>
          </cell>
          <cell r="P24">
            <v>221846</v>
          </cell>
          <cell r="Q24">
            <v>20.98372254260903</v>
          </cell>
          <cell r="R24">
            <v>124971</v>
          </cell>
          <cell r="S24">
            <v>11.820617860463532</v>
          </cell>
        </row>
        <row r="25">
          <cell r="C25">
            <v>1165215</v>
          </cell>
          <cell r="D25">
            <v>490962</v>
          </cell>
          <cell r="E25">
            <v>42.134884978308726</v>
          </cell>
          <cell r="F25">
            <v>330839</v>
          </cell>
          <cell r="G25">
            <v>28.39295752286059</v>
          </cell>
          <cell r="H25">
            <v>136806</v>
          </cell>
          <cell r="I25">
            <v>11.74083752783821</v>
          </cell>
          <cell r="J25">
            <v>171229</v>
          </cell>
          <cell r="K25">
            <v>14.695056277167733</v>
          </cell>
          <cell r="L25">
            <v>136032</v>
          </cell>
          <cell r="M25">
            <v>11.674412018382874</v>
          </cell>
          <cell r="N25">
            <v>503024</v>
          </cell>
          <cell r="O25">
            <v>43.170058744523544</v>
          </cell>
          <cell r="P25">
            <v>185392</v>
          </cell>
          <cell r="Q25">
            <v>15.910540114914415</v>
          </cell>
          <cell r="R25">
            <v>126843</v>
          </cell>
          <cell r="S25">
            <v>10.885802191011958</v>
          </cell>
        </row>
        <row r="27">
          <cell r="C27">
            <v>737098</v>
          </cell>
          <cell r="D27">
            <v>340238</v>
          </cell>
          <cell r="E27">
            <v>46.15912673755729</v>
          </cell>
          <cell r="F27">
            <v>237443</v>
          </cell>
          <cell r="G27">
            <v>32.213219951756756</v>
          </cell>
          <cell r="H27">
            <v>102795</v>
          </cell>
          <cell r="I27">
            <v>14.045906785800533</v>
          </cell>
          <cell r="J27">
            <v>109455</v>
          </cell>
          <cell r="K27">
            <v>14.84945014095819</v>
          </cell>
          <cell r="L27">
            <v>108535</v>
          </cell>
          <cell r="M27">
            <v>14.724636344149625</v>
          </cell>
          <cell r="N27">
            <v>287405</v>
          </cell>
          <cell r="O27">
            <v>38.99142312148452</v>
          </cell>
          <cell r="P27">
            <v>131994</v>
          </cell>
          <cell r="Q27">
            <v>17.9072524955976</v>
          </cell>
          <cell r="R27">
            <v>87418</v>
          </cell>
          <cell r="S27">
            <v>11.859752705881714</v>
          </cell>
        </row>
        <row r="28">
          <cell r="C28">
            <v>796522</v>
          </cell>
          <cell r="D28">
            <v>344528</v>
          </cell>
          <cell r="E28">
            <v>43.25404696919859</v>
          </cell>
          <cell r="F28">
            <v>233424</v>
          </cell>
          <cell r="G28">
            <v>29.305405249321424</v>
          </cell>
          <cell r="H28">
            <v>98794</v>
          </cell>
          <cell r="I28">
            <v>12.4031727937207</v>
          </cell>
          <cell r="J28">
            <v>125824</v>
          </cell>
          <cell r="K28">
            <v>15.796676049123565</v>
          </cell>
          <cell r="L28">
            <v>125354</v>
          </cell>
          <cell r="M28">
            <v>15.737669518230508</v>
          </cell>
          <cell r="N28">
            <v>326170</v>
          </cell>
          <cell r="O28">
            <v>40.94927698167785</v>
          </cell>
          <cell r="P28">
            <v>140670</v>
          </cell>
          <cell r="Q28">
            <v>17.660529150481718</v>
          </cell>
          <cell r="R28">
            <v>100942</v>
          </cell>
          <cell r="S28">
            <v>12.672845194483015</v>
          </cell>
        </row>
        <row r="29">
          <cell r="C29">
            <v>774338</v>
          </cell>
          <cell r="D29">
            <v>334224</v>
          </cell>
          <cell r="E29">
            <v>43.16254658818242</v>
          </cell>
          <cell r="F29">
            <v>224068</v>
          </cell>
          <cell r="G29">
            <v>28.93671755744907</v>
          </cell>
          <cell r="H29">
            <v>96106</v>
          </cell>
          <cell r="I29">
            <v>12.41137591077798</v>
          </cell>
          <cell r="J29">
            <v>119728</v>
          </cell>
          <cell r="K29">
            <v>15.461981718577675</v>
          </cell>
          <cell r="L29">
            <v>119457</v>
          </cell>
          <cell r="M29">
            <v>15.426984081886722</v>
          </cell>
          <cell r="N29">
            <v>320386</v>
          </cell>
          <cell r="O29">
            <v>41.3754716932399</v>
          </cell>
          <cell r="P29">
            <v>141678</v>
          </cell>
          <cell r="Q29">
            <v>18.29666114797414</v>
          </cell>
          <cell r="R29">
            <v>118285</v>
          </cell>
          <cell r="S29">
            <v>15.275628988891157</v>
          </cell>
        </row>
        <row r="30">
          <cell r="C30">
            <v>779554</v>
          </cell>
          <cell r="D30">
            <v>332267</v>
          </cell>
          <cell r="E30">
            <v>42.622704777347046</v>
          </cell>
          <cell r="F30">
            <v>224159</v>
          </cell>
          <cell r="G30">
            <v>28.754775166313046</v>
          </cell>
          <cell r="H30">
            <v>93418</v>
          </cell>
          <cell r="I30">
            <v>11.983518781251844</v>
          </cell>
          <cell r="J30">
            <v>106768</v>
          </cell>
          <cell r="K30">
            <v>13.696036451612075</v>
          </cell>
          <cell r="L30">
            <v>99969</v>
          </cell>
          <cell r="M30">
            <v>12.823871085261572</v>
          </cell>
          <cell r="N30">
            <v>340519</v>
          </cell>
          <cell r="O30">
            <v>43.68125877104087</v>
          </cell>
          <cell r="P30">
            <v>149500</v>
          </cell>
          <cell r="Q30">
            <v>19.177632338490984</v>
          </cell>
          <cell r="R30">
            <v>108227</v>
          </cell>
          <cell r="S30">
            <v>13.883194749818486</v>
          </cell>
        </row>
        <row r="32">
          <cell r="C32">
            <v>773680</v>
          </cell>
          <cell r="D32">
            <v>333228</v>
          </cell>
          <cell r="E32">
            <v>43.07052011167408</v>
          </cell>
          <cell r="F32">
            <v>236506</v>
          </cell>
          <cell r="G32">
            <v>30.568969082824943</v>
          </cell>
          <cell r="H32">
            <v>82949</v>
          </cell>
          <cell r="I32">
            <v>10.721357667252612</v>
          </cell>
          <cell r="J32">
            <v>107278</v>
          </cell>
          <cell r="K32">
            <v>13.865939406472961</v>
          </cell>
          <cell r="L32">
            <v>104470</v>
          </cell>
          <cell r="M32">
            <v>13.502998655774997</v>
          </cell>
          <cell r="N32">
            <v>333174</v>
          </cell>
          <cell r="O32">
            <v>43.06354048185296</v>
          </cell>
          <cell r="P32">
            <v>130159</v>
          </cell>
          <cell r="Q32">
            <v>16.823363664564162</v>
          </cell>
          <cell r="R32">
            <v>158546</v>
          </cell>
          <cell r="S32">
            <v>20.492451659600867</v>
          </cell>
        </row>
        <row r="33">
          <cell r="C33">
            <v>840320</v>
          </cell>
          <cell r="D33">
            <v>334063</v>
          </cell>
          <cell r="E33">
            <v>39.75426028179741</v>
          </cell>
          <cell r="F33">
            <v>233464</v>
          </cell>
          <cell r="G33">
            <v>27.78274942878903</v>
          </cell>
          <cell r="H33">
            <v>85988</v>
          </cell>
          <cell r="I33">
            <v>10.232768469154607</v>
          </cell>
          <cell r="J33">
            <v>129436</v>
          </cell>
          <cell r="K33">
            <v>15.403179741051028</v>
          </cell>
          <cell r="L33">
            <v>128466</v>
          </cell>
          <cell r="M33">
            <v>15.287747524752476</v>
          </cell>
          <cell r="N33">
            <v>376820</v>
          </cell>
          <cell r="O33">
            <v>44.84244097486672</v>
          </cell>
          <cell r="P33">
            <v>137929</v>
          </cell>
          <cell r="Q33">
            <v>16.413866146230006</v>
          </cell>
          <cell r="R33">
            <v>155918</v>
          </cell>
          <cell r="S33">
            <v>18.554598248286368</v>
          </cell>
        </row>
        <row r="34">
          <cell r="C34">
            <v>800398</v>
          </cell>
          <cell r="D34">
            <v>339690</v>
          </cell>
          <cell r="E34">
            <v>42.44013603232391</v>
          </cell>
          <cell r="F34">
            <v>230457</v>
          </cell>
          <cell r="G34">
            <v>28.792800581710598</v>
          </cell>
          <cell r="H34">
            <v>87579</v>
          </cell>
          <cell r="I34">
            <v>10.941931389133906</v>
          </cell>
          <cell r="J34">
            <v>118215</v>
          </cell>
          <cell r="K34">
            <v>14.76952716023778</v>
          </cell>
          <cell r="L34">
            <v>118013</v>
          </cell>
          <cell r="M34">
            <v>14.744289715866357</v>
          </cell>
          <cell r="N34">
            <v>342493</v>
          </cell>
          <cell r="O34">
            <v>42.7903368074383</v>
          </cell>
          <cell r="P34">
            <v>140433</v>
          </cell>
          <cell r="Q34">
            <v>17.54539616540771</v>
          </cell>
          <cell r="R34">
            <v>139351</v>
          </cell>
          <cell r="S34">
            <v>17.410213418824135</v>
          </cell>
        </row>
        <row r="35">
          <cell r="C35">
            <v>768665</v>
          </cell>
          <cell r="D35">
            <v>344846</v>
          </cell>
          <cell r="E35">
            <v>44.8629767193771</v>
          </cell>
          <cell r="F35">
            <v>231147</v>
          </cell>
          <cell r="G35">
            <v>30.071227387743686</v>
          </cell>
          <cell r="H35">
            <v>90963</v>
          </cell>
          <cell r="I35">
            <v>11.833893828911163</v>
          </cell>
          <cell r="J35">
            <v>109598</v>
          </cell>
          <cell r="K35">
            <v>14.258226925904003</v>
          </cell>
          <cell r="L35">
            <v>108432</v>
          </cell>
          <cell r="M35">
            <v>14.106535356754893</v>
          </cell>
          <cell r="N35">
            <v>314221</v>
          </cell>
          <cell r="O35">
            <v>40.878796354718894</v>
          </cell>
          <cell r="P35">
            <v>141827</v>
          </cell>
          <cell r="Q35">
            <v>18.451080769906266</v>
          </cell>
          <cell r="R35">
            <v>124930</v>
          </cell>
          <cell r="S35">
            <v>16.25285397409795</v>
          </cell>
        </row>
        <row r="37">
          <cell r="C37">
            <v>1582133</v>
          </cell>
          <cell r="D37">
            <v>895480</v>
          </cell>
          <cell r="E37">
            <v>56.59953998810467</v>
          </cell>
          <cell r="F37">
            <v>655388</v>
          </cell>
          <cell r="G37">
            <v>41.424330318626815</v>
          </cell>
          <cell r="H37">
            <v>209527</v>
          </cell>
          <cell r="I37">
            <v>13.24332404418592</v>
          </cell>
          <cell r="J37">
            <v>160275</v>
          </cell>
          <cell r="K37">
            <v>10.130311421353325</v>
          </cell>
          <cell r="L37">
            <v>159680</v>
          </cell>
          <cell r="M37">
            <v>10.092703963573227</v>
          </cell>
          <cell r="N37">
            <v>526378</v>
          </cell>
          <cell r="O37">
            <v>33.27014859054201</v>
          </cell>
          <cell r="P37">
            <v>353651</v>
          </cell>
          <cell r="Q37">
            <v>22.352798405696614</v>
          </cell>
          <cell r="R37">
            <v>40005</v>
          </cell>
          <cell r="S37">
            <v>2.528548484861892</v>
          </cell>
        </row>
        <row r="38">
          <cell r="C38">
            <v>1661830</v>
          </cell>
          <cell r="D38">
            <v>879684</v>
          </cell>
          <cell r="E38">
            <v>52.93465637279384</v>
          </cell>
          <cell r="F38">
            <v>648476</v>
          </cell>
          <cell r="G38">
            <v>39.02180126727764</v>
          </cell>
          <cell r="H38">
            <v>197705</v>
          </cell>
          <cell r="I38">
            <v>11.896824584945511</v>
          </cell>
          <cell r="J38">
            <v>182045</v>
          </cell>
          <cell r="K38">
            <v>10.95448992977621</v>
          </cell>
          <cell r="L38">
            <v>181984</v>
          </cell>
          <cell r="M38">
            <v>10.950819277543431</v>
          </cell>
          <cell r="N38">
            <v>600101</v>
          </cell>
          <cell r="O38">
            <v>36.11085369742994</v>
          </cell>
          <cell r="P38">
            <v>380541</v>
          </cell>
          <cell r="Q38">
            <v>22.898912644494324</v>
          </cell>
          <cell r="R38">
            <v>37913</v>
          </cell>
          <cell r="S38">
            <v>2.281400624612626</v>
          </cell>
        </row>
        <row r="39">
          <cell r="C39">
            <v>1647799</v>
          </cell>
          <cell r="D39">
            <v>929084</v>
          </cell>
          <cell r="E39">
            <v>56.383333161386794</v>
          </cell>
          <cell r="F39">
            <v>641534</v>
          </cell>
          <cell r="G39">
            <v>38.93278245708366</v>
          </cell>
          <cell r="H39">
            <v>250501</v>
          </cell>
          <cell r="I39">
            <v>15.202157544700537</v>
          </cell>
          <cell r="J39">
            <v>158545</v>
          </cell>
          <cell r="K39">
            <v>9.62162254012777</v>
          </cell>
          <cell r="L39">
            <v>158477</v>
          </cell>
          <cell r="M39">
            <v>9.617495823216302</v>
          </cell>
          <cell r="N39">
            <v>560170</v>
          </cell>
          <cell r="O39">
            <v>33.99504429848543</v>
          </cell>
          <cell r="P39">
            <v>398492</v>
          </cell>
          <cell r="Q39">
            <v>24.183289345363118</v>
          </cell>
          <cell r="R39">
            <v>30977</v>
          </cell>
          <cell r="S39">
            <v>1.8799016142138696</v>
          </cell>
        </row>
        <row r="40">
          <cell r="C40">
            <v>1620570</v>
          </cell>
          <cell r="D40">
            <v>911124</v>
          </cell>
          <cell r="E40">
            <v>56.222440252503745</v>
          </cell>
          <cell r="F40">
            <v>636699</v>
          </cell>
          <cell r="G40">
            <v>39.28858364649475</v>
          </cell>
          <cell r="H40">
            <v>235506</v>
          </cell>
          <cell r="I40">
            <v>14.53229419278402</v>
          </cell>
          <cell r="J40">
            <v>156711</v>
          </cell>
          <cell r="K40">
            <v>9.670116070271572</v>
          </cell>
          <cell r="L40">
            <v>155968</v>
          </cell>
          <cell r="M40">
            <v>9.624268004467563</v>
          </cell>
          <cell r="N40">
            <v>552735</v>
          </cell>
          <cell r="O40">
            <v>34.10744367722468</v>
          </cell>
          <cell r="P40">
            <v>409606</v>
          </cell>
          <cell r="Q40">
            <v>25.27542778158302</v>
          </cell>
          <cell r="R40">
            <v>28760</v>
          </cell>
          <cell r="S40">
            <v>1.67468421604744</v>
          </cell>
        </row>
        <row r="42">
          <cell r="C42">
            <v>1520571</v>
          </cell>
          <cell r="D42">
            <v>805490</v>
          </cell>
          <cell r="E42">
            <v>52.972863483520335</v>
          </cell>
          <cell r="F42">
            <v>603165</v>
          </cell>
          <cell r="G42">
            <v>39.667006670520486</v>
          </cell>
          <cell r="H42">
            <v>176430</v>
          </cell>
          <cell r="I42">
            <v>11.602878129334309</v>
          </cell>
          <cell r="J42">
            <v>158422</v>
          </cell>
          <cell r="K42">
            <v>10.418586175851045</v>
          </cell>
          <cell r="L42">
            <v>157217</v>
          </cell>
          <cell r="M42">
            <v>10.339339629652281</v>
          </cell>
          <cell r="N42">
            <v>556659</v>
          </cell>
          <cell r="O42">
            <v>36.60855034062862</v>
          </cell>
          <cell r="P42">
            <v>325335</v>
          </cell>
          <cell r="Q42">
            <v>21.395581002136694</v>
          </cell>
          <cell r="R42">
            <v>144487</v>
          </cell>
          <cell r="S42">
            <v>9.502154124996466</v>
          </cell>
        </row>
        <row r="43">
          <cell r="C43">
            <v>1594655</v>
          </cell>
          <cell r="D43">
            <v>800091</v>
          </cell>
          <cell r="E43">
            <v>50.17329767253732</v>
          </cell>
          <cell r="F43">
            <v>597429</v>
          </cell>
          <cell r="G43">
            <v>37.46446723585979</v>
          </cell>
          <cell r="H43">
            <v>174890</v>
          </cell>
          <cell r="I43">
            <v>10.9672625113269</v>
          </cell>
          <cell r="J43">
            <v>164970</v>
          </cell>
          <cell r="K43">
            <v>10.345184381574699</v>
          </cell>
          <cell r="L43">
            <v>164696</v>
          </cell>
          <cell r="M43">
            <v>10.328001981619849</v>
          </cell>
          <cell r="N43">
            <v>629594</v>
          </cell>
          <cell r="O43">
            <v>39.48151794588799</v>
          </cell>
          <cell r="P43">
            <v>329917</v>
          </cell>
          <cell r="Q43">
            <v>20.68892644490501</v>
          </cell>
          <cell r="R43">
            <v>157691</v>
          </cell>
          <cell r="S43">
            <v>9.888722011971241</v>
          </cell>
        </row>
        <row r="44">
          <cell r="C44">
            <v>1590675</v>
          </cell>
          <cell r="D44">
            <v>804140</v>
          </cell>
          <cell r="E44">
            <v>50.55338142612413</v>
          </cell>
          <cell r="F44">
            <v>597376</v>
          </cell>
          <cell r="G44">
            <v>37.554874502962576</v>
          </cell>
          <cell r="H44">
            <v>173702</v>
          </cell>
          <cell r="I44">
            <v>10.920018231254028</v>
          </cell>
          <cell r="J44">
            <v>139561</v>
          </cell>
          <cell r="K44">
            <v>8.773696701086017</v>
          </cell>
          <cell r="L44">
            <v>139276</v>
          </cell>
          <cell r="M44">
            <v>8.755779779024628</v>
          </cell>
          <cell r="N44">
            <v>646974</v>
          </cell>
          <cell r="O44">
            <v>40.57292187278985</v>
          </cell>
          <cell r="P44">
            <v>365796</v>
          </cell>
          <cell r="Q44">
            <v>22.996275166203027</v>
          </cell>
          <cell r="R44">
            <v>165375</v>
          </cell>
          <cell r="S44">
            <v>10.396529775095479</v>
          </cell>
        </row>
        <row r="45">
          <cell r="C45">
            <v>1678905</v>
          </cell>
          <cell r="D45">
            <v>799873</v>
          </cell>
          <cell r="E45">
            <v>47.74254082273863</v>
          </cell>
          <cell r="F45">
            <v>590257</v>
          </cell>
          <cell r="G45">
            <v>35.157260238071835</v>
          </cell>
          <cell r="H45">
            <v>172695</v>
          </cell>
          <cell r="I45">
            <v>10.28616866350389</v>
          </cell>
          <cell r="J45">
            <v>170018</v>
          </cell>
          <cell r="K45">
            <v>10.126719498720893</v>
          </cell>
          <cell r="L45">
            <v>158731</v>
          </cell>
          <cell r="M45">
            <v>9.454436075894705</v>
          </cell>
          <cell r="N45">
            <v>709014</v>
          </cell>
          <cell r="O45">
            <v>42.23073967854048</v>
          </cell>
          <cell r="P45">
            <v>384929</v>
          </cell>
          <cell r="Q45">
            <v>22.927384217689507</v>
          </cell>
          <cell r="R45">
            <v>200721</v>
          </cell>
          <cell r="S45">
            <v>11.955470976618688</v>
          </cell>
        </row>
        <row r="47">
          <cell r="C47">
            <v>6911264</v>
          </cell>
          <cell r="D47">
            <v>2501279</v>
          </cell>
          <cell r="E47">
            <v>36.19133923982646</v>
          </cell>
          <cell r="F47">
            <v>1575467</v>
          </cell>
          <cell r="G47">
            <v>22.79564201280692</v>
          </cell>
          <cell r="H47">
            <v>820580</v>
          </cell>
          <cell r="I47">
            <v>11.8730813929261</v>
          </cell>
          <cell r="J47">
            <v>741821</v>
          </cell>
          <cell r="K47">
            <v>10.733506924348427</v>
          </cell>
          <cell r="L47">
            <v>737337</v>
          </cell>
          <cell r="M47">
            <v>10.66862733068799</v>
          </cell>
          <cell r="N47">
            <v>3668164</v>
          </cell>
          <cell r="O47">
            <v>53.075153835825105</v>
          </cell>
          <cell r="P47">
            <v>2392899</v>
          </cell>
          <cell r="Q47">
            <v>34.62317457414447</v>
          </cell>
          <cell r="R47">
            <v>440155</v>
          </cell>
          <cell r="S47">
            <v>6.368661362089481</v>
          </cell>
        </row>
        <row r="48">
          <cell r="C48">
            <v>6550412</v>
          </cell>
          <cell r="D48">
            <v>2317612</v>
          </cell>
          <cell r="E48">
            <v>35.38116381076488</v>
          </cell>
          <cell r="F48">
            <v>1529610</v>
          </cell>
          <cell r="G48">
            <v>23.35135560938762</v>
          </cell>
          <cell r="H48">
            <v>675003</v>
          </cell>
          <cell r="I48">
            <v>10.304741136893373</v>
          </cell>
          <cell r="J48">
            <v>791721</v>
          </cell>
          <cell r="K48">
            <v>12.086583256137171</v>
          </cell>
          <cell r="L48">
            <v>788458</v>
          </cell>
          <cell r="M48">
            <v>12.036769595561317</v>
          </cell>
          <cell r="N48">
            <v>3441079</v>
          </cell>
          <cell r="O48">
            <v>52.53225293309794</v>
          </cell>
          <cell r="P48">
            <v>2411212</v>
          </cell>
          <cell r="Q48">
            <v>36.81008156433519</v>
          </cell>
          <cell r="R48">
            <v>419358</v>
          </cell>
          <cell r="S48">
            <v>6.402009522454466</v>
          </cell>
        </row>
        <row r="49">
          <cell r="C49">
            <v>6012273</v>
          </cell>
          <cell r="D49">
            <v>2192016</v>
          </cell>
          <cell r="E49">
            <v>36.45902306831376</v>
          </cell>
          <cell r="F49">
            <v>1513569</v>
          </cell>
          <cell r="G49">
            <v>25.074655242701052</v>
          </cell>
          <cell r="H49">
            <v>557373</v>
          </cell>
          <cell r="I49">
            <v>9.270587014262327</v>
          </cell>
          <cell r="J49">
            <v>741500</v>
          </cell>
          <cell r="K49">
            <v>12.333105965081758</v>
          </cell>
          <cell r="L49">
            <v>739657</v>
          </cell>
          <cell r="M49">
            <v>12.30245200109842</v>
          </cell>
          <cell r="N49">
            <v>3078757</v>
          </cell>
          <cell r="O49">
            <v>51.207870966604474</v>
          </cell>
          <cell r="P49">
            <v>2350645</v>
          </cell>
          <cell r="Q49">
            <v>39.09744284732247</v>
          </cell>
          <cell r="R49">
            <v>335223</v>
          </cell>
          <cell r="S49">
            <v>5.575645018115445</v>
          </cell>
        </row>
        <row r="50">
          <cell r="C50">
            <v>6078839</v>
          </cell>
          <cell r="D50">
            <v>2141624</v>
          </cell>
          <cell r="E50">
            <v>35.230806408921175</v>
          </cell>
          <cell r="F50">
            <v>1487874</v>
          </cell>
          <cell r="G50">
            <v>24.476285685473822</v>
          </cell>
          <cell r="H50">
            <v>527021</v>
          </cell>
          <cell r="I50">
            <v>8.669764078305084</v>
          </cell>
          <cell r="J50">
            <v>776050</v>
          </cell>
          <cell r="K50">
            <v>12.766418061080415</v>
          </cell>
          <cell r="L50">
            <v>774732</v>
          </cell>
          <cell r="M50">
            <v>12.744736289281555</v>
          </cell>
          <cell r="N50">
            <v>3161165</v>
          </cell>
          <cell r="O50">
            <v>52.00277552999842</v>
          </cell>
          <cell r="P50">
            <v>2368441</v>
          </cell>
          <cell r="Q50">
            <v>38.96206166999981</v>
          </cell>
          <cell r="R50">
            <v>386079</v>
          </cell>
          <cell r="S50">
            <v>6.351196338642954</v>
          </cell>
        </row>
        <row r="52">
          <cell r="C52">
            <v>1795773</v>
          </cell>
          <cell r="D52">
            <v>1046644</v>
          </cell>
          <cell r="E52">
            <v>58.28375858195886</v>
          </cell>
          <cell r="F52">
            <v>796365</v>
          </cell>
          <cell r="G52">
            <v>44.34664069456441</v>
          </cell>
          <cell r="H52">
            <v>206765</v>
          </cell>
          <cell r="I52">
            <v>11.51398311479235</v>
          </cell>
          <cell r="J52">
            <v>147911</v>
          </cell>
          <cell r="K52">
            <v>8.236620107329824</v>
          </cell>
          <cell r="L52">
            <v>147415</v>
          </cell>
          <cell r="M52">
            <v>8.208999689827166</v>
          </cell>
          <cell r="N52">
            <v>601218</v>
          </cell>
          <cell r="O52">
            <v>33.47962131071132</v>
          </cell>
          <cell r="P52">
            <v>455648</v>
          </cell>
          <cell r="Q52">
            <v>25.373362891634965</v>
          </cell>
          <cell r="R52">
            <v>18579</v>
          </cell>
          <cell r="S52">
            <v>1.034596243511847</v>
          </cell>
        </row>
        <row r="53">
          <cell r="C53">
            <v>1871977</v>
          </cell>
          <cell r="D53">
            <v>1020313</v>
          </cell>
          <cell r="E53">
            <v>54.50456923348952</v>
          </cell>
          <cell r="F53">
            <v>767673</v>
          </cell>
          <cell r="G53">
            <v>41.00867692284681</v>
          </cell>
          <cell r="H53">
            <v>206412</v>
          </cell>
          <cell r="I53">
            <v>11.026417525428998</v>
          </cell>
          <cell r="J53">
            <v>151897</v>
          </cell>
          <cell r="K53">
            <v>8.114255677286634</v>
          </cell>
          <cell r="L53">
            <v>151686</v>
          </cell>
          <cell r="M53">
            <v>8.102984171279882</v>
          </cell>
          <cell r="N53">
            <v>699767</v>
          </cell>
          <cell r="O53">
            <v>37.38117508922385</v>
          </cell>
          <cell r="P53">
            <v>487493</v>
          </cell>
          <cell r="Q53">
            <v>26.041612690754214</v>
          </cell>
          <cell r="R53">
            <v>20987</v>
          </cell>
          <cell r="S53">
            <v>1.1211142017236322</v>
          </cell>
        </row>
        <row r="54">
          <cell r="C54">
            <v>1863346</v>
          </cell>
          <cell r="D54">
            <v>1070237</v>
          </cell>
          <cell r="E54">
            <v>57.436300075240986</v>
          </cell>
          <cell r="F54">
            <v>751287</v>
          </cell>
          <cell r="G54">
            <v>40.31924291033442</v>
          </cell>
          <cell r="H54">
            <v>268594</v>
          </cell>
          <cell r="I54">
            <v>14.414606841670844</v>
          </cell>
          <cell r="J54">
            <v>128366</v>
          </cell>
          <cell r="K54">
            <v>6.889005047908441</v>
          </cell>
          <cell r="L54">
            <v>128135</v>
          </cell>
          <cell r="M54">
            <v>6.876607994435815</v>
          </cell>
          <cell r="N54">
            <v>664744</v>
          </cell>
          <cell r="O54">
            <v>35.67474854374872</v>
          </cell>
          <cell r="P54">
            <v>507508</v>
          </cell>
          <cell r="Q54">
            <v>27.23638014625303</v>
          </cell>
          <cell r="R54">
            <v>12981</v>
          </cell>
          <cell r="S54">
            <v>0.6966500048836878</v>
          </cell>
        </row>
        <row r="55">
          <cell r="C55">
            <v>1846026</v>
          </cell>
          <cell r="D55">
            <v>1046249</v>
          </cell>
          <cell r="E55">
            <v>56.67574562871812</v>
          </cell>
          <cell r="F55">
            <v>761833</v>
          </cell>
          <cell r="G55">
            <v>41.26881203189988</v>
          </cell>
          <cell r="H55">
            <v>232283</v>
          </cell>
          <cell r="I55">
            <v>12.582867196886719</v>
          </cell>
          <cell r="J55">
            <v>134568</v>
          </cell>
          <cell r="K55">
            <v>7.289604805132756</v>
          </cell>
          <cell r="L55">
            <v>134090</v>
          </cell>
          <cell r="M55">
            <v>7.2637113453439985</v>
          </cell>
          <cell r="N55">
            <v>665208</v>
          </cell>
          <cell r="O55">
            <v>36.03459539573116</v>
          </cell>
          <cell r="P55">
            <v>515185</v>
          </cell>
          <cell r="Q55">
            <v>27.907786780901244</v>
          </cell>
          <cell r="R55">
            <v>19034</v>
          </cell>
          <cell r="S55">
            <v>1.0310797356050239</v>
          </cell>
        </row>
        <row r="57">
          <cell r="C57">
            <v>1107256</v>
          </cell>
          <cell r="D57">
            <v>492346</v>
          </cell>
          <cell r="E57">
            <v>44.46541721155722</v>
          </cell>
          <cell r="F57">
            <v>302231</v>
          </cell>
          <cell r="G57">
            <v>27.29549444753517</v>
          </cell>
          <cell r="H57">
            <v>181724</v>
          </cell>
          <cell r="I57">
            <v>16.412103434074865</v>
          </cell>
          <cell r="J57">
            <v>247224</v>
          </cell>
          <cell r="K57">
            <v>22.327627937893315</v>
          </cell>
          <cell r="L57">
            <v>226983</v>
          </cell>
          <cell r="M57">
            <v>20.49959539618661</v>
          </cell>
          <cell r="N57">
            <v>367686</v>
          </cell>
          <cell r="O57">
            <v>33.206954850549465</v>
          </cell>
          <cell r="P57">
            <v>182376</v>
          </cell>
          <cell r="Q57">
            <v>16.47098773905944</v>
          </cell>
          <cell r="R57">
            <v>109546</v>
          </cell>
          <cell r="S57">
            <v>9.893466370920546</v>
          </cell>
        </row>
        <row r="58">
          <cell r="C58">
            <v>1170664</v>
          </cell>
          <cell r="D58">
            <v>488921</v>
          </cell>
          <cell r="E58">
            <v>41.7644174588097</v>
          </cell>
          <cell r="F58">
            <v>291956</v>
          </cell>
          <cell r="G58">
            <v>24.939350659113117</v>
          </cell>
          <cell r="H58">
            <v>188204</v>
          </cell>
          <cell r="I58">
            <v>16.07668810179522</v>
          </cell>
          <cell r="J58">
            <v>228969</v>
          </cell>
          <cell r="K58">
            <v>19.55889990637792</v>
          </cell>
          <cell r="L58">
            <v>224452</v>
          </cell>
          <cell r="M58">
            <v>19.17305050808772</v>
          </cell>
          <cell r="N58">
            <v>452774</v>
          </cell>
          <cell r="O58">
            <v>38.67668263481238</v>
          </cell>
          <cell r="P58">
            <v>191658</v>
          </cell>
          <cell r="Q58">
            <v>16.371734331968867</v>
          </cell>
          <cell r="R58">
            <v>120666</v>
          </cell>
          <cell r="S58">
            <v>10.3074836161358</v>
          </cell>
        </row>
        <row r="59">
          <cell r="C59">
            <v>1076338</v>
          </cell>
          <cell r="D59">
            <v>496158</v>
          </cell>
          <cell r="E59">
            <v>46.0968580501664</v>
          </cell>
          <cell r="F59">
            <v>282676</v>
          </cell>
          <cell r="G59">
            <v>26.262753893293745</v>
          </cell>
          <cell r="H59">
            <v>202267</v>
          </cell>
          <cell r="I59">
            <v>18.79214521832361</v>
          </cell>
          <cell r="J59">
            <v>192458</v>
          </cell>
          <cell r="K59">
            <v>17.880814391018436</v>
          </cell>
          <cell r="L59">
            <v>189280</v>
          </cell>
          <cell r="M59">
            <v>17.585553980255273</v>
          </cell>
          <cell r="N59">
            <v>387722</v>
          </cell>
          <cell r="O59">
            <v>36.02232755881517</v>
          </cell>
          <cell r="P59">
            <v>195813</v>
          </cell>
          <cell r="Q59">
            <v>18.19251945020988</v>
          </cell>
          <cell r="R59">
            <v>112906</v>
          </cell>
          <cell r="S59">
            <v>10.489827544879025</v>
          </cell>
        </row>
        <row r="60">
          <cell r="C60">
            <v>1112432</v>
          </cell>
          <cell r="D60">
            <v>484982</v>
          </cell>
          <cell r="E60">
            <v>43.596552418484904</v>
          </cell>
          <cell r="F60">
            <v>282525</v>
          </cell>
          <cell r="G60">
            <v>25.39705797747638</v>
          </cell>
          <cell r="H60">
            <v>190812</v>
          </cell>
          <cell r="I60">
            <v>17.152688883455347</v>
          </cell>
          <cell r="J60">
            <v>212063</v>
          </cell>
          <cell r="K60">
            <v>19.063007896212984</v>
          </cell>
          <cell r="L60">
            <v>191458</v>
          </cell>
          <cell r="M60">
            <v>17.210759848691875</v>
          </cell>
          <cell r="N60">
            <v>415387</v>
          </cell>
          <cell r="O60">
            <v>37.340439685302115</v>
          </cell>
          <cell r="P60">
            <v>201842</v>
          </cell>
          <cell r="Q60">
            <v>18.144210162958274</v>
          </cell>
          <cell r="R60">
            <v>110429</v>
          </cell>
          <cell r="S60">
            <v>9.926809009449567</v>
          </cell>
        </row>
        <row r="63">
          <cell r="C63">
            <v>497785</v>
          </cell>
          <cell r="D63">
            <v>203568</v>
          </cell>
          <cell r="E63">
            <v>40.89476380365017</v>
          </cell>
          <cell r="F63">
            <v>121793</v>
          </cell>
          <cell r="G63">
            <v>24.46698876020772</v>
          </cell>
          <cell r="H63">
            <v>75101</v>
          </cell>
          <cell r="I63">
            <v>15.08703556756431</v>
          </cell>
          <cell r="J63">
            <v>114788</v>
          </cell>
          <cell r="K63">
            <v>23.059754713380272</v>
          </cell>
          <cell r="L63">
            <v>114573</v>
          </cell>
          <cell r="M63">
            <v>23.016563375754593</v>
          </cell>
          <cell r="N63">
            <v>179429</v>
          </cell>
          <cell r="O63">
            <v>36.04548148296956</v>
          </cell>
          <cell r="P63">
            <v>68703</v>
          </cell>
          <cell r="Q63">
            <v>13.801741715801</v>
          </cell>
          <cell r="R63">
            <v>50018</v>
          </cell>
          <cell r="S63">
            <v>10.048113141215586</v>
          </cell>
        </row>
        <row r="64">
          <cell r="C64">
            <v>495635</v>
          </cell>
          <cell r="D64">
            <v>208021</v>
          </cell>
          <cell r="E64">
            <v>41.97060336739738</v>
          </cell>
          <cell r="F64">
            <v>120912</v>
          </cell>
          <cell r="G64">
            <v>24.395371594015757</v>
          </cell>
          <cell r="H64">
            <v>79082</v>
          </cell>
          <cell r="I64">
            <v>15.955693201650408</v>
          </cell>
          <cell r="J64">
            <v>106567</v>
          </cell>
          <cell r="K64">
            <v>21.50110464353809</v>
          </cell>
          <cell r="L64">
            <v>106390</v>
          </cell>
          <cell r="M64">
            <v>21.465392879841012</v>
          </cell>
          <cell r="N64">
            <v>181047</v>
          </cell>
          <cell r="O64">
            <v>36.528291989064535</v>
          </cell>
          <cell r="P64">
            <v>77863</v>
          </cell>
          <cell r="Q64">
            <v>15.709746083307271</v>
          </cell>
          <cell r="R64">
            <v>47550</v>
          </cell>
          <cell r="S64">
            <v>9.393753467773664</v>
          </cell>
        </row>
        <row r="65">
          <cell r="C65">
            <v>482663</v>
          </cell>
          <cell r="D65">
            <v>225419</v>
          </cell>
          <cell r="E65">
            <v>46.70318628111125</v>
          </cell>
          <cell r="F65">
            <v>119771</v>
          </cell>
          <cell r="G65">
            <v>24.814622210527844</v>
          </cell>
          <cell r="H65">
            <v>97368</v>
          </cell>
          <cell r="I65">
            <v>20.17308142534232</v>
          </cell>
          <cell r="J65">
            <v>94883</v>
          </cell>
          <cell r="K65">
            <v>19.658229447875637</v>
          </cell>
          <cell r="L65">
            <v>93166</v>
          </cell>
          <cell r="M65">
            <v>19.302494701271904</v>
          </cell>
          <cell r="N65">
            <v>162361</v>
          </cell>
          <cell r="O65">
            <v>33.63858427101311</v>
          </cell>
          <cell r="P65">
            <v>71625</v>
          </cell>
          <cell r="Q65">
            <v>14.839546433018484</v>
          </cell>
          <cell r="R65">
            <v>52351</v>
          </cell>
          <cell r="S65">
            <v>10.946284053262834</v>
          </cell>
        </row>
        <row r="67">
          <cell r="C67">
            <v>451526</v>
          </cell>
          <cell r="D67">
            <v>207586</v>
          </cell>
          <cell r="E67">
            <v>45.97431820094524</v>
          </cell>
          <cell r="F67">
            <v>125537</v>
          </cell>
          <cell r="G67">
            <v>27.80282863002352</v>
          </cell>
          <cell r="H67">
            <v>76881</v>
          </cell>
          <cell r="I67">
            <v>17.02692646713589</v>
          </cell>
          <cell r="J67">
            <v>104900</v>
          </cell>
          <cell r="K67">
            <v>23.23232770648866</v>
          </cell>
          <cell r="L67">
            <v>104074</v>
          </cell>
          <cell r="M67">
            <v>23.049392504529088</v>
          </cell>
          <cell r="N67">
            <v>139040</v>
          </cell>
          <cell r="O67">
            <v>30.7933540925661</v>
          </cell>
          <cell r="P67">
            <v>69767</v>
          </cell>
          <cell r="Q67">
            <v>15.451380429919872</v>
          </cell>
          <cell r="R67">
            <v>34504</v>
          </cell>
          <cell r="S67">
            <v>7.641641898805385</v>
          </cell>
        </row>
        <row r="68">
          <cell r="C68">
            <v>480971</v>
          </cell>
          <cell r="D68">
            <v>207091</v>
          </cell>
          <cell r="E68">
            <v>43.05685789787742</v>
          </cell>
          <cell r="F68">
            <v>121597</v>
          </cell>
          <cell r="G68">
            <v>25.281565832451435</v>
          </cell>
          <cell r="H68">
            <v>80075</v>
          </cell>
          <cell r="I68">
            <v>16.648612910133874</v>
          </cell>
          <cell r="J68">
            <v>106356</v>
          </cell>
          <cell r="K68">
            <v>22.112767713645937</v>
          </cell>
          <cell r="L68">
            <v>106252</v>
          </cell>
          <cell r="M68">
            <v>22.091144788355223</v>
          </cell>
          <cell r="N68">
            <v>167523</v>
          </cell>
          <cell r="O68">
            <v>34.83016647573346</v>
          </cell>
          <cell r="P68">
            <v>72831</v>
          </cell>
          <cell r="Q68">
            <v>15.142492998538373</v>
          </cell>
          <cell r="R68">
            <v>38722</v>
          </cell>
          <cell r="S68">
            <v>8.050797241413724</v>
          </cell>
        </row>
        <row r="69">
          <cell r="C69">
            <v>472744</v>
          </cell>
          <cell r="D69">
            <v>211214</v>
          </cell>
          <cell r="E69">
            <v>44.67830369079248</v>
          </cell>
          <cell r="F69">
            <v>118263</v>
          </cell>
          <cell r="G69">
            <v>25.016287885197908</v>
          </cell>
          <cell r="H69">
            <v>86369</v>
          </cell>
          <cell r="I69">
            <v>18.2697189176383</v>
          </cell>
          <cell r="J69">
            <v>106917</v>
          </cell>
          <cell r="K69">
            <v>22.61625742473728</v>
          </cell>
          <cell r="L69">
            <v>106840</v>
          </cell>
          <cell r="M69">
            <v>22.59996953953937</v>
          </cell>
          <cell r="N69">
            <v>154613</v>
          </cell>
          <cell r="O69">
            <v>32.70543888447024</v>
          </cell>
          <cell r="P69">
            <v>73280</v>
          </cell>
          <cell r="Q69">
            <v>15.500989964970472</v>
          </cell>
          <cell r="R69">
            <v>42363</v>
          </cell>
          <cell r="S69">
            <v>8.96108676154536</v>
          </cell>
        </row>
        <row r="70">
          <cell r="C70">
            <v>476766</v>
          </cell>
          <cell r="D70">
            <v>207459</v>
          </cell>
          <cell r="E70">
            <v>43.513799222259976</v>
          </cell>
          <cell r="F70">
            <v>118280</v>
          </cell>
          <cell r="G70">
            <v>24.808816064903958</v>
          </cell>
          <cell r="H70">
            <v>82375</v>
          </cell>
          <cell r="I70">
            <v>17.27786796877294</v>
          </cell>
          <cell r="J70">
            <v>100749</v>
          </cell>
          <cell r="K70">
            <v>21.131750166748468</v>
          </cell>
          <cell r="L70">
            <v>98163</v>
          </cell>
          <cell r="M70">
            <v>20.589345716766715</v>
          </cell>
          <cell r="N70">
            <v>168558</v>
          </cell>
          <cell r="O70">
            <v>35.354450610991556</v>
          </cell>
          <cell r="P70">
            <v>75736</v>
          </cell>
          <cell r="Q70">
            <v>15.885360952752503</v>
          </cell>
          <cell r="R70">
            <v>49123</v>
          </cell>
          <cell r="S70">
            <v>10.303377338149113</v>
          </cell>
        </row>
        <row r="72">
          <cell r="C72">
            <v>815703</v>
          </cell>
          <cell r="D72">
            <v>415546</v>
          </cell>
          <cell r="E72">
            <v>50.943296763650494</v>
          </cell>
          <cell r="F72">
            <v>265659</v>
          </cell>
          <cell r="G72">
            <v>32.568103831909404</v>
          </cell>
          <cell r="H72">
            <v>136790</v>
          </cell>
          <cell r="I72">
            <v>16.76958402751982</v>
          </cell>
          <cell r="J72">
            <v>144781</v>
          </cell>
          <cell r="K72">
            <v>17.749229805456153</v>
          </cell>
          <cell r="L72">
            <v>140249</v>
          </cell>
          <cell r="M72">
            <v>17.193635428581235</v>
          </cell>
          <cell r="N72">
            <v>255376</v>
          </cell>
          <cell r="O72">
            <v>31.307473430893353</v>
          </cell>
          <cell r="P72">
            <v>137646</v>
          </cell>
          <cell r="Q72">
            <v>16.87452418343441</v>
          </cell>
          <cell r="R72">
            <v>63662</v>
          </cell>
          <cell r="S72">
            <v>7.804556315227479</v>
          </cell>
        </row>
        <row r="73">
          <cell r="C73">
            <v>882836</v>
          </cell>
          <cell r="D73">
            <v>409450</v>
          </cell>
          <cell r="E73">
            <v>46.37894240832952</v>
          </cell>
          <cell r="F73">
            <v>255076</v>
          </cell>
          <cell r="G73">
            <v>28.892795490895253</v>
          </cell>
          <cell r="H73">
            <v>140736</v>
          </cell>
          <cell r="I73">
            <v>15.94135264080758</v>
          </cell>
          <cell r="J73">
            <v>148775</v>
          </cell>
          <cell r="K73">
            <v>16.851940790815057</v>
          </cell>
          <cell r="L73">
            <v>147894</v>
          </cell>
          <cell r="M73">
            <v>16.752148756960523</v>
          </cell>
          <cell r="N73">
            <v>324611</v>
          </cell>
          <cell r="O73">
            <v>36.76911680085542</v>
          </cell>
          <cell r="P73">
            <v>152861</v>
          </cell>
          <cell r="Q73">
            <v>17.314767408669336</v>
          </cell>
          <cell r="R73">
            <v>68550</v>
          </cell>
          <cell r="S73">
            <v>7.764749058715322</v>
          </cell>
        </row>
        <row r="74">
          <cell r="C74">
            <v>866315</v>
          </cell>
          <cell r="D74">
            <v>412203</v>
          </cell>
          <cell r="E74">
            <v>47.58119159889878</v>
          </cell>
          <cell r="F74">
            <v>256277</v>
          </cell>
          <cell r="G74">
            <v>29.582426715455696</v>
          </cell>
          <cell r="H74">
            <v>139864</v>
          </cell>
          <cell r="I74">
            <v>16.144704870630196</v>
          </cell>
          <cell r="J74">
            <v>150702</v>
          </cell>
          <cell r="K74">
            <v>17.39575096818132</v>
          </cell>
          <cell r="L74">
            <v>148718</v>
          </cell>
          <cell r="M74">
            <v>17.166734963610235</v>
          </cell>
          <cell r="N74">
            <v>303410</v>
          </cell>
          <cell r="O74">
            <v>35.0230574329199</v>
          </cell>
          <cell r="P74">
            <v>152762</v>
          </cell>
          <cell r="Q74">
            <v>17.633539763250088</v>
          </cell>
          <cell r="R74">
            <v>77175</v>
          </cell>
          <cell r="S74">
            <v>8.908422456035044</v>
          </cell>
        </row>
        <row r="75">
          <cell r="C75">
            <v>857062</v>
          </cell>
          <cell r="D75">
            <v>412895</v>
          </cell>
          <cell r="E75">
            <v>48.17562790089865</v>
          </cell>
          <cell r="F75">
            <v>257097</v>
          </cell>
          <cell r="G75">
            <v>29.997479762257573</v>
          </cell>
          <cell r="H75">
            <v>139033</v>
          </cell>
          <cell r="I75">
            <v>16.222046946428613</v>
          </cell>
          <cell r="J75">
            <v>142827</v>
          </cell>
          <cell r="K75">
            <v>16.664722038778994</v>
          </cell>
          <cell r="L75">
            <v>138814</v>
          </cell>
          <cell r="M75">
            <v>16.196494535984563</v>
          </cell>
          <cell r="N75">
            <v>301340</v>
          </cell>
          <cell r="O75">
            <v>35.059650060322355</v>
          </cell>
          <cell r="P75">
            <v>154543</v>
          </cell>
          <cell r="Q75">
            <v>18.031717658699137</v>
          </cell>
          <cell r="R75">
            <v>75645</v>
          </cell>
          <cell r="S75">
            <v>8.826082593791346</v>
          </cell>
        </row>
        <row r="77">
          <cell r="C77">
            <v>748802</v>
          </cell>
          <cell r="D77">
            <v>382861</v>
          </cell>
          <cell r="E77">
            <v>51.129804674667</v>
          </cell>
          <cell r="F77">
            <v>242817</v>
          </cell>
          <cell r="G77">
            <v>32.42739736272072</v>
          </cell>
          <cell r="H77">
            <v>131990</v>
          </cell>
          <cell r="I77">
            <v>17.626822577931147</v>
          </cell>
          <cell r="J77">
            <v>132694</v>
          </cell>
          <cell r="K77">
            <v>17.72083942083488</v>
          </cell>
          <cell r="L77">
            <v>130370</v>
          </cell>
          <cell r="M77">
            <v>17.410477001931085</v>
          </cell>
          <cell r="N77">
            <v>233247</v>
          </cell>
          <cell r="O77">
            <v>31.149355904498115</v>
          </cell>
          <cell r="P77">
            <v>133573</v>
          </cell>
          <cell r="Q77">
            <v>17.83822692781269</v>
          </cell>
          <cell r="R77">
            <v>52042</v>
          </cell>
          <cell r="S77">
            <v>6.950034855676133</v>
          </cell>
        </row>
        <row r="78">
          <cell r="C78">
            <v>812811</v>
          </cell>
          <cell r="D78">
            <v>373325</v>
          </cell>
          <cell r="E78">
            <v>45.93011167417764</v>
          </cell>
          <cell r="F78">
            <v>229929</v>
          </cell>
          <cell r="G78">
            <v>28.288126021916533</v>
          </cell>
          <cell r="H78">
            <v>134804</v>
          </cell>
          <cell r="I78">
            <v>16.584913343938503</v>
          </cell>
          <cell r="J78">
            <v>138474</v>
          </cell>
          <cell r="K78">
            <v>17.036432823866804</v>
          </cell>
          <cell r="L78">
            <v>135136</v>
          </cell>
          <cell r="M78">
            <v>16.625759247844826</v>
          </cell>
          <cell r="N78">
            <v>301012</v>
          </cell>
          <cell r="O78">
            <v>37.03345550195556</v>
          </cell>
          <cell r="P78">
            <v>141779</v>
          </cell>
          <cell r="Q78">
            <v>17.44304641546436</v>
          </cell>
          <cell r="R78">
            <v>56806</v>
          </cell>
          <cell r="S78">
            <v>6.988832582236215</v>
          </cell>
        </row>
        <row r="79">
          <cell r="C79">
            <v>749962</v>
          </cell>
          <cell r="D79">
            <v>368587</v>
          </cell>
          <cell r="E79">
            <v>49.14742346945579</v>
          </cell>
          <cell r="F79">
            <v>227016</v>
          </cell>
          <cell r="G79">
            <v>30.270333696907308</v>
          </cell>
          <cell r="H79">
            <v>131100</v>
          </cell>
          <cell r="I79">
            <v>17.48088569820871</v>
          </cell>
          <cell r="J79">
            <v>123636</v>
          </cell>
          <cell r="K79">
            <v>16.485635272187125</v>
          </cell>
          <cell r="L79">
            <v>120473</v>
          </cell>
          <cell r="M79">
            <v>16.06388056994888</v>
          </cell>
          <cell r="N79">
            <v>257739</v>
          </cell>
          <cell r="O79">
            <v>34.366941258357095</v>
          </cell>
          <cell r="P79">
            <v>142384</v>
          </cell>
          <cell r="Q79">
            <v>18.985495265093434</v>
          </cell>
          <cell r="R79">
            <v>54541</v>
          </cell>
          <cell r="S79">
            <v>7.27250180675821</v>
          </cell>
        </row>
        <row r="80">
          <cell r="C80">
            <v>747227</v>
          </cell>
          <cell r="D80">
            <v>366782</v>
          </cell>
          <cell r="E80">
            <v>49.08575305763844</v>
          </cell>
          <cell r="F80">
            <v>226054</v>
          </cell>
          <cell r="G80">
            <v>30.45238649031686</v>
          </cell>
          <cell r="H80">
            <v>129601</v>
          </cell>
          <cell r="I80">
            <v>17.344260847105364</v>
          </cell>
          <cell r="J80">
            <v>116947</v>
          </cell>
          <cell r="K80">
            <v>15.550799556225886</v>
          </cell>
          <cell r="L80">
            <v>111570</v>
          </cell>
          <cell r="M80">
            <v>14.931205644335657</v>
          </cell>
          <cell r="N80">
            <v>263498</v>
          </cell>
          <cell r="O80">
            <v>35.263447386135674</v>
          </cell>
          <cell r="P80">
            <v>28570</v>
          </cell>
          <cell r="Q80">
            <v>3.8234699763258018</v>
          </cell>
          <cell r="R80">
            <v>57727</v>
          </cell>
          <cell r="S80">
            <v>7.7254970711711435</v>
          </cell>
        </row>
        <row r="82">
          <cell r="C82">
            <v>1111224</v>
          </cell>
          <cell r="D82">
            <v>569680</v>
          </cell>
          <cell r="E82">
            <v>51.26599137527628</v>
          </cell>
          <cell r="F82">
            <v>387597</v>
          </cell>
          <cell r="G82">
            <v>34.880186173084816</v>
          </cell>
          <cell r="H82">
            <v>169285</v>
          </cell>
          <cell r="I82">
            <v>15.234102215214934</v>
          </cell>
          <cell r="J82">
            <v>200119</v>
          </cell>
          <cell r="K82">
            <v>18.00888029776175</v>
          </cell>
          <cell r="L82">
            <v>196726</v>
          </cell>
          <cell r="M82">
            <v>17.703541320201868</v>
          </cell>
          <cell r="N82">
            <v>341425</v>
          </cell>
          <cell r="O82">
            <v>30.725128326961983</v>
          </cell>
          <cell r="P82">
            <v>249343</v>
          </cell>
          <cell r="Q82">
            <v>22.438590239231694</v>
          </cell>
          <cell r="R82">
            <v>14881</v>
          </cell>
          <cell r="S82">
            <v>1.3391539419594969</v>
          </cell>
        </row>
        <row r="83">
          <cell r="C83">
            <v>1172324</v>
          </cell>
          <cell r="D83">
            <v>563451</v>
          </cell>
          <cell r="E83">
            <v>48.06273692255725</v>
          </cell>
          <cell r="F83">
            <v>378445</v>
          </cell>
          <cell r="G83">
            <v>32.28160474408099</v>
          </cell>
          <cell r="H83">
            <v>171719</v>
          </cell>
          <cell r="I83">
            <v>14.64774243297928</v>
          </cell>
          <cell r="J83">
            <v>184861</v>
          </cell>
          <cell r="K83">
            <v>15.768763584128621</v>
          </cell>
          <cell r="L83">
            <v>183775</v>
          </cell>
          <cell r="M83">
            <v>15.676127077497348</v>
          </cell>
          <cell r="N83">
            <v>424012</v>
          </cell>
          <cell r="O83">
            <v>36.06849949331413</v>
          </cell>
          <cell r="P83">
            <v>279369</v>
          </cell>
          <cell r="Q83">
            <v>23.830357477966842</v>
          </cell>
          <cell r="R83">
            <v>8331</v>
          </cell>
          <cell r="S83">
            <v>0.71063972075979</v>
          </cell>
        </row>
        <row r="84">
          <cell r="C84">
            <v>1123935</v>
          </cell>
          <cell r="D84">
            <v>562394</v>
          </cell>
          <cell r="E84">
            <v>50.037947034303585</v>
          </cell>
          <cell r="F84">
            <v>373342</v>
          </cell>
          <cell r="G84">
            <v>33.217401362178414</v>
          </cell>
          <cell r="H84">
            <v>172497</v>
          </cell>
          <cell r="I84">
            <v>15.347595723952006</v>
          </cell>
          <cell r="J84">
            <v>166719</v>
          </cell>
          <cell r="K84">
            <v>14.93350905523896</v>
          </cell>
          <cell r="L84">
            <v>164039</v>
          </cell>
          <cell r="M84">
            <v>14.595061102287943</v>
          </cell>
          <cell r="N84">
            <v>394822</v>
          </cell>
          <cell r="O84">
            <v>35.12854391045745</v>
          </cell>
          <cell r="P84">
            <v>276713</v>
          </cell>
          <cell r="Q84">
            <v>24.620018061542705</v>
          </cell>
          <cell r="R84">
            <v>6461</v>
          </cell>
          <cell r="S84">
            <v>0.5748553074688483</v>
          </cell>
        </row>
        <row r="85">
          <cell r="C85">
            <v>1104952</v>
          </cell>
          <cell r="D85">
            <v>565658</v>
          </cell>
          <cell r="E85">
            <v>51.1929929987909</v>
          </cell>
          <cell r="F85">
            <v>372364</v>
          </cell>
          <cell r="G85">
            <v>33.69956341994946</v>
          </cell>
          <cell r="H85">
            <v>175966</v>
          </cell>
          <cell r="I85">
            <v>15.925216660995229</v>
          </cell>
          <cell r="J85">
            <v>160802</v>
          </cell>
          <cell r="K85">
            <v>14.552849354542097</v>
          </cell>
          <cell r="L85">
            <v>155298</v>
          </cell>
          <cell r="M85">
            <v>14.054728169187438</v>
          </cell>
          <cell r="N85">
            <v>378492</v>
          </cell>
          <cell r="O85">
            <v>34.254157646667004</v>
          </cell>
          <cell r="P85">
            <v>282303</v>
          </cell>
          <cell r="Q85">
            <v>25.548892621579945</v>
          </cell>
          <cell r="R85">
            <v>8800</v>
          </cell>
          <cell r="S85">
            <v>0.7964146858868077</v>
          </cell>
        </row>
        <row r="87">
          <cell r="C87">
            <v>2288774</v>
          </cell>
          <cell r="D87">
            <v>1100610</v>
          </cell>
          <cell r="E87">
            <v>48.08731661579518</v>
          </cell>
          <cell r="F87">
            <v>751764</v>
          </cell>
          <cell r="G87">
            <v>32.94570691558013</v>
          </cell>
          <cell r="H87">
            <v>313140</v>
          </cell>
          <cell r="I87">
            <v>13.681560521047512</v>
          </cell>
          <cell r="J87">
            <v>285866</v>
          </cell>
          <cell r="K87">
            <v>12.489918183271916</v>
          </cell>
          <cell r="L87">
            <v>285147</v>
          </cell>
          <cell r="M87">
            <v>12.458503985102942</v>
          </cell>
          <cell r="N87">
            <v>902298</v>
          </cell>
          <cell r="O87">
            <v>39.4227652009329</v>
          </cell>
          <cell r="P87">
            <v>434851</v>
          </cell>
          <cell r="Q87">
            <v>18.999298314294027</v>
          </cell>
          <cell r="R87">
            <v>244689</v>
          </cell>
          <cell r="S87">
            <v>10.690832734031407</v>
          </cell>
        </row>
        <row r="88">
          <cell r="C88">
            <v>2311548</v>
          </cell>
          <cell r="D88">
            <v>1046012</v>
          </cell>
          <cell r="E88">
            <v>45.25158032625755</v>
          </cell>
          <cell r="F88">
            <v>719496</v>
          </cell>
          <cell r="G88">
            <v>31.12615442119307</v>
          </cell>
          <cell r="H88">
            <v>288273</v>
          </cell>
          <cell r="I88">
            <v>12.470993464120147</v>
          </cell>
          <cell r="J88">
            <v>277409</v>
          </cell>
          <cell r="K88">
            <v>12.001005386866291</v>
          </cell>
          <cell r="L88">
            <v>276928</v>
          </cell>
          <cell r="M88">
            <v>11.980196820485665</v>
          </cell>
          <cell r="N88">
            <v>988127</v>
          </cell>
          <cell r="O88">
            <v>42.74741428687616</v>
          </cell>
          <cell r="P88">
            <v>528457</v>
          </cell>
          <cell r="Q88">
            <v>22.861606161758267</v>
          </cell>
          <cell r="R88">
            <v>267193</v>
          </cell>
          <cell r="S88">
            <v>11.559050471805042</v>
          </cell>
        </row>
        <row r="89">
          <cell r="C89">
            <v>2149964</v>
          </cell>
          <cell r="D89">
            <v>1071175</v>
          </cell>
          <cell r="E89">
            <v>49.82292726761936</v>
          </cell>
          <cell r="F89">
            <v>698862</v>
          </cell>
          <cell r="G89">
            <v>32.50575358471119</v>
          </cell>
          <cell r="H89">
            <v>333135</v>
          </cell>
          <cell r="I89">
            <v>15.494910612456767</v>
          </cell>
          <cell r="J89">
            <v>203205</v>
          </cell>
          <cell r="K89">
            <v>9.451553607409242</v>
          </cell>
          <cell r="L89">
            <v>202876</v>
          </cell>
          <cell r="M89">
            <v>9.436251025598569</v>
          </cell>
          <cell r="N89">
            <v>875583</v>
          </cell>
          <cell r="O89">
            <v>40.72547261256468</v>
          </cell>
          <cell r="P89">
            <v>487455</v>
          </cell>
          <cell r="Q89">
            <v>22.672705217389684</v>
          </cell>
          <cell r="R89">
            <v>226521</v>
          </cell>
          <cell r="S89">
            <v>10.536036882478033</v>
          </cell>
        </row>
        <row r="90">
          <cell r="C90">
            <v>2144652</v>
          </cell>
          <cell r="D90">
            <v>1095170</v>
          </cell>
          <cell r="E90">
            <v>51.06516115435045</v>
          </cell>
          <cell r="F90">
            <v>698732</v>
          </cell>
          <cell r="G90">
            <v>32.580204154333664</v>
          </cell>
          <cell r="H90">
            <v>356573</v>
          </cell>
          <cell r="I90">
            <v>16.626147272377988</v>
          </cell>
          <cell r="J90">
            <v>206309</v>
          </cell>
          <cell r="K90">
            <v>9.61969587606754</v>
          </cell>
          <cell r="L90">
            <v>205300</v>
          </cell>
          <cell r="M90">
            <v>9.57264861618575</v>
          </cell>
          <cell r="N90">
            <v>843172</v>
          </cell>
          <cell r="O90">
            <v>39.31509634197064</v>
          </cell>
          <cell r="P90">
            <v>496788</v>
          </cell>
          <cell r="Q90">
            <v>23.1640378019371</v>
          </cell>
          <cell r="R90">
            <v>223580</v>
          </cell>
          <cell r="S90">
            <v>10.42500135220073</v>
          </cell>
        </row>
        <row r="92">
          <cell r="C92">
            <v>655496</v>
          </cell>
          <cell r="D92">
            <v>338061</v>
          </cell>
          <cell r="E92">
            <v>51.573312422959106</v>
          </cell>
          <cell r="F92">
            <v>235485</v>
          </cell>
          <cell r="G92">
            <v>35.92470434602195</v>
          </cell>
          <cell r="H92">
            <v>93774</v>
          </cell>
          <cell r="I92">
            <v>14.305808120873353</v>
          </cell>
          <cell r="J92">
            <v>124327</v>
          </cell>
          <cell r="K92">
            <v>18.966858684110964</v>
          </cell>
          <cell r="L92">
            <v>122696</v>
          </cell>
          <cell r="M92">
            <v>18.7180394693484</v>
          </cell>
          <cell r="N92">
            <v>193108</v>
          </cell>
          <cell r="O92">
            <v>29.459828892929934</v>
          </cell>
          <cell r="P92">
            <v>118974</v>
          </cell>
          <cell r="Q92">
            <v>18.15022517299877</v>
          </cell>
          <cell r="R92">
            <v>22051</v>
          </cell>
          <cell r="S92">
            <v>3.364017476841964</v>
          </cell>
        </row>
        <row r="93">
          <cell r="C93">
            <v>706788</v>
          </cell>
          <cell r="D93">
            <v>334325</v>
          </cell>
          <cell r="E93">
            <v>47.30201984187621</v>
          </cell>
          <cell r="F93">
            <v>232374</v>
          </cell>
          <cell r="G93">
            <v>32.87746820828877</v>
          </cell>
          <cell r="H93">
            <v>92623</v>
          </cell>
          <cell r="I93">
            <v>13.104778236189635</v>
          </cell>
          <cell r="J93">
            <v>130433</v>
          </cell>
          <cell r="K93">
            <v>18.45433142611363</v>
          </cell>
          <cell r="L93">
            <v>127489</v>
          </cell>
          <cell r="M93">
            <v>18.03779917033113</v>
          </cell>
          <cell r="N93">
            <v>242030</v>
          </cell>
          <cell r="O93">
            <v>34.243648732010165</v>
          </cell>
          <cell r="P93">
            <v>133949</v>
          </cell>
          <cell r="Q93">
            <v>18.951793182679953</v>
          </cell>
          <cell r="R93">
            <v>18029</v>
          </cell>
          <cell r="S93">
            <v>2.550835611244107</v>
          </cell>
        </row>
        <row r="94">
          <cell r="C94">
            <v>674922</v>
          </cell>
          <cell r="D94">
            <v>335563</v>
          </cell>
          <cell r="E94">
            <v>49.7187823185494</v>
          </cell>
          <cell r="F94">
            <v>228013</v>
          </cell>
          <cell r="G94">
            <v>33.78360758724712</v>
          </cell>
          <cell r="H94">
            <v>95709</v>
          </cell>
          <cell r="I94">
            <v>14.180749775529616</v>
          </cell>
          <cell r="J94">
            <v>128627</v>
          </cell>
          <cell r="K94">
            <v>19.05805411588302</v>
          </cell>
          <cell r="L94">
            <v>125497</v>
          </cell>
          <cell r="M94">
            <v>18.59429682244763</v>
          </cell>
          <cell r="N94">
            <v>210733</v>
          </cell>
          <cell r="O94">
            <v>31.223311730837043</v>
          </cell>
          <cell r="P94">
            <v>132834</v>
          </cell>
          <cell r="Q94">
            <v>19.681385404535632</v>
          </cell>
          <cell r="R94">
            <v>14593</v>
          </cell>
          <cell r="S94">
            <v>2.1621757773490864</v>
          </cell>
        </row>
        <row r="95">
          <cell r="C95">
            <v>677645</v>
          </cell>
          <cell r="D95">
            <v>340122</v>
          </cell>
          <cell r="E95">
            <v>50.19176707568121</v>
          </cell>
          <cell r="F95">
            <v>226152</v>
          </cell>
          <cell r="G95">
            <v>33.37322639435102</v>
          </cell>
          <cell r="H95">
            <v>102076</v>
          </cell>
          <cell r="I95">
            <v>15.06334437648031</v>
          </cell>
          <cell r="J95">
            <v>124808</v>
          </cell>
          <cell r="K95">
            <v>18.417903179393342</v>
          </cell>
          <cell r="L95">
            <v>117903</v>
          </cell>
          <cell r="M95">
            <v>17.398933069675124</v>
          </cell>
          <cell r="N95">
            <v>212715</v>
          </cell>
          <cell r="O95">
            <v>31.390329744925438</v>
          </cell>
          <cell r="P95">
            <v>138128</v>
          </cell>
          <cell r="Q95">
            <v>20.38353415136244</v>
          </cell>
          <cell r="R95">
            <v>20415</v>
          </cell>
          <cell r="S95">
            <v>3.012639361317504</v>
          </cell>
        </row>
        <row r="97">
          <cell r="C97">
            <v>496959</v>
          </cell>
          <cell r="D97">
            <v>254753</v>
          </cell>
          <cell r="E97">
            <v>51.2623777816681</v>
          </cell>
          <cell r="F97">
            <v>173264</v>
          </cell>
          <cell r="G97">
            <v>34.864848005569876</v>
          </cell>
          <cell r="H97">
            <v>73972</v>
          </cell>
          <cell r="I97">
            <v>14.884930145142757</v>
          </cell>
          <cell r="J97">
            <v>74375</v>
          </cell>
          <cell r="K97">
            <v>14.966023354039267</v>
          </cell>
          <cell r="L97">
            <v>74009</v>
          </cell>
          <cell r="M97">
            <v>14.892375427349139</v>
          </cell>
          <cell r="N97">
            <v>167831</v>
          </cell>
          <cell r="O97">
            <v>33.77159886429263</v>
          </cell>
          <cell r="P97">
            <v>92441</v>
          </cell>
          <cell r="Q97">
            <v>18.601333309186472</v>
          </cell>
          <cell r="R97">
            <v>31417</v>
          </cell>
          <cell r="S97">
            <v>6.321849488589602</v>
          </cell>
        </row>
        <row r="98">
          <cell r="C98">
            <v>522506</v>
          </cell>
          <cell r="D98">
            <v>253793</v>
          </cell>
          <cell r="E98">
            <v>48.57226519886853</v>
          </cell>
          <cell r="F98">
            <v>169508</v>
          </cell>
          <cell r="G98">
            <v>32.44134995578998</v>
          </cell>
          <cell r="H98">
            <v>76381</v>
          </cell>
          <cell r="I98">
            <v>14.618205341182685</v>
          </cell>
          <cell r="J98">
            <v>70538</v>
          </cell>
          <cell r="K98">
            <v>13.599940670537755</v>
          </cell>
          <cell r="L98">
            <v>70455</v>
          </cell>
          <cell r="M98">
            <v>13.484055685484952</v>
          </cell>
          <cell r="N98">
            <v>198175</v>
          </cell>
          <cell r="O98">
            <v>37.92779413059372</v>
          </cell>
          <cell r="P98">
            <v>103401</v>
          </cell>
          <cell r="Q98">
            <v>19.78943782463742</v>
          </cell>
          <cell r="R98">
            <v>21341</v>
          </cell>
          <cell r="S98">
            <v>4.0843550121912475</v>
          </cell>
        </row>
        <row r="99">
          <cell r="C99">
            <v>512253</v>
          </cell>
          <cell r="D99">
            <v>254212</v>
          </cell>
          <cell r="E99">
            <v>49.626258899411035</v>
          </cell>
          <cell r="F99">
            <v>169349</v>
          </cell>
          <cell r="G99">
            <v>33.05964045110522</v>
          </cell>
          <cell r="H99">
            <v>75893</v>
          </cell>
          <cell r="I99">
            <v>14.815530606946176</v>
          </cell>
          <cell r="J99">
            <v>70855</v>
          </cell>
          <cell r="K99">
            <v>13.832032218454554</v>
          </cell>
          <cell r="L99">
            <v>70835</v>
          </cell>
          <cell r="M99">
            <v>13.828127897738032</v>
          </cell>
          <cell r="N99">
            <v>187186</v>
          </cell>
          <cell r="O99">
            <v>36.64170888213442</v>
          </cell>
          <cell r="P99">
            <v>101446</v>
          </cell>
          <cell r="Q99">
            <v>19.803885970409155</v>
          </cell>
          <cell r="R99">
            <v>31722</v>
          </cell>
          <cell r="S99">
            <v>6.19264308847386</v>
          </cell>
        </row>
        <row r="100">
          <cell r="C100">
            <v>492201</v>
          </cell>
          <cell r="D100">
            <v>257092</v>
          </cell>
          <cell r="E100">
            <v>52.23313239916213</v>
          </cell>
          <cell r="F100">
            <v>169237</v>
          </cell>
          <cell r="G100">
            <v>34.383717221216536</v>
          </cell>
          <cell r="H100">
            <v>78666</v>
          </cell>
          <cell r="I100">
            <v>15.982494956328816</v>
          </cell>
          <cell r="J100">
            <v>60477</v>
          </cell>
          <cell r="K100">
            <v>12.287053459867007</v>
          </cell>
          <cell r="L100">
            <v>60299</v>
          </cell>
          <cell r="M100">
            <v>12.250889372431182</v>
          </cell>
          <cell r="N100">
            <v>174632</v>
          </cell>
          <cell r="O100">
            <v>35.47981414097086</v>
          </cell>
          <cell r="P100">
            <v>102200</v>
          </cell>
          <cell r="Q100">
            <v>20.76387492101804</v>
          </cell>
          <cell r="R100">
            <v>29353</v>
          </cell>
          <cell r="S100">
            <v>5.963620553391805</v>
          </cell>
        </row>
        <row r="102">
          <cell r="C102">
            <v>823392</v>
          </cell>
          <cell r="D102">
            <v>401164</v>
          </cell>
          <cell r="E102">
            <v>48.72090085888617</v>
          </cell>
          <cell r="F102">
            <v>303456</v>
          </cell>
          <cell r="G102">
            <v>36.85437798764137</v>
          </cell>
          <cell r="H102">
            <v>87654</v>
          </cell>
          <cell r="I102">
            <v>10.645476273755392</v>
          </cell>
          <cell r="J102">
            <v>97547</v>
          </cell>
          <cell r="K102">
            <v>11.94696960864327</v>
          </cell>
          <cell r="L102">
            <v>96745</v>
          </cell>
          <cell r="M102">
            <v>11.749567642143717</v>
          </cell>
          <cell r="N102">
            <v>324681</v>
          </cell>
          <cell r="O102">
            <v>39.43212953247056</v>
          </cell>
          <cell r="P102">
            <v>183731</v>
          </cell>
          <cell r="Q102">
            <v>22.31391609342816</v>
          </cell>
          <cell r="R102">
            <v>90620</v>
          </cell>
          <cell r="S102">
            <v>11.00569352143329</v>
          </cell>
        </row>
        <row r="103">
          <cell r="C103">
            <v>924445</v>
          </cell>
          <cell r="D103">
            <v>392019</v>
          </cell>
          <cell r="E103">
            <v>42.405875958007236</v>
          </cell>
          <cell r="F103">
            <v>292251</v>
          </cell>
          <cell r="G103">
            <v>31.61367090524585</v>
          </cell>
          <cell r="H103">
            <v>88917</v>
          </cell>
          <cell r="I103">
            <v>9.61841970046893</v>
          </cell>
          <cell r="J103">
            <v>110299</v>
          </cell>
          <cell r="K103">
            <v>11.93137504124096</v>
          </cell>
          <cell r="L103">
            <v>109340</v>
          </cell>
          <cell r="M103">
            <v>11.82763712281423</v>
          </cell>
          <cell r="N103">
            <v>422127</v>
          </cell>
          <cell r="O103">
            <v>45.6627490007518</v>
          </cell>
          <cell r="P103">
            <v>201351</v>
          </cell>
          <cell r="Q103">
            <v>21.780744122148967</v>
          </cell>
          <cell r="R103">
            <v>127219</v>
          </cell>
          <cell r="S103">
            <v>13.761662402847113</v>
          </cell>
        </row>
        <row r="104">
          <cell r="C104">
            <v>886713</v>
          </cell>
          <cell r="D104">
            <v>400884</v>
          </cell>
          <cell r="E104">
            <v>45.21011871936015</v>
          </cell>
          <cell r="F104">
            <v>290666</v>
          </cell>
          <cell r="G104">
            <v>32.78016675068483</v>
          </cell>
          <cell r="H104">
            <v>97024</v>
          </cell>
          <cell r="I104">
            <v>10.94198461057862</v>
          </cell>
          <cell r="J104">
            <v>101291</v>
          </cell>
          <cell r="K104">
            <v>11.42320006586122</v>
          </cell>
          <cell r="L104">
            <v>100241</v>
          </cell>
          <cell r="M104">
            <v>11.304785201074079</v>
          </cell>
          <cell r="N104">
            <v>384538</v>
          </cell>
          <cell r="O104">
            <v>43.36668121477862</v>
          </cell>
          <cell r="P104">
            <v>209751</v>
          </cell>
          <cell r="Q104">
            <v>23.65489171806436</v>
          </cell>
          <cell r="R104">
            <v>119604</v>
          </cell>
          <cell r="S104">
            <v>13.488468083810659</v>
          </cell>
        </row>
        <row r="105">
          <cell r="C105">
            <v>906718</v>
          </cell>
          <cell r="D105">
            <v>399354</v>
          </cell>
          <cell r="E105">
            <v>44.143903396645925</v>
          </cell>
          <cell r="F105">
            <v>283992</v>
          </cell>
          <cell r="G105">
            <v>31.32087374464828</v>
          </cell>
          <cell r="H105">
            <v>101585</v>
          </cell>
          <cell r="I105">
            <v>11.2035936200671</v>
          </cell>
          <cell r="J105">
            <v>99045</v>
          </cell>
          <cell r="K105">
            <v>10.923462421612893</v>
          </cell>
          <cell r="L105">
            <v>98033</v>
          </cell>
          <cell r="M105">
            <v>10.81185109372484</v>
          </cell>
          <cell r="N105">
            <v>408319</v>
          </cell>
          <cell r="O105">
            <v>45.03263418174118</v>
          </cell>
          <cell r="P105">
            <v>277962</v>
          </cell>
          <cell r="Q105">
            <v>30.65583786800306</v>
          </cell>
          <cell r="R105">
            <v>130357</v>
          </cell>
          <cell r="S105">
            <v>14.376796313738119</v>
          </cell>
        </row>
        <row r="107">
          <cell r="C107">
            <v>2685590</v>
          </cell>
          <cell r="D107">
            <v>1194737</v>
          </cell>
          <cell r="E107">
            <v>44.38694700233468</v>
          </cell>
          <cell r="F107">
            <v>865610</v>
          </cell>
          <cell r="G107">
            <v>32.23165114555833</v>
          </cell>
          <cell r="H107">
            <v>293401</v>
          </cell>
          <cell r="I107">
            <v>10.925010891461467</v>
          </cell>
          <cell r="J107">
            <v>205334</v>
          </cell>
          <cell r="K107">
            <v>7.745768713764946</v>
          </cell>
          <cell r="L107">
            <v>205138</v>
          </cell>
          <cell r="M107">
            <v>7.638470503688202</v>
          </cell>
          <cell r="N107">
            <v>1285519</v>
          </cell>
          <cell r="O107">
            <v>47.867284283900375</v>
          </cell>
          <cell r="P107">
            <v>590260</v>
          </cell>
          <cell r="Q107">
            <v>21.97878306070547</v>
          </cell>
          <cell r="R107">
            <v>489268</v>
          </cell>
          <cell r="S107">
            <v>18.21826861136659</v>
          </cell>
        </row>
        <row r="108">
          <cell r="C108">
            <v>2942794</v>
          </cell>
          <cell r="D108">
            <v>1150346</v>
          </cell>
          <cell r="E108">
            <v>39.09026591735609</v>
          </cell>
          <cell r="F108">
            <v>828559</v>
          </cell>
          <cell r="G108">
            <v>28.155521589346723</v>
          </cell>
          <cell r="H108">
            <v>280378</v>
          </cell>
          <cell r="I108">
            <v>9.52761219439757</v>
          </cell>
          <cell r="J108">
            <v>234693</v>
          </cell>
          <cell r="K108">
            <v>7.975175972222316</v>
          </cell>
          <cell r="L108">
            <v>234586</v>
          </cell>
          <cell r="M108">
            <v>7.971539971877066</v>
          </cell>
          <cell r="N108">
            <v>1557755</v>
          </cell>
          <cell r="O108">
            <v>52.93455811042159</v>
          </cell>
          <cell r="P108">
            <v>656686</v>
          </cell>
          <cell r="Q108">
            <v>22.315051614214244</v>
          </cell>
          <cell r="R108">
            <v>635366</v>
          </cell>
          <cell r="S108">
            <v>21.590570050095252</v>
          </cell>
        </row>
        <row r="109">
          <cell r="C109">
            <v>3641845</v>
          </cell>
          <cell r="D109">
            <v>1178539</v>
          </cell>
          <cell r="E109">
            <v>32.36104227390237</v>
          </cell>
          <cell r="F109">
            <v>820976</v>
          </cell>
          <cell r="G109">
            <v>22.542859457225664</v>
          </cell>
          <cell r="H109">
            <v>314629</v>
          </cell>
          <cell r="I109">
            <v>8.639274873038254</v>
          </cell>
          <cell r="J109">
            <v>196887</v>
          </cell>
          <cell r="K109">
            <v>5.406243264059838</v>
          </cell>
          <cell r="L109">
            <v>196608</v>
          </cell>
          <cell r="M109">
            <v>5.398582311987468</v>
          </cell>
          <cell r="N109">
            <v>2266419</v>
          </cell>
          <cell r="O109">
            <v>62.232714462037784</v>
          </cell>
          <cell r="P109">
            <v>1331392</v>
          </cell>
          <cell r="Q109">
            <v>36.558173123787526</v>
          </cell>
          <cell r="R109">
            <v>682073</v>
          </cell>
          <cell r="S109">
            <v>18.728776210959005</v>
          </cell>
        </row>
        <row r="110">
          <cell r="C110">
            <v>2820266</v>
          </cell>
          <cell r="D110">
            <v>1213762</v>
          </cell>
          <cell r="E110">
            <v>43.037146141534166</v>
          </cell>
          <cell r="F110">
            <v>823701</v>
          </cell>
          <cell r="G110">
            <v>29.206500379751414</v>
          </cell>
          <cell r="H110">
            <v>344940</v>
          </cell>
          <cell r="I110">
            <v>12.230761211885689</v>
          </cell>
          <cell r="J110">
            <v>177488</v>
          </cell>
          <cell r="K110">
            <v>6.293307085218203</v>
          </cell>
          <cell r="L110">
            <v>177309</v>
          </cell>
          <cell r="M110">
            <v>6.286960166168723</v>
          </cell>
          <cell r="N110">
            <v>1429016</v>
          </cell>
          <cell r="O110">
            <v>50.66954677324763</v>
          </cell>
          <cell r="P110">
            <v>708351</v>
          </cell>
          <cell r="Q110">
            <v>25.116460645910703</v>
          </cell>
          <cell r="R110">
            <v>568975</v>
          </cell>
          <cell r="S110">
            <v>20.174515453506867</v>
          </cell>
        </row>
        <row r="112">
          <cell r="C112">
            <v>1968992</v>
          </cell>
          <cell r="D112">
            <v>897596</v>
          </cell>
          <cell r="E112">
            <v>45.586574247127466</v>
          </cell>
          <cell r="F112">
            <v>611477</v>
          </cell>
          <cell r="G112">
            <v>31.05533186523866</v>
          </cell>
          <cell r="H112">
            <v>264404</v>
          </cell>
          <cell r="I112">
            <v>13.428393817750402</v>
          </cell>
          <cell r="J112">
            <v>254553</v>
          </cell>
          <cell r="K112">
            <v>12.928087061806243</v>
          </cell>
          <cell r="L112">
            <v>253813</v>
          </cell>
          <cell r="M112">
            <v>12.890504379906066</v>
          </cell>
          <cell r="N112">
            <v>816843</v>
          </cell>
          <cell r="O112">
            <v>41.48533869106629</v>
          </cell>
          <cell r="P112">
            <v>353270</v>
          </cell>
          <cell r="Q112">
            <v>17.941667614698282</v>
          </cell>
          <cell r="R112">
            <v>360725</v>
          </cell>
          <cell r="S112">
            <v>18.320287741138614</v>
          </cell>
        </row>
        <row r="113">
          <cell r="C113">
            <v>2234455</v>
          </cell>
          <cell r="D113">
            <v>874307</v>
          </cell>
          <cell r="E113">
            <v>39.128422814511815</v>
          </cell>
          <cell r="F113">
            <v>579168</v>
          </cell>
          <cell r="G113">
            <v>25.919877554034432</v>
          </cell>
          <cell r="H113">
            <v>272497</v>
          </cell>
          <cell r="I113">
            <v>12.195233289549353</v>
          </cell>
          <cell r="J113">
            <v>266594</v>
          </cell>
          <cell r="K113">
            <v>11.93105253853848</v>
          </cell>
          <cell r="L113">
            <v>259587</v>
          </cell>
          <cell r="M113">
            <v>11.617463766332282</v>
          </cell>
          <cell r="N113">
            <v>1093554</v>
          </cell>
          <cell r="O113">
            <v>49.040524646949706</v>
          </cell>
          <cell r="P113">
            <v>383551</v>
          </cell>
          <cell r="Q113">
            <v>17.165304291203</v>
          </cell>
          <cell r="R113">
            <v>524996</v>
          </cell>
          <cell r="S113">
            <v>24.3</v>
          </cell>
        </row>
        <row r="114">
          <cell r="C114">
            <v>2221660</v>
          </cell>
          <cell r="D114">
            <v>894398</v>
          </cell>
          <cell r="E114">
            <v>40.258095298110426</v>
          </cell>
          <cell r="F114">
            <v>572442</v>
          </cell>
          <cell r="G114">
            <v>25.766408901452063</v>
          </cell>
          <cell r="H114">
            <v>293741</v>
          </cell>
          <cell r="I114">
            <v>13.221690087592162</v>
          </cell>
          <cell r="J114">
            <v>254409</v>
          </cell>
          <cell r="K114">
            <v>11.451302179451401</v>
          </cell>
          <cell r="L114">
            <v>241415</v>
          </cell>
          <cell r="M114">
            <v>10.866424205323948</v>
          </cell>
          <cell r="N114">
            <v>1072853</v>
          </cell>
          <cell r="O114">
            <v>48.29060252243818</v>
          </cell>
          <cell r="P114">
            <v>391674</v>
          </cell>
          <cell r="Q114">
            <v>17.62979033695525</v>
          </cell>
          <cell r="R114">
            <v>535473</v>
          </cell>
          <cell r="S114">
            <v>24.102382902874428</v>
          </cell>
        </row>
        <row r="115">
          <cell r="C115">
            <v>2150448</v>
          </cell>
          <cell r="D115">
            <v>899639</v>
          </cell>
          <cell r="E115">
            <v>41.834957181015305</v>
          </cell>
          <cell r="F115">
            <v>565939</v>
          </cell>
          <cell r="G115">
            <v>26.317260403413613</v>
          </cell>
          <cell r="H115">
            <v>304114</v>
          </cell>
          <cell r="I115">
            <v>14.14189043399329</v>
          </cell>
          <cell r="J115">
            <v>249938</v>
          </cell>
          <cell r="K115">
            <v>11.622601430027602</v>
          </cell>
          <cell r="L115">
            <v>234878</v>
          </cell>
          <cell r="M115">
            <v>10.922282240723794</v>
          </cell>
          <cell r="N115">
            <v>1000871</v>
          </cell>
          <cell r="O115">
            <v>46.64244138895709</v>
          </cell>
          <cell r="P115">
            <v>417503</v>
          </cell>
          <cell r="Q115">
            <v>19.414698704642007</v>
          </cell>
          <cell r="R115">
            <v>468088</v>
          </cell>
          <cell r="S115">
            <v>21.76699924852868</v>
          </cell>
        </row>
        <row r="117">
          <cell r="C117">
            <v>450260</v>
          </cell>
          <cell r="D117">
            <v>255100</v>
          </cell>
          <cell r="E117">
            <v>56.656154222005064</v>
          </cell>
          <cell r="F117">
            <v>164496</v>
          </cell>
          <cell r="G117">
            <v>36.533558388486654</v>
          </cell>
          <cell r="H117">
            <v>78734</v>
          </cell>
          <cell r="I117">
            <v>17.48634122506996</v>
          </cell>
          <cell r="J117">
            <v>73990</v>
          </cell>
          <cell r="K117">
            <v>16.432727757295783</v>
          </cell>
          <cell r="L117">
            <v>73535</v>
          </cell>
          <cell r="M117">
            <v>16.331675032203616</v>
          </cell>
          <cell r="N117">
            <v>121170</v>
          </cell>
          <cell r="O117">
            <v>26.911118020699153</v>
          </cell>
          <cell r="P117">
            <v>82082</v>
          </cell>
          <cell r="Q117">
            <v>18.229911606627283</v>
          </cell>
          <cell r="R117">
            <v>5428</v>
          </cell>
          <cell r="S117">
            <v>1.2055256962643806</v>
          </cell>
        </row>
        <row r="118">
          <cell r="C118">
            <v>493574</v>
          </cell>
          <cell r="D118">
            <v>249336</v>
          </cell>
          <cell r="E118">
            <v>50.51643725155701</v>
          </cell>
          <cell r="F118">
            <v>159555</v>
          </cell>
          <cell r="G118">
            <v>32.32645965954447</v>
          </cell>
          <cell r="H118">
            <v>77242</v>
          </cell>
          <cell r="I118">
            <v>15.649527730390986</v>
          </cell>
          <cell r="J118">
            <v>80341</v>
          </cell>
          <cell r="K118">
            <v>16.277397107627227</v>
          </cell>
          <cell r="L118">
            <v>79817</v>
          </cell>
          <cell r="M118">
            <v>16.17123268243465</v>
          </cell>
          <cell r="N118">
            <v>163897</v>
          </cell>
          <cell r="O118">
            <v>33.20616564081577</v>
          </cell>
          <cell r="P118">
            <v>95228</v>
          </cell>
          <cell r="Q118">
            <v>19.29356084396666</v>
          </cell>
          <cell r="R118">
            <v>7039</v>
          </cell>
          <cell r="S118">
            <v>1.4261286048292658</v>
          </cell>
        </row>
        <row r="119">
          <cell r="C119">
            <v>469086</v>
          </cell>
          <cell r="D119">
            <v>253859</v>
          </cell>
          <cell r="E119">
            <v>54.11779503118831</v>
          </cell>
          <cell r="F119">
            <v>158697</v>
          </cell>
          <cell r="G119">
            <v>33.83110986045203</v>
          </cell>
          <cell r="H119">
            <v>81157</v>
          </cell>
          <cell r="I119">
            <v>17.301091910651778</v>
          </cell>
          <cell r="J119">
            <v>72210</v>
          </cell>
          <cell r="K119">
            <v>15.393765748711324</v>
          </cell>
          <cell r="L119">
            <v>71531</v>
          </cell>
          <cell r="M119">
            <v>15.249016171874667</v>
          </cell>
          <cell r="N119">
            <v>143017</v>
          </cell>
          <cell r="O119">
            <v>30.488439220100368</v>
          </cell>
          <cell r="P119">
            <v>97966</v>
          </cell>
          <cell r="Q119">
            <v>20.884443364329783</v>
          </cell>
          <cell r="R119">
            <v>4536</v>
          </cell>
          <cell r="S119">
            <v>0.9669868638160167</v>
          </cell>
        </row>
        <row r="120">
          <cell r="C120">
            <v>489238</v>
          </cell>
          <cell r="D120">
            <v>251017</v>
          </cell>
          <cell r="E120">
            <v>51.30774796724703</v>
          </cell>
          <cell r="F120">
            <v>159173</v>
          </cell>
          <cell r="G120">
            <v>32.534880773774724</v>
          </cell>
          <cell r="H120">
            <v>77289</v>
          </cell>
          <cell r="I120">
            <v>15.797832547757942</v>
          </cell>
          <cell r="J120">
            <v>67988</v>
          </cell>
          <cell r="K120">
            <v>13.896712847325842</v>
          </cell>
          <cell r="L120">
            <v>64869</v>
          </cell>
          <cell r="M120">
            <v>13.259190823280283</v>
          </cell>
          <cell r="N120">
            <v>170233</v>
          </cell>
          <cell r="O120">
            <v>34.79553918542713</v>
          </cell>
          <cell r="P120">
            <v>98727</v>
          </cell>
          <cell r="Q120">
            <v>20.17974891566068</v>
          </cell>
          <cell r="R120">
            <v>1684</v>
          </cell>
          <cell r="S120">
            <v>0.34420874911597216</v>
          </cell>
        </row>
        <row r="122">
          <cell r="C122">
            <v>507095</v>
          </cell>
          <cell r="D122">
            <v>236923</v>
          </cell>
          <cell r="E122">
            <v>46.72162020923101</v>
          </cell>
          <cell r="F122">
            <v>122595</v>
          </cell>
          <cell r="G122">
            <v>24.175943363669532</v>
          </cell>
          <cell r="H122">
            <v>105838</v>
          </cell>
          <cell r="I122">
            <v>20.77143434662144</v>
          </cell>
          <cell r="J122">
            <v>118556</v>
          </cell>
          <cell r="K122">
            <v>23.37944566599947</v>
          </cell>
          <cell r="L122">
            <v>114204</v>
          </cell>
          <cell r="M122">
            <v>22.521223833798402</v>
          </cell>
          <cell r="N122">
            <v>151616</v>
          </cell>
          <cell r="O122">
            <v>29.89893412476952</v>
          </cell>
          <cell r="P122">
            <v>63445</v>
          </cell>
          <cell r="Q122">
            <v>12.511462349263944</v>
          </cell>
          <cell r="R122">
            <v>52714</v>
          </cell>
          <cell r="S122">
            <v>10.395290823218529</v>
          </cell>
        </row>
        <row r="123">
          <cell r="C123">
            <v>575066</v>
          </cell>
          <cell r="D123">
            <v>230743</v>
          </cell>
          <cell r="E123">
            <v>40.124611783690916</v>
          </cell>
          <cell r="F123">
            <v>118681</v>
          </cell>
          <cell r="G123">
            <v>20.637805051941864</v>
          </cell>
          <cell r="H123">
            <v>103214</v>
          </cell>
          <cell r="I123">
            <v>18.048200728264238</v>
          </cell>
          <cell r="J123">
            <v>132871</v>
          </cell>
          <cell r="K123">
            <v>23.105347907892313</v>
          </cell>
          <cell r="L123">
            <v>131608</v>
          </cell>
          <cell r="M123">
            <v>22.8857209433352</v>
          </cell>
          <cell r="N123">
            <v>211451</v>
          </cell>
          <cell r="O123">
            <v>36.7698664153332</v>
          </cell>
          <cell r="P123">
            <v>72873</v>
          </cell>
          <cell r="Q123">
            <v>12.672110679469833</v>
          </cell>
          <cell r="R123">
            <v>69106</v>
          </cell>
          <cell r="S123">
            <v>12.017055433637184</v>
          </cell>
        </row>
        <row r="124">
          <cell r="C124">
            <v>547088</v>
          </cell>
          <cell r="D124">
            <v>236999</v>
          </cell>
          <cell r="E124">
            <v>43.320087444798645</v>
          </cell>
          <cell r="F124">
            <v>116668</v>
          </cell>
          <cell r="G124">
            <v>21.325271254350305</v>
          </cell>
          <cell r="H124">
            <v>109931</v>
          </cell>
          <cell r="I124">
            <v>20.09384230690492</v>
          </cell>
          <cell r="J124">
            <v>131575</v>
          </cell>
          <cell r="K124">
            <v>24.050061416079316</v>
          </cell>
          <cell r="L124">
            <v>130115</v>
          </cell>
          <cell r="M124">
            <v>23.783193928581873</v>
          </cell>
          <cell r="N124">
            <v>178514</v>
          </cell>
          <cell r="O124">
            <v>32.62985113912204</v>
          </cell>
          <cell r="P124">
            <v>71814</v>
          </cell>
          <cell r="Q124">
            <v>13.126590237767966</v>
          </cell>
          <cell r="R124">
            <v>71188</v>
          </cell>
          <cell r="S124">
            <v>13.012166232854677</v>
          </cell>
        </row>
        <row r="125">
          <cell r="C125">
            <v>535568</v>
          </cell>
          <cell r="D125">
            <v>228234</v>
          </cell>
          <cell r="E125">
            <v>42.61531682251366</v>
          </cell>
          <cell r="F125">
            <v>116657</v>
          </cell>
          <cell r="G125">
            <v>21.781921249962657</v>
          </cell>
          <cell r="H125">
            <v>100949</v>
          </cell>
          <cell r="I125">
            <v>18.84896035610791</v>
          </cell>
          <cell r="J125">
            <v>117602</v>
          </cell>
          <cell r="K125">
            <v>21.958369432079586</v>
          </cell>
          <cell r="L125">
            <v>116345</v>
          </cell>
          <cell r="M125">
            <v>21.723665342216115</v>
          </cell>
          <cell r="N125">
            <v>189732</v>
          </cell>
          <cell r="O125">
            <v>35.426313745406745</v>
          </cell>
          <cell r="P125">
            <v>76573</v>
          </cell>
          <cell r="Q125">
            <v>14.297530845756281</v>
          </cell>
          <cell r="R125">
            <v>72185</v>
          </cell>
          <cell r="S125">
            <v>13.478213784244018</v>
          </cell>
        </row>
        <row r="127">
          <cell r="C127">
            <v>714845</v>
          </cell>
          <cell r="D127">
            <v>349428</v>
          </cell>
          <cell r="E127">
            <v>48.88164567143926</v>
          </cell>
          <cell r="F127">
            <v>231490</v>
          </cell>
          <cell r="G127">
            <v>32.38324392001063</v>
          </cell>
          <cell r="H127">
            <v>105014</v>
          </cell>
          <cell r="I127">
            <v>14.69045737187782</v>
          </cell>
          <cell r="J127">
            <v>101124</v>
          </cell>
          <cell r="K127">
            <v>14.246283460050778</v>
          </cell>
          <cell r="L127">
            <v>100738</v>
          </cell>
          <cell r="M127">
            <v>14.092285740265373</v>
          </cell>
          <cell r="N127">
            <v>264293</v>
          </cell>
          <cell r="O127">
            <v>36.87207086850995</v>
          </cell>
          <cell r="P127">
            <v>130054</v>
          </cell>
          <cell r="Q127">
            <v>18.193314634641077</v>
          </cell>
          <cell r="R127">
            <v>81640</v>
          </cell>
          <cell r="S127">
            <v>11.420657625079562</v>
          </cell>
        </row>
        <row r="128">
          <cell r="C128">
            <v>746738</v>
          </cell>
          <cell r="D128">
            <v>330433</v>
          </cell>
          <cell r="E128">
            <v>44.15019216914098</v>
          </cell>
          <cell r="F128">
            <v>217439</v>
          </cell>
          <cell r="G128">
            <v>29.118512784939295</v>
          </cell>
          <cell r="H128">
            <v>103190</v>
          </cell>
          <cell r="I128">
            <v>13.818769099737793</v>
          </cell>
          <cell r="J128">
            <v>97568</v>
          </cell>
          <cell r="K128">
            <v>13.065894597569697</v>
          </cell>
          <cell r="L128">
            <v>96270</v>
          </cell>
          <cell r="M128">
            <v>12.89207191812925</v>
          </cell>
          <cell r="N128">
            <v>318737</v>
          </cell>
          <cell r="O128">
            <v>42.683913233289324</v>
          </cell>
          <cell r="P128">
            <v>142377</v>
          </cell>
          <cell r="Q128">
            <v>19.06652668004039</v>
          </cell>
          <cell r="R128">
            <v>79257</v>
          </cell>
          <cell r="S128">
            <v>10.613762792304664</v>
          </cell>
        </row>
        <row r="129">
          <cell r="C129">
            <v>716989</v>
          </cell>
          <cell r="D129">
            <v>327775</v>
          </cell>
          <cell r="E129">
            <v>45.71548517480743</v>
          </cell>
          <cell r="F129">
            <v>214987</v>
          </cell>
          <cell r="G129">
            <v>29.98469990474052</v>
          </cell>
          <cell r="H129">
            <v>101073</v>
          </cell>
          <cell r="I129">
            <v>14.096868989621877</v>
          </cell>
          <cell r="J129">
            <v>95036</v>
          </cell>
          <cell r="K129">
            <v>13.254875597812518</v>
          </cell>
          <cell r="L129">
            <v>91825</v>
          </cell>
          <cell r="M129">
            <v>12.807030512323061</v>
          </cell>
          <cell r="N129">
            <v>294178</v>
          </cell>
          <cell r="O129">
            <v>41.02963922738005</v>
          </cell>
          <cell r="P129">
            <v>164383</v>
          </cell>
          <cell r="Q129">
            <v>22.9268510395557</v>
          </cell>
          <cell r="R129">
            <v>70410</v>
          </cell>
          <cell r="S129">
            <v>9.820234341112625</v>
          </cell>
        </row>
        <row r="130">
          <cell r="C130">
            <v>697769</v>
          </cell>
          <cell r="D130">
            <v>325735</v>
          </cell>
          <cell r="E130">
            <v>46.68235476210608</v>
          </cell>
          <cell r="F130">
            <v>212217</v>
          </cell>
          <cell r="G130">
            <v>30.413646923265436</v>
          </cell>
          <cell r="H130">
            <v>101453</v>
          </cell>
          <cell r="I130">
            <v>14.639625578092463</v>
          </cell>
          <cell r="J130">
            <v>89348</v>
          </cell>
          <cell r="K130">
            <v>12.804810761154478</v>
          </cell>
          <cell r="L130">
            <v>83674</v>
          </cell>
          <cell r="M130">
            <v>11.991647665631461</v>
          </cell>
          <cell r="N130">
            <v>282686</v>
          </cell>
          <cell r="O130">
            <v>40.512834476739435</v>
          </cell>
          <cell r="P130">
            <v>152821</v>
          </cell>
          <cell r="Q130">
            <v>21.9013742370326</v>
          </cell>
          <cell r="R130">
            <v>70302</v>
          </cell>
          <cell r="S130">
            <v>10.07525413138159</v>
          </cell>
        </row>
        <row r="132">
          <cell r="C132">
            <v>902757</v>
          </cell>
          <cell r="D132">
            <v>481017</v>
          </cell>
          <cell r="E132">
            <v>53.283109408179605</v>
          </cell>
          <cell r="F132">
            <v>302958</v>
          </cell>
          <cell r="G132">
            <v>33.5591969932108</v>
          </cell>
          <cell r="H132">
            <v>151220</v>
          </cell>
          <cell r="I132">
            <v>16.75090860552729</v>
          </cell>
          <cell r="J132">
            <v>128669</v>
          </cell>
          <cell r="K132">
            <v>14.252894189687812</v>
          </cell>
          <cell r="L132">
            <v>128189</v>
          </cell>
          <cell r="M132">
            <v>14.19972373518012</v>
          </cell>
          <cell r="N132">
            <v>293071</v>
          </cell>
          <cell r="O132">
            <v>32.46399640213258</v>
          </cell>
          <cell r="P132">
            <v>198846</v>
          </cell>
          <cell r="Q132">
            <v>22.026525410492525</v>
          </cell>
          <cell r="R132">
            <v>36091</v>
          </cell>
          <cell r="S132">
            <v>3.9978643200772748</v>
          </cell>
        </row>
        <row r="133">
          <cell r="C133">
            <v>956602</v>
          </cell>
          <cell r="D133">
            <v>458760</v>
          </cell>
          <cell r="E133">
            <v>47.957248678133645</v>
          </cell>
          <cell r="F133">
            <v>293836</v>
          </cell>
          <cell r="G133">
            <v>30.71664077641485</v>
          </cell>
          <cell r="H133">
            <v>137718</v>
          </cell>
          <cell r="I133">
            <v>14.39658290490716</v>
          </cell>
          <cell r="J133">
            <v>130891</v>
          </cell>
          <cell r="K133">
            <v>13.682910970288583</v>
          </cell>
          <cell r="L133">
            <v>129230</v>
          </cell>
          <cell r="M133">
            <v>13.5092755398797</v>
          </cell>
          <cell r="N133">
            <v>366951</v>
          </cell>
          <cell r="O133">
            <v>38.35984035157777</v>
          </cell>
          <cell r="P133">
            <v>221197</v>
          </cell>
          <cell r="Q133">
            <v>23.123200662344424</v>
          </cell>
          <cell r="R133">
            <v>37145</v>
          </cell>
          <cell r="S133">
            <v>3.88301508882482</v>
          </cell>
        </row>
        <row r="134">
          <cell r="C134">
            <v>945113</v>
          </cell>
          <cell r="D134">
            <v>464296</v>
          </cell>
          <cell r="E134">
            <v>49.12597752861298</v>
          </cell>
          <cell r="F134">
            <v>300478</v>
          </cell>
          <cell r="G134">
            <v>31.792812076439535</v>
          </cell>
          <cell r="H134">
            <v>134557</v>
          </cell>
          <cell r="I134">
            <v>14.23713354911</v>
          </cell>
          <cell r="J134">
            <v>120436</v>
          </cell>
          <cell r="K134">
            <v>12.743026495244484</v>
          </cell>
          <cell r="L134">
            <v>114155</v>
          </cell>
          <cell r="M134">
            <v>12.07844987848014</v>
          </cell>
          <cell r="N134">
            <v>360381</v>
          </cell>
          <cell r="O134">
            <v>38.130995976142536</v>
          </cell>
          <cell r="P134">
            <v>225411</v>
          </cell>
          <cell r="Q134">
            <v>23.850163948649527</v>
          </cell>
          <cell r="R134">
            <v>36037</v>
          </cell>
          <cell r="S134">
            <v>3.81298320941517</v>
          </cell>
        </row>
        <row r="135">
          <cell r="C135">
            <v>912066</v>
          </cell>
          <cell r="D135">
            <v>472482</v>
          </cell>
          <cell r="E135">
            <v>51.80348790548053</v>
          </cell>
          <cell r="F135">
            <v>296190</v>
          </cell>
          <cell r="G135">
            <v>32.474623546980155</v>
          </cell>
          <cell r="H135">
            <v>146919</v>
          </cell>
          <cell r="I135">
            <v>16.108373736111204</v>
          </cell>
          <cell r="J135">
            <v>98911</v>
          </cell>
          <cell r="K135">
            <v>10.844719570732819</v>
          </cell>
          <cell r="L135">
            <v>94790</v>
          </cell>
          <cell r="M135">
            <v>10.392888233965525</v>
          </cell>
          <cell r="N135">
            <v>340673</v>
          </cell>
          <cell r="O135">
            <v>37.351792523786656</v>
          </cell>
          <cell r="P135">
            <v>223356</v>
          </cell>
          <cell r="Q135">
            <v>24.489017242173265</v>
          </cell>
          <cell r="R135">
            <v>43044</v>
          </cell>
          <cell r="S135">
            <v>4.719395306918579</v>
          </cell>
        </row>
        <row r="137">
          <cell r="C137">
            <v>454774</v>
          </cell>
          <cell r="D137">
            <v>223094</v>
          </cell>
          <cell r="E137">
            <v>49.0560146358411</v>
          </cell>
          <cell r="F137">
            <v>119751</v>
          </cell>
          <cell r="G137">
            <v>26.331980280315058</v>
          </cell>
          <cell r="H137">
            <v>92609</v>
          </cell>
          <cell r="I137">
            <v>20.363741110969404</v>
          </cell>
          <cell r="J137">
            <v>78262</v>
          </cell>
          <cell r="K137">
            <v>17.208987321174913</v>
          </cell>
          <cell r="L137">
            <v>77242</v>
          </cell>
          <cell r="M137">
            <v>16.984700092793343</v>
          </cell>
          <cell r="N137">
            <v>153418</v>
          </cell>
          <cell r="O137">
            <v>33.73499804298399</v>
          </cell>
          <cell r="P137">
            <v>56859</v>
          </cell>
          <cell r="Q137">
            <v>12.502693645634974</v>
          </cell>
          <cell r="R137">
            <v>58948</v>
          </cell>
          <cell r="S137">
            <v>12.962042684938012</v>
          </cell>
        </row>
        <row r="138">
          <cell r="C138">
            <v>475225</v>
          </cell>
          <cell r="D138">
            <v>216683</v>
          </cell>
          <cell r="E138">
            <v>45.595875637855755</v>
          </cell>
          <cell r="F138">
            <v>113908</v>
          </cell>
          <cell r="G138">
            <v>23.969277710558156</v>
          </cell>
          <cell r="H138">
            <v>91664</v>
          </cell>
          <cell r="I138">
            <v>19.288547530117313</v>
          </cell>
          <cell r="J138">
            <v>77390</v>
          </cell>
          <cell r="K138">
            <v>16.284917670577094</v>
          </cell>
          <cell r="L138">
            <v>76383</v>
          </cell>
          <cell r="M138">
            <v>16.07301804408438</v>
          </cell>
          <cell r="N138">
            <v>181152</v>
          </cell>
          <cell r="O138">
            <v>38.11920669156715</v>
          </cell>
          <cell r="P138">
            <v>61131</v>
          </cell>
          <cell r="Q138">
            <v>12.863590930611815</v>
          </cell>
          <cell r="R138">
            <v>53572</v>
          </cell>
          <cell r="S138">
            <v>11.272975958756378</v>
          </cell>
        </row>
        <row r="139">
          <cell r="C139">
            <v>465808</v>
          </cell>
          <cell r="D139">
            <v>217586</v>
          </cell>
          <cell r="E139">
            <v>46.71152062652423</v>
          </cell>
          <cell r="F139">
            <v>114846</v>
          </cell>
          <cell r="G139">
            <v>24.655222752722153</v>
          </cell>
          <cell r="H139">
            <v>90233</v>
          </cell>
          <cell r="I139">
            <v>19.37128602342596</v>
          </cell>
          <cell r="J139">
            <v>76920</v>
          </cell>
          <cell r="K139">
            <v>16.513241507230447</v>
          </cell>
          <cell r="L139">
            <v>75935</v>
          </cell>
          <cell r="M139">
            <v>16.301780991309727</v>
          </cell>
          <cell r="N139">
            <v>171302</v>
          </cell>
          <cell r="O139">
            <v>36.77523786624532</v>
          </cell>
          <cell r="P139">
            <v>65492</v>
          </cell>
          <cell r="Q139">
            <v>14.059870161096416</v>
          </cell>
          <cell r="R139">
            <v>54593</v>
          </cell>
          <cell r="S139">
            <v>11.720064919451792</v>
          </cell>
        </row>
        <row r="140">
          <cell r="C140">
            <v>462398</v>
          </cell>
          <cell r="D140">
            <v>220066</v>
          </cell>
          <cell r="E140">
            <v>47.59233387687663</v>
          </cell>
          <cell r="F140">
            <v>117512</v>
          </cell>
          <cell r="G140">
            <v>25.413604730124266</v>
          </cell>
          <cell r="H140">
            <v>89473</v>
          </cell>
          <cell r="I140">
            <v>19.349780924657978</v>
          </cell>
          <cell r="J140">
            <v>67909</v>
          </cell>
          <cell r="K140">
            <v>14.686265944056851</v>
          </cell>
          <cell r="L140">
            <v>65610</v>
          </cell>
          <cell r="M140">
            <v>14.189075212263027</v>
          </cell>
          <cell r="N140">
            <v>174423</v>
          </cell>
          <cell r="O140">
            <v>37.721400179066514</v>
          </cell>
          <cell r="P140">
            <v>67171</v>
          </cell>
          <cell r="Q140">
            <v>14.526663177608901</v>
          </cell>
          <cell r="R140">
            <v>56309</v>
          </cell>
          <cell r="S140">
            <v>12.17760457441425</v>
          </cell>
        </row>
        <row r="142">
          <cell r="C142">
            <v>1476349</v>
          </cell>
          <cell r="D142">
            <v>747950</v>
          </cell>
          <cell r="E142">
            <v>50.66214018501045</v>
          </cell>
          <cell r="F142">
            <v>518545</v>
          </cell>
          <cell r="G142">
            <v>35.12347012799819</v>
          </cell>
          <cell r="H142">
            <v>174005</v>
          </cell>
          <cell r="I142">
            <v>11.786169801313918</v>
          </cell>
          <cell r="J142">
            <v>241923</v>
          </cell>
          <cell r="K142">
            <v>16.38657255161212</v>
          </cell>
          <cell r="L142">
            <v>240771</v>
          </cell>
          <cell r="M142">
            <v>16.308542221385324</v>
          </cell>
          <cell r="N142">
            <v>486476</v>
          </cell>
          <cell r="O142">
            <v>32.85128726337742</v>
          </cell>
          <cell r="P142">
            <v>332552</v>
          </cell>
          <cell r="Q142">
            <v>22.525297202761678</v>
          </cell>
          <cell r="R142">
            <v>73671</v>
          </cell>
          <cell r="S142">
            <v>4.990080258800595</v>
          </cell>
        </row>
        <row r="143">
          <cell r="C143">
            <v>1657571</v>
          </cell>
          <cell r="D143">
            <v>741660</v>
          </cell>
          <cell r="E143">
            <v>44.74378473078981</v>
          </cell>
          <cell r="F143">
            <v>506352</v>
          </cell>
          <cell r="G143">
            <v>30.547831736921072</v>
          </cell>
          <cell r="H143">
            <v>177127</v>
          </cell>
          <cell r="I143">
            <v>10.685937434957538</v>
          </cell>
          <cell r="J143">
            <v>276611</v>
          </cell>
          <cell r="K143">
            <v>16.68773162657889</v>
          </cell>
          <cell r="L143">
            <v>272727</v>
          </cell>
          <cell r="M143">
            <v>16.453412855316603</v>
          </cell>
          <cell r="N143">
            <v>639300</v>
          </cell>
          <cell r="O143">
            <v>38.56848364263129</v>
          </cell>
          <cell r="P143">
            <v>359014</v>
          </cell>
          <cell r="Q143">
            <v>21.659042056117052</v>
          </cell>
          <cell r="R143">
            <v>121561</v>
          </cell>
          <cell r="S143">
            <v>7.333682840735027</v>
          </cell>
        </row>
        <row r="144">
          <cell r="C144">
            <v>1584229</v>
          </cell>
          <cell r="D144">
            <v>755373</v>
          </cell>
          <cell r="E144">
            <v>47.68079614752665</v>
          </cell>
          <cell r="F144">
            <v>507063</v>
          </cell>
          <cell r="G144">
            <v>32.006925766413815</v>
          </cell>
          <cell r="H144">
            <v>184641</v>
          </cell>
          <cell r="I144">
            <v>11.654943824409223</v>
          </cell>
          <cell r="J144">
            <v>252058</v>
          </cell>
          <cell r="K144">
            <v>15.910452339907929</v>
          </cell>
          <cell r="L144">
            <v>248307</v>
          </cell>
          <cell r="M144">
            <v>15.673681014550295</v>
          </cell>
          <cell r="N144">
            <v>576798</v>
          </cell>
          <cell r="O144">
            <v>36.408751512565416</v>
          </cell>
          <cell r="P144">
            <v>375541</v>
          </cell>
          <cell r="Q144">
            <v>23.70496942045626</v>
          </cell>
          <cell r="R144">
            <v>115711</v>
          </cell>
          <cell r="S144">
            <v>7.3039314392048125</v>
          </cell>
        </row>
        <row r="145">
          <cell r="C145">
            <v>1559571</v>
          </cell>
          <cell r="D145">
            <v>763230</v>
          </cell>
          <cell r="E145">
            <v>48.93845807597089</v>
          </cell>
          <cell r="F145">
            <v>506670</v>
          </cell>
          <cell r="G145">
            <v>32.48778029342685</v>
          </cell>
          <cell r="H145">
            <v>191326</v>
          </cell>
          <cell r="I145">
            <v>12.267860841218514</v>
          </cell>
          <cell r="J145">
            <v>210413</v>
          </cell>
          <cell r="K145">
            <v>13.491723044350017</v>
          </cell>
          <cell r="L145">
            <v>209396</v>
          </cell>
          <cell r="M145">
            <v>13.42651280384157</v>
          </cell>
          <cell r="N145">
            <v>585928</v>
          </cell>
          <cell r="O145">
            <v>37.56981887967909</v>
          </cell>
          <cell r="P145">
            <v>379077</v>
          </cell>
          <cell r="Q145">
            <v>24.30649197760153</v>
          </cell>
          <cell r="R145">
            <v>122332</v>
          </cell>
          <cell r="S145">
            <v>7.8439519585834825</v>
          </cell>
        </row>
        <row r="147">
          <cell r="C147">
            <v>698591</v>
          </cell>
          <cell r="D147">
            <v>321111</v>
          </cell>
          <cell r="E147">
            <v>45.96552202934192</v>
          </cell>
          <cell r="F147">
            <v>206550</v>
          </cell>
          <cell r="G147">
            <v>29.566656312491858</v>
          </cell>
          <cell r="H147">
            <v>91911</v>
          </cell>
          <cell r="I147">
            <v>13.156625264281963</v>
          </cell>
          <cell r="J147">
            <v>154420</v>
          </cell>
          <cell r="K147">
            <v>22.104493187000692</v>
          </cell>
          <cell r="L147">
            <v>153753</v>
          </cell>
          <cell r="M147">
            <v>22.0090152893467</v>
          </cell>
          <cell r="N147">
            <v>223060</v>
          </cell>
          <cell r="O147">
            <v>31.92998478365739</v>
          </cell>
          <cell r="P147">
            <v>111479</v>
          </cell>
          <cell r="Q147">
            <v>15.957691982862649</v>
          </cell>
          <cell r="R147">
            <v>69485</v>
          </cell>
          <cell r="S147">
            <v>9.946449353054936</v>
          </cell>
        </row>
        <row r="148">
          <cell r="C148">
            <v>738068</v>
          </cell>
          <cell r="D148">
            <v>324451</v>
          </cell>
          <cell r="E148">
            <v>43.959499666697376</v>
          </cell>
          <cell r="F148">
            <v>202263</v>
          </cell>
          <cell r="G148">
            <v>27.40438550377472</v>
          </cell>
          <cell r="H148">
            <v>99130</v>
          </cell>
          <cell r="I148">
            <v>13.431011776692662</v>
          </cell>
          <cell r="J148">
            <v>162068</v>
          </cell>
          <cell r="K148">
            <v>22.058410336174987</v>
          </cell>
          <cell r="L148">
            <v>161185</v>
          </cell>
          <cell r="M148">
            <v>21.83877366313131</v>
          </cell>
          <cell r="N148">
            <v>251549</v>
          </cell>
          <cell r="O148">
            <v>34.08208999712763</v>
          </cell>
          <cell r="P148">
            <v>118877</v>
          </cell>
          <cell r="Q148">
            <v>16.106510511226606</v>
          </cell>
          <cell r="R148">
            <v>58534</v>
          </cell>
          <cell r="S148">
            <v>7.930705571844329</v>
          </cell>
        </row>
        <row r="149">
          <cell r="C149">
            <v>693582</v>
          </cell>
          <cell r="D149">
            <v>325371</v>
          </cell>
          <cell r="E149">
            <v>46.91168455928787</v>
          </cell>
          <cell r="F149">
            <v>198425</v>
          </cell>
          <cell r="G149">
            <v>28.60872975365566</v>
          </cell>
          <cell r="H149">
            <v>102093</v>
          </cell>
          <cell r="I149">
            <v>14.719672655864771</v>
          </cell>
          <cell r="J149">
            <v>149973</v>
          </cell>
          <cell r="K149">
            <v>21.622965993927178</v>
          </cell>
          <cell r="L149">
            <v>148850</v>
          </cell>
          <cell r="M149">
            <v>21.461052910831018</v>
          </cell>
          <cell r="N149">
            <v>218238</v>
          </cell>
          <cell r="O149">
            <v>31.465349446784952</v>
          </cell>
          <cell r="P149">
            <v>126544</v>
          </cell>
          <cell r="Q149">
            <v>18.244994823971787</v>
          </cell>
          <cell r="R149">
            <v>51654</v>
          </cell>
          <cell r="S149">
            <v>7.447425106187877</v>
          </cell>
        </row>
        <row r="150">
          <cell r="C150">
            <v>678698</v>
          </cell>
          <cell r="D150">
            <v>326335</v>
          </cell>
          <cell r="E150">
            <v>48.08250503169303</v>
          </cell>
          <cell r="F150">
            <v>197103</v>
          </cell>
          <cell r="G150">
            <v>29.041340920409368</v>
          </cell>
          <cell r="H150">
            <v>104129</v>
          </cell>
          <cell r="I150">
            <v>15.342464542403247</v>
          </cell>
          <cell r="J150">
            <v>136957</v>
          </cell>
          <cell r="K150">
            <v>20.179372858031115</v>
          </cell>
          <cell r="L150">
            <v>135872</v>
          </cell>
          <cell r="M150">
            <v>20.019507940203155</v>
          </cell>
          <cell r="N150">
            <v>215406</v>
          </cell>
          <cell r="O150">
            <v>31.738122110275853</v>
          </cell>
          <cell r="P150">
            <v>130658</v>
          </cell>
          <cell r="Q150">
            <v>19.25127228900041</v>
          </cell>
          <cell r="R150">
            <v>43935</v>
          </cell>
          <cell r="S150">
            <v>6.473424114996655</v>
          </cell>
        </row>
        <row r="152">
          <cell r="C152">
            <v>724825</v>
          </cell>
          <cell r="D152">
            <v>367783</v>
          </cell>
          <cell r="E152">
            <v>50.7409374676646</v>
          </cell>
          <cell r="F152">
            <v>224762</v>
          </cell>
          <cell r="G152">
            <v>31.009140137274514</v>
          </cell>
          <cell r="H152">
            <v>122385</v>
          </cell>
          <cell r="I152">
            <v>16.884765288173007</v>
          </cell>
          <cell r="J152">
            <v>152978</v>
          </cell>
          <cell r="K152">
            <v>21.105508226123547</v>
          </cell>
          <cell r="L152">
            <v>146110</v>
          </cell>
          <cell r="M152">
            <v>20.157969164970854</v>
          </cell>
          <cell r="N152">
            <v>204064</v>
          </cell>
          <cell r="O152">
            <v>28.15355430621184</v>
          </cell>
          <cell r="P152">
            <v>126610</v>
          </cell>
          <cell r="Q152">
            <v>17.46766460869865</v>
          </cell>
          <cell r="R152">
            <v>27978</v>
          </cell>
          <cell r="S152">
            <v>3.8599661987376264</v>
          </cell>
        </row>
        <row r="153">
          <cell r="C153">
            <v>797818</v>
          </cell>
          <cell r="D153">
            <v>359949</v>
          </cell>
          <cell r="E153">
            <v>45.116680746736726</v>
          </cell>
          <cell r="F153">
            <v>215542</v>
          </cell>
          <cell r="G153">
            <v>27.016437332825284</v>
          </cell>
          <cell r="H153">
            <v>122848</v>
          </cell>
          <cell r="I153">
            <v>15.397998039653155</v>
          </cell>
          <cell r="J153">
            <v>175233</v>
          </cell>
          <cell r="K153">
            <v>21.964031896999064</v>
          </cell>
          <cell r="L153">
            <v>173561</v>
          </cell>
          <cell r="M153">
            <v>21.754460290442182</v>
          </cell>
          <cell r="N153">
            <v>262636</v>
          </cell>
          <cell r="O153">
            <v>32.919287356264206</v>
          </cell>
          <cell r="P153">
            <v>137872</v>
          </cell>
          <cell r="Q153">
            <v>17.2811342937863</v>
          </cell>
          <cell r="R153">
            <v>28371</v>
          </cell>
          <cell r="S153">
            <v>3.556074192359661</v>
          </cell>
        </row>
        <row r="154">
          <cell r="C154">
            <v>808369</v>
          </cell>
          <cell r="D154">
            <v>358070</v>
          </cell>
          <cell r="E154">
            <v>44.29536511172497</v>
          </cell>
          <cell r="F154">
            <v>213002</v>
          </cell>
          <cell r="G154">
            <v>26.349600244442822</v>
          </cell>
          <cell r="H154">
            <v>122792</v>
          </cell>
          <cell r="I154">
            <v>15.190092643334912</v>
          </cell>
          <cell r="J154">
            <v>164125</v>
          </cell>
          <cell r="K154">
            <v>20.303227857574942</v>
          </cell>
          <cell r="L154">
            <v>162918</v>
          </cell>
          <cell r="M154">
            <v>20.15391485818976</v>
          </cell>
          <cell r="N154">
            <v>286174</v>
          </cell>
          <cell r="O154">
            <v>35.401407030700085</v>
          </cell>
          <cell r="P154">
            <v>143177</v>
          </cell>
          <cell r="Q154">
            <v>17.711837044715963</v>
          </cell>
          <cell r="R154">
            <v>80087</v>
          </cell>
          <cell r="S154">
            <v>9.907232959205512</v>
          </cell>
        </row>
        <row r="155">
          <cell r="C155">
            <v>738481</v>
          </cell>
          <cell r="D155">
            <v>359444</v>
          </cell>
          <cell r="E155">
            <v>48.673425585763205</v>
          </cell>
          <cell r="F155">
            <v>211789</v>
          </cell>
          <cell r="G155">
            <v>28.67900460539946</v>
          </cell>
          <cell r="H155">
            <v>123135</v>
          </cell>
          <cell r="I155">
            <v>16.67409181820521</v>
          </cell>
          <cell r="J155">
            <v>126226</v>
          </cell>
          <cell r="K155">
            <v>17.092653704022176</v>
          </cell>
          <cell r="L155">
            <v>124641</v>
          </cell>
          <cell r="M155">
            <v>16.878023943743983</v>
          </cell>
          <cell r="N155">
            <v>252811</v>
          </cell>
          <cell r="O155">
            <v>34.23392071021462</v>
          </cell>
          <cell r="P155">
            <v>146639</v>
          </cell>
          <cell r="Q155">
            <v>19.856841272828955</v>
          </cell>
          <cell r="R155">
            <v>47608</v>
          </cell>
          <cell r="S155">
            <v>6.446746768027885</v>
          </cell>
        </row>
        <row r="157">
          <cell r="C157">
            <v>566688</v>
          </cell>
          <cell r="D157">
            <v>274373</v>
          </cell>
          <cell r="E157">
            <v>48.416941950420686</v>
          </cell>
          <cell r="F157">
            <v>170876</v>
          </cell>
          <cell r="G157">
            <v>30.153453046473544</v>
          </cell>
          <cell r="H157">
            <v>94233</v>
          </cell>
          <cell r="I157">
            <v>16.62872691851601</v>
          </cell>
          <cell r="J157">
            <v>125076</v>
          </cell>
          <cell r="K157">
            <v>22.071404370658986</v>
          </cell>
          <cell r="L157">
            <v>120906</v>
          </cell>
          <cell r="M157">
            <v>21.33554972048111</v>
          </cell>
          <cell r="N157">
            <v>167239</v>
          </cell>
          <cell r="O157">
            <v>29.511653678920325</v>
          </cell>
          <cell r="P157">
            <v>87889</v>
          </cell>
          <cell r="Q157">
            <v>15.509239652154271</v>
          </cell>
          <cell r="R157">
            <v>41238</v>
          </cell>
          <cell r="S157">
            <v>7.277020159241064</v>
          </cell>
        </row>
        <row r="158">
          <cell r="C158">
            <v>612111</v>
          </cell>
          <cell r="D158">
            <v>268360</v>
          </cell>
          <cell r="E158">
            <v>43.841721517829285</v>
          </cell>
          <cell r="F158">
            <v>164846</v>
          </cell>
          <cell r="G158">
            <v>26.93073641872144</v>
          </cell>
          <cell r="H158">
            <v>93814</v>
          </cell>
          <cell r="I158">
            <v>15.32630519627976</v>
          </cell>
          <cell r="J158">
            <v>132119</v>
          </cell>
          <cell r="K158">
            <v>21.58415712182921</v>
          </cell>
          <cell r="L158">
            <v>130840</v>
          </cell>
          <cell r="M158">
            <v>21.37520809134291</v>
          </cell>
          <cell r="N158">
            <v>211632</v>
          </cell>
          <cell r="O158">
            <v>34.57412136034151</v>
          </cell>
          <cell r="P158">
            <v>91955</v>
          </cell>
          <cell r="Q158">
            <v>15.022602109748068</v>
          </cell>
          <cell r="R158">
            <v>44868</v>
          </cell>
          <cell r="S158">
            <v>7.330043080421689</v>
          </cell>
        </row>
        <row r="159">
          <cell r="C159">
            <v>578032</v>
          </cell>
          <cell r="D159">
            <v>271912</v>
          </cell>
          <cell r="E159">
            <v>47.04099427021342</v>
          </cell>
          <cell r="F159">
            <v>164420</v>
          </cell>
          <cell r="G159">
            <v>28.444791983834804</v>
          </cell>
          <cell r="H159">
            <v>96121</v>
          </cell>
          <cell r="I159">
            <v>16.629010158607134</v>
          </cell>
          <cell r="J159">
            <v>119777</v>
          </cell>
          <cell r="K159">
            <v>20.721517147839567</v>
          </cell>
          <cell r="L159">
            <v>119377</v>
          </cell>
          <cell r="M159">
            <v>20.552316826750072</v>
          </cell>
          <cell r="N159">
            <v>186343</v>
          </cell>
          <cell r="O159">
            <v>32.33748858194702</v>
          </cell>
          <cell r="P159">
            <v>96869</v>
          </cell>
          <cell r="Q159">
            <v>16.75841475904448</v>
          </cell>
          <cell r="R159">
            <v>44921</v>
          </cell>
          <cell r="S159">
            <v>7.771369059152435</v>
          </cell>
        </row>
        <row r="160">
          <cell r="C160">
            <v>565437</v>
          </cell>
          <cell r="D160">
            <v>265676</v>
          </cell>
          <cell r="E160">
            <v>46.98595953218484</v>
          </cell>
          <cell r="F160">
            <v>161818</v>
          </cell>
          <cell r="G160">
            <v>28.61821918268525</v>
          </cell>
          <cell r="H160">
            <v>91929</v>
          </cell>
          <cell r="I160">
            <v>16.25804466280063</v>
          </cell>
          <cell r="J160">
            <v>115219</v>
          </cell>
          <cell r="K160">
            <v>20.37698275846823</v>
          </cell>
          <cell r="L160">
            <v>114317</v>
          </cell>
          <cell r="M160">
            <v>20.21746012376268</v>
          </cell>
          <cell r="N160">
            <v>184542</v>
          </cell>
          <cell r="O160">
            <v>32.63705770934693</v>
          </cell>
          <cell r="P160">
            <v>97887</v>
          </cell>
          <cell r="Q160">
            <v>17.311742952795804</v>
          </cell>
          <cell r="R160">
            <v>43894</v>
          </cell>
          <cell r="S160">
            <v>7.762845374462583</v>
          </cell>
        </row>
        <row r="162">
          <cell r="C162">
            <v>760038</v>
          </cell>
          <cell r="D162">
            <v>400761</v>
          </cell>
          <cell r="E162">
            <v>52.72907407261216</v>
          </cell>
          <cell r="F162">
            <v>238610</v>
          </cell>
          <cell r="G162">
            <v>31.394482907433574</v>
          </cell>
          <cell r="H162">
            <v>139445</v>
          </cell>
          <cell r="I162">
            <v>18.34710896034146</v>
          </cell>
          <cell r="J162">
            <v>173618</v>
          </cell>
          <cell r="K162">
            <v>22.943331517634643</v>
          </cell>
          <cell r="L162">
            <v>170744</v>
          </cell>
          <cell r="M162">
            <v>22.46519252984719</v>
          </cell>
          <cell r="N162">
            <v>185659</v>
          </cell>
          <cell r="O162">
            <v>24.427594409753198</v>
          </cell>
          <cell r="P162">
            <v>130263</v>
          </cell>
          <cell r="Q162">
            <v>17.139011470479108</v>
          </cell>
          <cell r="R162">
            <v>9157</v>
          </cell>
          <cell r="S162">
            <v>1.2048081806435995</v>
          </cell>
        </row>
        <row r="163">
          <cell r="C163">
            <v>834461</v>
          </cell>
          <cell r="D163">
            <v>392154</v>
          </cell>
          <cell r="E163">
            <v>46.99488651956173</v>
          </cell>
          <cell r="F163">
            <v>230236</v>
          </cell>
          <cell r="G163">
            <v>27.590983880612757</v>
          </cell>
          <cell r="H163">
            <v>138830</v>
          </cell>
          <cell r="I163">
            <v>16.637086694285294</v>
          </cell>
          <cell r="J163">
            <v>192271</v>
          </cell>
          <cell r="K163">
            <v>23.141340458092113</v>
          </cell>
          <cell r="L163">
            <v>191562</v>
          </cell>
          <cell r="M163">
            <v>22.956375432764382</v>
          </cell>
          <cell r="N163">
            <v>250036</v>
          </cell>
          <cell r="O163">
            <v>29.863773022346162</v>
          </cell>
          <cell r="P163">
            <v>136974</v>
          </cell>
          <cell r="Q163">
            <v>16.414667671706646</v>
          </cell>
          <cell r="R163">
            <v>6675</v>
          </cell>
          <cell r="S163">
            <v>0.7999175515692165</v>
          </cell>
        </row>
        <row r="164">
          <cell r="C164">
            <v>796744</v>
          </cell>
          <cell r="D164">
            <v>391348</v>
          </cell>
          <cell r="E164">
            <v>49.218411936581894</v>
          </cell>
          <cell r="F164">
            <v>224416</v>
          </cell>
          <cell r="G164">
            <v>28.166638217545408</v>
          </cell>
          <cell r="H164">
            <v>141469</v>
          </cell>
          <cell r="I164">
            <v>17.755891478316748</v>
          </cell>
          <cell r="J164">
            <v>175577</v>
          </cell>
          <cell r="K164">
            <v>22.03681483638408</v>
          </cell>
          <cell r="L164">
            <v>171475</v>
          </cell>
          <cell r="M164">
            <v>21.521969415521173</v>
          </cell>
          <cell r="N164">
            <v>229819</v>
          </cell>
          <cell r="O164">
            <v>28.844773227034025</v>
          </cell>
          <cell r="P164">
            <v>151001</v>
          </cell>
          <cell r="Q164">
            <v>18.952260701053287</v>
          </cell>
          <cell r="R164">
            <v>16155</v>
          </cell>
          <cell r="S164">
            <v>2.027627443695842</v>
          </cell>
        </row>
        <row r="165">
          <cell r="C165">
            <v>775183</v>
          </cell>
          <cell r="D165">
            <v>392848</v>
          </cell>
          <cell r="E165">
            <v>50.77809794590439</v>
          </cell>
          <cell r="F165">
            <v>224447</v>
          </cell>
          <cell r="G165">
            <v>28.95406633014398</v>
          </cell>
          <cell r="H165">
            <v>141230</v>
          </cell>
          <cell r="I165">
            <v>18.21892378960839</v>
          </cell>
          <cell r="J165">
            <v>168413</v>
          </cell>
          <cell r="K165">
            <v>21.625579637324346</v>
          </cell>
          <cell r="L165">
            <v>161206</v>
          </cell>
          <cell r="M165">
            <v>20.695863686381152</v>
          </cell>
          <cell r="N165">
            <v>213922</v>
          </cell>
          <cell r="O165">
            <v>27.59632241677126</v>
          </cell>
          <cell r="P165">
            <v>152271</v>
          </cell>
          <cell r="Q165">
            <v>19.64323263023054</v>
          </cell>
          <cell r="R165">
            <v>9279</v>
          </cell>
          <cell r="S165">
            <v>1.1970076743169034</v>
          </cell>
        </row>
      </sheetData>
      <sheetData sheetId="6">
        <row r="7">
          <cell r="C7">
            <v>773706</v>
          </cell>
          <cell r="D7">
            <v>282150</v>
          </cell>
          <cell r="E7">
            <v>36.467340307558686</v>
          </cell>
          <cell r="F7">
            <v>6778</v>
          </cell>
          <cell r="G7">
            <v>0.8760433549694586</v>
          </cell>
          <cell r="H7">
            <v>100904</v>
          </cell>
          <cell r="I7">
            <v>13.041646310097116</v>
          </cell>
          <cell r="J7">
            <v>18902</v>
          </cell>
          <cell r="K7">
            <v>2.4430468420821345</v>
          </cell>
          <cell r="L7">
            <v>122997</v>
          </cell>
          <cell r="M7">
            <v>15.897123713658676</v>
          </cell>
          <cell r="N7">
            <v>23176</v>
          </cell>
          <cell r="O7">
            <v>2.9954530532269366</v>
          </cell>
          <cell r="P7">
            <v>6966</v>
          </cell>
          <cell r="Q7">
            <v>0.9003419903684344</v>
          </cell>
          <cell r="R7">
            <v>49893</v>
          </cell>
          <cell r="S7">
            <v>6.448573489154795</v>
          </cell>
          <cell r="T7">
            <v>161940</v>
          </cell>
          <cell r="U7">
            <v>21.030430938883764</v>
          </cell>
        </row>
        <row r="8">
          <cell r="C8">
            <v>828617</v>
          </cell>
          <cell r="D8">
            <v>274794</v>
          </cell>
          <cell r="E8">
            <v>33.16296914014557</v>
          </cell>
          <cell r="F8">
            <v>6494</v>
          </cell>
          <cell r="G8">
            <v>0.7837155163362567</v>
          </cell>
          <cell r="H8">
            <v>101734</v>
          </cell>
          <cell r="I8">
            <v>12.277566113174121</v>
          </cell>
          <cell r="J8">
            <v>20710</v>
          </cell>
          <cell r="K8">
            <v>2.499345294629485</v>
          </cell>
          <cell r="L8">
            <v>166707</v>
          </cell>
          <cell r="M8">
            <v>20.1187038161177</v>
          </cell>
          <cell r="N8">
            <v>26141</v>
          </cell>
          <cell r="O8">
            <v>3.15477476325009</v>
          </cell>
          <cell r="P8">
            <v>6421</v>
          </cell>
          <cell r="Q8">
            <v>0.7749056560509862</v>
          </cell>
          <cell r="R8">
            <v>54027</v>
          </cell>
          <cell r="S8">
            <v>6.520141392223428</v>
          </cell>
          <cell r="T8">
            <v>171589</v>
          </cell>
          <cell r="U8">
            <v>20.707878308072367</v>
          </cell>
        </row>
        <row r="9">
          <cell r="C9">
            <v>843071</v>
          </cell>
          <cell r="D9">
            <v>275077</v>
          </cell>
          <cell r="E9">
            <v>32.62797557975544</v>
          </cell>
          <cell r="F9">
            <v>6376</v>
          </cell>
          <cell r="G9">
            <v>0.7562826855626632</v>
          </cell>
          <cell r="H9">
            <v>102727</v>
          </cell>
          <cell r="I9">
            <v>12.184857503104721</v>
          </cell>
          <cell r="J9">
            <v>19306</v>
          </cell>
          <cell r="K9">
            <v>2.2899613437065205</v>
          </cell>
          <cell r="L9">
            <v>164343</v>
          </cell>
          <cell r="M9">
            <v>19.493376002732866</v>
          </cell>
          <cell r="N9">
            <v>32954</v>
          </cell>
          <cell r="O9">
            <v>3.9088048337565877</v>
          </cell>
          <cell r="P9">
            <v>8513</v>
          </cell>
          <cell r="Q9">
            <v>1.00976074375705</v>
          </cell>
          <cell r="R9">
            <v>77269</v>
          </cell>
          <cell r="S9">
            <v>9.165183003566723</v>
          </cell>
          <cell r="T9">
            <v>156506</v>
          </cell>
          <cell r="U9">
            <v>18.56379830405743</v>
          </cell>
        </row>
        <row r="10">
          <cell r="C10">
            <v>834810</v>
          </cell>
          <cell r="D10">
            <v>277128</v>
          </cell>
          <cell r="E10">
            <v>33.19653573867107</v>
          </cell>
          <cell r="F10">
            <v>35491</v>
          </cell>
          <cell r="G10">
            <v>4.251386543045723</v>
          </cell>
          <cell r="H10">
            <v>100376</v>
          </cell>
          <cell r="I10">
            <v>12.023813801942957</v>
          </cell>
          <cell r="J10">
            <v>19006</v>
          </cell>
          <cell r="K10">
            <v>2.2766857129167115</v>
          </cell>
          <cell r="L10">
            <v>173450</v>
          </cell>
          <cell r="M10">
            <v>20.77718283202166</v>
          </cell>
          <cell r="N10">
            <v>33765</v>
          </cell>
          <cell r="O10">
            <v>4.044632910482624</v>
          </cell>
          <cell r="P10">
            <v>4946</v>
          </cell>
          <cell r="Q10">
            <v>0.5924701429067692</v>
          </cell>
          <cell r="R10">
            <v>66087</v>
          </cell>
          <cell r="S10">
            <v>7.916412117727386</v>
          </cell>
          <cell r="T10">
            <v>124561</v>
          </cell>
          <cell r="U10">
            <v>14.920880200285094</v>
          </cell>
        </row>
        <row r="12">
          <cell r="C12">
            <v>411023</v>
          </cell>
          <cell r="D12">
            <v>180961</v>
          </cell>
          <cell r="E12">
            <v>44.02697659255078</v>
          </cell>
          <cell r="F12">
            <v>3417</v>
          </cell>
          <cell r="G12">
            <v>0.8313403386185201</v>
          </cell>
          <cell r="H12">
            <v>25278</v>
          </cell>
          <cell r="I12">
            <v>6.15002080175562</v>
          </cell>
          <cell r="J12">
            <v>11356</v>
          </cell>
          <cell r="K12">
            <v>2.7628624188914004</v>
          </cell>
          <cell r="L12">
            <v>41937</v>
          </cell>
          <cell r="M12">
            <v>10.203078659831688</v>
          </cell>
          <cell r="N12">
            <v>10865</v>
          </cell>
          <cell r="O12">
            <v>2.6434043836962897</v>
          </cell>
          <cell r="P12">
            <v>3515</v>
          </cell>
          <cell r="Q12">
            <v>0.8551832865800697</v>
          </cell>
          <cell r="R12">
            <v>47981</v>
          </cell>
          <cell r="S12">
            <v>11.673555981052155</v>
          </cell>
          <cell r="T12">
            <v>85713</v>
          </cell>
          <cell r="U12">
            <v>20.753577537023475</v>
          </cell>
        </row>
        <row r="13">
          <cell r="C13">
            <v>434835</v>
          </cell>
          <cell r="D13">
            <v>175213</v>
          </cell>
          <cell r="E13">
            <v>40.29413455678591</v>
          </cell>
          <cell r="F13">
            <v>3303</v>
          </cell>
          <cell r="G13">
            <v>0.7595984683845597</v>
          </cell>
          <cell r="H13">
            <v>23007</v>
          </cell>
          <cell r="I13">
            <v>5.290972437821242</v>
          </cell>
          <cell r="J13">
            <v>11501</v>
          </cell>
          <cell r="K13">
            <v>2.7449112881897735</v>
          </cell>
          <cell r="L13">
            <v>66195</v>
          </cell>
          <cell r="M13">
            <v>15.223015626616993</v>
          </cell>
          <cell r="N13">
            <v>12620</v>
          </cell>
          <cell r="O13">
            <v>2.9022502788413997</v>
          </cell>
          <cell r="P13">
            <v>3261</v>
          </cell>
          <cell r="Q13">
            <v>0.7499396322743109</v>
          </cell>
          <cell r="R13">
            <v>63066</v>
          </cell>
          <cell r="S13">
            <v>14.503432336403463</v>
          </cell>
          <cell r="T13">
            <v>76669</v>
          </cell>
          <cell r="U13">
            <v>17.63174537468235</v>
          </cell>
        </row>
        <row r="14">
          <cell r="C14">
            <v>410827</v>
          </cell>
          <cell r="D14">
            <v>172525</v>
          </cell>
          <cell r="E14">
            <v>41.99456218797694</v>
          </cell>
          <cell r="F14">
            <v>3261</v>
          </cell>
          <cell r="G14">
            <v>0.7937647720329968</v>
          </cell>
          <cell r="H14">
            <v>24609</v>
          </cell>
          <cell r="I14">
            <v>5.99011262648268</v>
          </cell>
          <cell r="J14">
            <v>11111</v>
          </cell>
          <cell r="K14">
            <v>2.7045447353752308</v>
          </cell>
          <cell r="L14">
            <v>58978</v>
          </cell>
          <cell r="M14">
            <v>14.355921105477487</v>
          </cell>
          <cell r="N14">
            <v>15582</v>
          </cell>
          <cell r="O14">
            <v>3.79283737436926</v>
          </cell>
          <cell r="P14">
            <v>2647</v>
          </cell>
          <cell r="Q14">
            <v>0.7443101354097954</v>
          </cell>
          <cell r="R14">
            <v>57884</v>
          </cell>
          <cell r="S14">
            <v>14.089628967911066</v>
          </cell>
          <cell r="T14">
            <v>64230</v>
          </cell>
          <cell r="U14">
            <v>15.534318094964547</v>
          </cell>
        </row>
        <row r="15">
          <cell r="C15">
            <v>591223</v>
          </cell>
          <cell r="D15">
            <v>158485</v>
          </cell>
          <cell r="E15">
            <v>26.806298131162016</v>
          </cell>
          <cell r="F15">
            <v>3117</v>
          </cell>
          <cell r="G15">
            <v>0.527212236330454</v>
          </cell>
          <cell r="H15">
            <v>88912</v>
          </cell>
          <cell r="I15">
            <v>15.038657156436742</v>
          </cell>
          <cell r="J15">
            <v>10867</v>
          </cell>
          <cell r="K15">
            <v>1.8380543382107934</v>
          </cell>
          <cell r="L15">
            <v>137498</v>
          </cell>
          <cell r="M15">
            <v>23.256537719270057</v>
          </cell>
          <cell r="N15">
            <v>37792</v>
          </cell>
          <cell r="O15">
            <v>6.39217351151765</v>
          </cell>
          <cell r="P15">
            <v>2755</v>
          </cell>
          <cell r="Q15">
            <v>0.4659832246039142</v>
          </cell>
          <cell r="R15">
            <v>68918</v>
          </cell>
          <cell r="S15">
            <v>11.656853674501837</v>
          </cell>
          <cell r="T15">
            <v>82879</v>
          </cell>
          <cell r="U15">
            <v>14.018230007966537</v>
          </cell>
        </row>
        <row r="17">
          <cell r="C17">
            <v>424743</v>
          </cell>
          <cell r="D17">
            <v>221502</v>
          </cell>
          <cell r="E17">
            <v>52.249652848899224</v>
          </cell>
          <cell r="F17">
            <v>2924</v>
          </cell>
          <cell r="G17">
            <v>0.6884162893796955</v>
          </cell>
          <cell r="H17">
            <v>2992</v>
          </cell>
          <cell r="I17">
            <v>0.7044259705280606</v>
          </cell>
          <cell r="J17">
            <v>8347</v>
          </cell>
          <cell r="K17">
            <v>1.9651883609618053</v>
          </cell>
          <cell r="L17">
            <v>62373</v>
          </cell>
          <cell r="M17">
            <v>14.684880033337807</v>
          </cell>
          <cell r="N17">
            <v>10330</v>
          </cell>
          <cell r="O17">
            <v>2.432058915626626</v>
          </cell>
          <cell r="P17">
            <v>5759</v>
          </cell>
          <cell r="Q17">
            <v>1.3558787313740308</v>
          </cell>
          <cell r="R17">
            <v>32974</v>
          </cell>
          <cell r="S17">
            <v>7.763282738032175</v>
          </cell>
          <cell r="T17">
            <v>77542</v>
          </cell>
          <cell r="U17">
            <v>18.056216111860586</v>
          </cell>
        </row>
        <row r="18">
          <cell r="C18">
            <v>431781</v>
          </cell>
          <cell r="D18">
            <v>216470</v>
          </cell>
          <cell r="E18">
            <v>50.134211556321375</v>
          </cell>
          <cell r="F18">
            <v>2774</v>
          </cell>
          <cell r="G18">
            <v>0.6424553187842911</v>
          </cell>
          <cell r="H18">
            <v>3175</v>
          </cell>
          <cell r="I18">
            <v>0.7353264733742337</v>
          </cell>
          <cell r="J18">
            <v>8077</v>
          </cell>
          <cell r="K18">
            <v>1.8706242284862002</v>
          </cell>
          <cell r="L18">
            <v>50484</v>
          </cell>
          <cell r="M18">
            <v>11.692038324984193</v>
          </cell>
          <cell r="N18">
            <v>11423</v>
          </cell>
          <cell r="O18">
            <v>2.745554111922479</v>
          </cell>
          <cell r="P18">
            <v>849</v>
          </cell>
          <cell r="Q18">
            <v>0.19662745697471637</v>
          </cell>
          <cell r="R18">
            <v>54578</v>
          </cell>
          <cell r="S18">
            <v>12.640204177580763</v>
          </cell>
          <cell r="T18">
            <v>83951</v>
          </cell>
          <cell r="U18">
            <v>19.542958351571748</v>
          </cell>
        </row>
        <row r="19">
          <cell r="C19">
            <v>438285</v>
          </cell>
          <cell r="D19">
            <v>216551</v>
          </cell>
          <cell r="E19">
            <v>49.408718071574434</v>
          </cell>
          <cell r="F19">
            <v>2721</v>
          </cell>
          <cell r="G19">
            <v>0.6208289126937951</v>
          </cell>
          <cell r="H19">
            <v>5252</v>
          </cell>
          <cell r="I19">
            <v>1.1983070376581448</v>
          </cell>
          <cell r="J19">
            <v>7599</v>
          </cell>
          <cell r="K19">
            <v>1.7338033471371368</v>
          </cell>
          <cell r="L19">
            <v>65838</v>
          </cell>
          <cell r="M19">
            <v>15.021732434374893</v>
          </cell>
          <cell r="N19">
            <v>13891</v>
          </cell>
          <cell r="O19">
            <v>3.169398907103825</v>
          </cell>
          <cell r="P19">
            <v>798</v>
          </cell>
          <cell r="Q19">
            <v>0.1820733084636709</v>
          </cell>
          <cell r="R19">
            <v>53641</v>
          </cell>
          <cell r="S19">
            <v>12.338840024185176</v>
          </cell>
          <cell r="T19">
            <v>71994</v>
          </cell>
          <cell r="U19">
            <v>16.426297956808924</v>
          </cell>
        </row>
        <row r="20">
          <cell r="C20">
            <v>447097</v>
          </cell>
          <cell r="D20">
            <v>217600</v>
          </cell>
          <cell r="E20">
            <v>48.66952808898293</v>
          </cell>
          <cell r="F20">
            <v>3284</v>
          </cell>
          <cell r="G20">
            <v>0.7345162235488047</v>
          </cell>
          <cell r="H20">
            <v>7892</v>
          </cell>
          <cell r="I20">
            <v>1.7651650536684433</v>
          </cell>
          <cell r="J20">
            <v>7695</v>
          </cell>
          <cell r="K20">
            <v>1.7211030268599432</v>
          </cell>
          <cell r="L20">
            <v>69670</v>
          </cell>
          <cell r="M20">
            <v>15.582748262681253</v>
          </cell>
          <cell r="N20">
            <v>15426</v>
          </cell>
          <cell r="O20">
            <v>3.350257997705196</v>
          </cell>
          <cell r="P20">
            <v>1152</v>
          </cell>
          <cell r="Q20">
            <v>0.2576622075299096</v>
          </cell>
          <cell r="R20">
            <v>51823</v>
          </cell>
          <cell r="S20">
            <v>11.590997031963981</v>
          </cell>
          <cell r="T20">
            <v>72555</v>
          </cell>
          <cell r="U20">
            <v>16.22802210705954</v>
          </cell>
        </row>
        <row r="22">
          <cell r="C22">
            <v>326018</v>
          </cell>
          <cell r="D22">
            <v>178214</v>
          </cell>
          <cell r="E22">
            <v>54.66385291609666</v>
          </cell>
          <cell r="F22">
            <v>2805</v>
          </cell>
          <cell r="G22">
            <v>0.8603819421013563</v>
          </cell>
          <cell r="H22">
            <v>564</v>
          </cell>
          <cell r="I22">
            <v>0.172996583010754</v>
          </cell>
          <cell r="J22">
            <v>9936</v>
          </cell>
          <cell r="K22">
            <v>3.047684483678815</v>
          </cell>
          <cell r="L22">
            <v>33758</v>
          </cell>
          <cell r="M22">
            <v>10.354642995172046</v>
          </cell>
          <cell r="N22">
            <v>7330</v>
          </cell>
          <cell r="O22">
            <v>2.2483421160794803</v>
          </cell>
          <cell r="P22">
            <v>906</v>
          </cell>
          <cell r="Q22">
            <v>0.2778987663257857</v>
          </cell>
          <cell r="R22">
            <v>41608</v>
          </cell>
          <cell r="S22">
            <v>12.762485506935201</v>
          </cell>
          <cell r="T22">
            <v>50898</v>
          </cell>
          <cell r="U22">
            <v>15.612021422130065</v>
          </cell>
        </row>
        <row r="23">
          <cell r="C23">
            <v>358021</v>
          </cell>
          <cell r="D23">
            <v>172372</v>
          </cell>
          <cell r="E23">
            <v>48.145779158205805</v>
          </cell>
          <cell r="F23">
            <v>2553</v>
          </cell>
          <cell r="G23">
            <v>0.71308666251421</v>
          </cell>
          <cell r="H23">
            <v>627</v>
          </cell>
          <cell r="I23">
            <v>0.17512939185131599</v>
          </cell>
          <cell r="J23">
            <v>9953</v>
          </cell>
          <cell r="K23">
            <v>2.7800045248742395</v>
          </cell>
          <cell r="L23">
            <v>52964</v>
          </cell>
          <cell r="M23">
            <v>14.793545630004946</v>
          </cell>
          <cell r="N23">
            <v>7733</v>
          </cell>
          <cell r="O23">
            <v>2.1599291661662305</v>
          </cell>
          <cell r="P23">
            <v>1600</v>
          </cell>
          <cell r="Q23">
            <v>0.5469011594291955</v>
          </cell>
          <cell r="R23">
            <v>46228</v>
          </cell>
          <cell r="S23">
            <v>12.912091748808031</v>
          </cell>
          <cell r="T23">
            <v>63991</v>
          </cell>
          <cell r="U23">
            <v>17.773532558146027</v>
          </cell>
        </row>
        <row r="24">
          <cell r="C24">
            <v>371566</v>
          </cell>
          <cell r="D24">
            <v>169515</v>
          </cell>
          <cell r="E24">
            <v>45.6217737898516</v>
          </cell>
          <cell r="F24">
            <v>2880</v>
          </cell>
          <cell r="G24">
            <v>0.7750978291878159</v>
          </cell>
          <cell r="H24">
            <v>5026</v>
          </cell>
          <cell r="I24">
            <v>1.3526533644090148</v>
          </cell>
          <cell r="J24">
            <v>9726</v>
          </cell>
          <cell r="K24">
            <v>2.61756996065302</v>
          </cell>
          <cell r="L24">
            <v>50959</v>
          </cell>
          <cell r="M24">
            <v>13.71465634638261</v>
          </cell>
          <cell r="N24">
            <v>10334</v>
          </cell>
          <cell r="O24">
            <v>2.78120172459267</v>
          </cell>
          <cell r="P24">
            <v>974</v>
          </cell>
          <cell r="Q24">
            <v>0.26213377973226826</v>
          </cell>
          <cell r="R24">
            <v>57011</v>
          </cell>
          <cell r="S24">
            <v>15.34343831243978</v>
          </cell>
          <cell r="T24">
            <v>65141</v>
          </cell>
          <cell r="U24">
            <v>17.53147489275122</v>
          </cell>
        </row>
        <row r="25">
          <cell r="C25">
            <v>370883</v>
          </cell>
          <cell r="D25">
            <v>170415</v>
          </cell>
          <cell r="E25">
            <v>45.9484527465535</v>
          </cell>
          <cell r="F25">
            <v>2939</v>
          </cell>
          <cell r="G25">
            <v>0.7924331932172679</v>
          </cell>
          <cell r="H25">
            <v>14606</v>
          </cell>
          <cell r="I25">
            <v>3.9381691800379093</v>
          </cell>
          <cell r="J25">
            <v>9153</v>
          </cell>
          <cell r="K25">
            <v>2.467894187654867</v>
          </cell>
          <cell r="L25">
            <v>52452</v>
          </cell>
          <cell r="M25">
            <v>14.242465413621007</v>
          </cell>
          <cell r="N25">
            <v>10825</v>
          </cell>
          <cell r="O25">
            <v>2.918710213193918</v>
          </cell>
          <cell r="P25">
            <v>1115</v>
          </cell>
          <cell r="Q25">
            <v>0.3006338926292119</v>
          </cell>
          <cell r="R25">
            <v>40083</v>
          </cell>
          <cell r="S25">
            <v>10.807451406508251</v>
          </cell>
          <cell r="T25">
            <v>69295</v>
          </cell>
          <cell r="U25">
            <v>18.683789766584074</v>
          </cell>
        </row>
        <row r="27">
          <cell r="C27">
            <v>1436351</v>
          </cell>
          <cell r="D27">
            <v>729457</v>
          </cell>
          <cell r="E27">
            <v>50.78542779585212</v>
          </cell>
          <cell r="F27">
            <v>10176</v>
          </cell>
          <cell r="G27">
            <v>0.7084619288739312</v>
          </cell>
          <cell r="H27">
            <v>1103</v>
          </cell>
          <cell r="I27">
            <v>0.07679181481406704</v>
          </cell>
          <cell r="J27">
            <v>48289</v>
          </cell>
          <cell r="K27">
            <v>3.361921981465533</v>
          </cell>
          <cell r="L27">
            <v>214463</v>
          </cell>
          <cell r="M27">
            <v>14.931099710307578</v>
          </cell>
          <cell r="N27">
            <v>34347</v>
          </cell>
          <cell r="O27">
            <v>2.3912678725464738</v>
          </cell>
          <cell r="P27">
            <v>14881</v>
          </cell>
          <cell r="Q27">
            <v>1.0360281017662116</v>
          </cell>
          <cell r="R27">
            <v>129931</v>
          </cell>
          <cell r="S27">
            <v>9.045908695019532</v>
          </cell>
          <cell r="T27">
            <v>253704</v>
          </cell>
          <cell r="U27">
            <v>17.663092099354543</v>
          </cell>
        </row>
        <row r="28">
          <cell r="C28">
            <v>1535564</v>
          </cell>
          <cell r="D28">
            <v>713954</v>
          </cell>
          <cell r="E28">
            <v>46.49457788799425</v>
          </cell>
          <cell r="F28">
            <v>8596</v>
          </cell>
          <cell r="G28">
            <v>0.5597943166159144</v>
          </cell>
          <cell r="H28">
            <v>1210</v>
          </cell>
          <cell r="I28">
            <v>0.07879840892336627</v>
          </cell>
          <cell r="J28">
            <v>46974</v>
          </cell>
          <cell r="K28">
            <v>3.0590714551786835</v>
          </cell>
          <cell r="L28">
            <v>194398</v>
          </cell>
          <cell r="M28">
            <v>12.659713304036824</v>
          </cell>
          <cell r="N28">
            <v>38541</v>
          </cell>
          <cell r="O28">
            <v>2.5098921308392224</v>
          </cell>
          <cell r="P28">
            <v>9845</v>
          </cell>
          <cell r="Q28">
            <v>0.6411325089673892</v>
          </cell>
          <cell r="R28">
            <v>139762</v>
          </cell>
          <cell r="S28">
            <v>9.101672089212823</v>
          </cell>
          <cell r="T28">
            <v>382284</v>
          </cell>
          <cell r="U28">
            <v>24.795347898231526</v>
          </cell>
        </row>
        <row r="29">
          <cell r="C29">
            <v>1399135</v>
          </cell>
          <cell r="D29">
            <v>700675</v>
          </cell>
          <cell r="E29">
            <v>50.07915604998803</v>
          </cell>
          <cell r="F29">
            <v>8441</v>
          </cell>
          <cell r="G29">
            <v>0.6033013254618032</v>
          </cell>
          <cell r="H29">
            <v>16032</v>
          </cell>
          <cell r="I29">
            <v>1.1458508292623657</v>
          </cell>
          <cell r="J29">
            <v>46124</v>
          </cell>
          <cell r="K29">
            <v>3.2966082615330183</v>
          </cell>
          <cell r="L29">
            <v>217191</v>
          </cell>
          <cell r="M29">
            <v>15.523233998148855</v>
          </cell>
          <cell r="N29">
            <v>44943</v>
          </cell>
          <cell r="O29">
            <v>3.212198965789577</v>
          </cell>
          <cell r="P29">
            <v>10391</v>
          </cell>
          <cell r="Q29">
            <v>0.742673151625826</v>
          </cell>
          <cell r="R29">
            <v>134541</v>
          </cell>
          <cell r="S29">
            <v>9.616012750735276</v>
          </cell>
          <cell r="T29">
            <v>220797</v>
          </cell>
          <cell r="U29">
            <v>15.880964667455249</v>
          </cell>
        </row>
        <row r="30">
          <cell r="C30">
            <v>1422051</v>
          </cell>
          <cell r="D30">
            <v>705469</v>
          </cell>
          <cell r="E30">
            <v>49.609261552504094</v>
          </cell>
          <cell r="F30">
            <v>9579</v>
          </cell>
          <cell r="G30">
            <v>0.6736045331707513</v>
          </cell>
          <cell r="H30">
            <v>24210</v>
          </cell>
          <cell r="I30">
            <v>1.7024705864979526</v>
          </cell>
          <cell r="J30">
            <v>45658</v>
          </cell>
          <cell r="K30">
            <v>3.2107146649452094</v>
          </cell>
          <cell r="L30">
            <v>220943</v>
          </cell>
          <cell r="M30">
            <v>15.536925187633917</v>
          </cell>
          <cell r="N30">
            <v>54872</v>
          </cell>
          <cell r="O30">
            <v>3.858652045531419</v>
          </cell>
          <cell r="P30">
            <v>10410</v>
          </cell>
          <cell r="Q30">
            <v>0.7320412559043241</v>
          </cell>
          <cell r="R30">
            <v>129444</v>
          </cell>
          <cell r="S30">
            <v>9.102627120968235</v>
          </cell>
          <cell r="T30">
            <v>221466</v>
          </cell>
          <cell r="U30">
            <v>15.473703052844096</v>
          </cell>
        </row>
        <row r="32">
          <cell r="C32">
            <v>584467</v>
          </cell>
          <cell r="D32">
            <v>293779</v>
          </cell>
          <cell r="E32">
            <v>50.26442895835008</v>
          </cell>
          <cell r="F32">
            <v>3434</v>
          </cell>
          <cell r="G32">
            <v>0.5875438647519877</v>
          </cell>
          <cell r="H32">
            <v>467</v>
          </cell>
          <cell r="I32">
            <v>0.07990185930086728</v>
          </cell>
          <cell r="J32">
            <v>19220</v>
          </cell>
          <cell r="K32">
            <v>3.288466243603146</v>
          </cell>
          <cell r="L32">
            <v>68779</v>
          </cell>
          <cell r="M32">
            <v>11.767815804827304</v>
          </cell>
          <cell r="N32">
            <v>11415</v>
          </cell>
          <cell r="O32">
            <v>1.9530615073220559</v>
          </cell>
          <cell r="P32">
            <v>4780</v>
          </cell>
          <cell r="Q32">
            <v>0.8178391594392841</v>
          </cell>
          <cell r="R32">
            <v>67715</v>
          </cell>
          <cell r="S32">
            <v>11.585769598625756</v>
          </cell>
          <cell r="T32">
            <v>114878</v>
          </cell>
          <cell r="U32">
            <v>19.65517300377951</v>
          </cell>
        </row>
        <row r="33">
          <cell r="C33">
            <v>587765</v>
          </cell>
          <cell r="D33">
            <v>285247</v>
          </cell>
          <cell r="E33">
            <v>48.53079036689834</v>
          </cell>
          <cell r="F33">
            <v>3218</v>
          </cell>
          <cell r="G33">
            <v>0.5474977244306823</v>
          </cell>
          <cell r="H33">
            <v>470</v>
          </cell>
          <cell r="I33">
            <v>0.07996393116296478</v>
          </cell>
          <cell r="J33">
            <v>19277</v>
          </cell>
          <cell r="K33">
            <v>3.279712129847814</v>
          </cell>
          <cell r="L33">
            <v>99201</v>
          </cell>
          <cell r="M33">
            <v>16.877663692121853</v>
          </cell>
          <cell r="N33">
            <v>13998</v>
          </cell>
          <cell r="O33">
            <v>2.381564060466343</v>
          </cell>
          <cell r="P33">
            <v>4461</v>
          </cell>
          <cell r="Q33">
            <v>0.7589768019531615</v>
          </cell>
          <cell r="R33">
            <v>62360</v>
          </cell>
          <cell r="S33">
            <v>10.60968244111167</v>
          </cell>
          <cell r="T33">
            <v>99533</v>
          </cell>
          <cell r="U33">
            <v>16.93414885200718</v>
          </cell>
        </row>
        <row r="34">
          <cell r="C34">
            <v>607607</v>
          </cell>
          <cell r="D34">
            <v>281991</v>
          </cell>
          <cell r="E34">
            <v>46.41009731619287</v>
          </cell>
          <cell r="F34">
            <v>3219</v>
          </cell>
          <cell r="G34">
            <v>0.5297832315954227</v>
          </cell>
          <cell r="H34">
            <v>650</v>
          </cell>
          <cell r="I34">
            <v>0.10697704272663087</v>
          </cell>
          <cell r="J34">
            <v>18436</v>
          </cell>
          <cell r="K34">
            <v>3.034198091858718</v>
          </cell>
          <cell r="L34">
            <v>95613</v>
          </cell>
          <cell r="M34">
            <v>15.735993824955935</v>
          </cell>
          <cell r="N34">
            <v>16920</v>
          </cell>
          <cell r="O34">
            <v>2.784694712207068</v>
          </cell>
          <cell r="P34">
            <v>12420</v>
          </cell>
          <cell r="Q34">
            <v>2.1440844164073156</v>
          </cell>
          <cell r="R34">
            <v>72740</v>
          </cell>
          <cell r="S34">
            <v>11.97155398143866</v>
          </cell>
          <cell r="T34">
            <v>105618</v>
          </cell>
          <cell r="U34">
            <v>17.382617382617383</v>
          </cell>
        </row>
        <row r="35">
          <cell r="C35">
            <v>581118</v>
          </cell>
          <cell r="D35">
            <v>287127</v>
          </cell>
          <cell r="E35">
            <v>49.40941426698192</v>
          </cell>
          <cell r="F35">
            <v>3578</v>
          </cell>
          <cell r="G35">
            <v>0.6157097181639529</v>
          </cell>
          <cell r="H35">
            <v>1619</v>
          </cell>
          <cell r="I35">
            <v>0.27860090377513685</v>
          </cell>
          <cell r="J35">
            <v>17949</v>
          </cell>
          <cell r="K35">
            <v>3.0887014341321386</v>
          </cell>
          <cell r="L35">
            <v>99082</v>
          </cell>
          <cell r="M35">
            <v>17.050237645366344</v>
          </cell>
          <cell r="N35">
            <v>21559</v>
          </cell>
          <cell r="O35">
            <v>3.709917779177379</v>
          </cell>
          <cell r="P35">
            <v>4365</v>
          </cell>
          <cell r="Q35">
            <v>0.7511383230256161</v>
          </cell>
          <cell r="R35">
            <v>58504</v>
          </cell>
          <cell r="S35">
            <v>9.96749059571378</v>
          </cell>
          <cell r="T35">
            <v>87335</v>
          </cell>
          <cell r="U35">
            <v>15.028789333663731</v>
          </cell>
        </row>
        <row r="37">
          <cell r="C37">
            <v>205371</v>
          </cell>
          <cell r="D37">
            <v>115113</v>
          </cell>
          <cell r="E37">
            <v>56.05124384650219</v>
          </cell>
          <cell r="F37">
            <v>1633</v>
          </cell>
          <cell r="G37">
            <v>0.7951463449075089</v>
          </cell>
          <cell r="H37">
            <v>4499</v>
          </cell>
          <cell r="I37">
            <v>2.19066956873171</v>
          </cell>
          <cell r="J37">
            <v>5193</v>
          </cell>
          <cell r="K37">
            <v>2.528594592225777</v>
          </cell>
          <cell r="L37">
            <v>25341</v>
          </cell>
          <cell r="M37">
            <v>12.339132594183209</v>
          </cell>
          <cell r="N37">
            <v>7879</v>
          </cell>
          <cell r="O37">
            <v>3.8364715563541103</v>
          </cell>
          <cell r="P37">
            <v>693</v>
          </cell>
          <cell r="Q37">
            <v>0.3374380998290898</v>
          </cell>
          <cell r="R37">
            <v>14958</v>
          </cell>
          <cell r="S37">
            <v>7.283404180726588</v>
          </cell>
          <cell r="T37">
            <v>30062</v>
          </cell>
          <cell r="U37">
            <v>14.737899216539823</v>
          </cell>
        </row>
        <row r="38">
          <cell r="C38">
            <v>226541</v>
          </cell>
          <cell r="D38">
            <v>110558</v>
          </cell>
          <cell r="E38">
            <v>48.80264499582857</v>
          </cell>
          <cell r="F38">
            <v>1533</v>
          </cell>
          <cell r="G38">
            <v>0.6766986991317245</v>
          </cell>
          <cell r="H38">
            <v>4879</v>
          </cell>
          <cell r="I38">
            <v>2.0536940333096436</v>
          </cell>
          <cell r="J38">
            <v>5146</v>
          </cell>
          <cell r="K38">
            <v>2.271553493628085</v>
          </cell>
          <cell r="L38">
            <v>39933</v>
          </cell>
          <cell r="M38">
            <v>17.627272767401927</v>
          </cell>
          <cell r="N38">
            <v>8289</v>
          </cell>
          <cell r="O38">
            <v>3.658940324268013</v>
          </cell>
          <cell r="P38">
            <v>882</v>
          </cell>
          <cell r="Q38">
            <v>0.3893334981305812</v>
          </cell>
          <cell r="R38">
            <v>23180</v>
          </cell>
          <cell r="S38">
            <v>10.232143408919358</v>
          </cell>
          <cell r="T38">
            <v>32141</v>
          </cell>
          <cell r="U38">
            <v>14.1877187793821</v>
          </cell>
        </row>
        <row r="39">
          <cell r="C39">
            <v>235975</v>
          </cell>
          <cell r="D39">
            <v>106913</v>
          </cell>
          <cell r="E39">
            <v>45.30691810573154</v>
          </cell>
          <cell r="F39">
            <v>2017</v>
          </cell>
          <cell r="G39">
            <v>0.8547515626655366</v>
          </cell>
          <cell r="H39">
            <v>3972</v>
          </cell>
          <cell r="I39">
            <v>1.6832291556308931</v>
          </cell>
          <cell r="J39">
            <v>5438</v>
          </cell>
          <cell r="K39">
            <v>2.3044814069287</v>
          </cell>
          <cell r="L39">
            <v>37484</v>
          </cell>
          <cell r="M39">
            <v>15.88473355228308</v>
          </cell>
          <cell r="N39">
            <v>9471</v>
          </cell>
          <cell r="O39">
            <v>4.013560758554932</v>
          </cell>
          <cell r="P39">
            <v>215</v>
          </cell>
          <cell r="Q39">
            <v>0.09111134654094713</v>
          </cell>
          <cell r="R39">
            <v>28786</v>
          </cell>
          <cell r="S39">
            <v>12.198749867570717</v>
          </cell>
          <cell r="T39">
            <v>41679</v>
          </cell>
          <cell r="U39">
            <v>17.56246424409365</v>
          </cell>
        </row>
        <row r="40">
          <cell r="C40">
            <v>253882</v>
          </cell>
          <cell r="D40">
            <v>107784</v>
          </cell>
          <cell r="E40">
            <v>42.45436856492386</v>
          </cell>
          <cell r="F40">
            <v>1931</v>
          </cell>
          <cell r="G40">
            <v>0.7605895652310916</v>
          </cell>
          <cell r="H40">
            <v>7607</v>
          </cell>
          <cell r="I40">
            <v>2.996273859509536</v>
          </cell>
          <cell r="J40">
            <v>4917</v>
          </cell>
          <cell r="K40">
            <v>1.9367265107412106</v>
          </cell>
          <cell r="L40">
            <v>42410</v>
          </cell>
          <cell r="M40">
            <v>16.70461080344412</v>
          </cell>
          <cell r="N40">
            <v>11745</v>
          </cell>
          <cell r="O40">
            <v>4.626164911257986</v>
          </cell>
          <cell r="P40">
            <v>343</v>
          </cell>
          <cell r="Q40">
            <v>0.13510213406228092</v>
          </cell>
          <cell r="R40">
            <v>32613</v>
          </cell>
          <cell r="S40">
            <v>12.845731481554424</v>
          </cell>
          <cell r="T40">
            <v>44532</v>
          </cell>
          <cell r="U40">
            <v>17.640432169275492</v>
          </cell>
        </row>
        <row r="42">
          <cell r="C42">
            <v>331350</v>
          </cell>
          <cell r="D42">
            <v>121384</v>
          </cell>
          <cell r="E42">
            <v>36.63316734570696</v>
          </cell>
          <cell r="F42">
            <v>4087</v>
          </cell>
          <cell r="G42">
            <v>1.2334389618228458</v>
          </cell>
          <cell r="H42">
            <v>46599</v>
          </cell>
          <cell r="I42">
            <v>14.06337709370756</v>
          </cell>
          <cell r="J42">
            <v>9513</v>
          </cell>
          <cell r="K42">
            <v>2.870982344952467</v>
          </cell>
          <cell r="L42">
            <v>37343</v>
          </cell>
          <cell r="M42">
            <v>11.269956239625774</v>
          </cell>
          <cell r="N42">
            <v>9909</v>
          </cell>
          <cell r="O42">
            <v>2.990493435943866</v>
          </cell>
          <cell r="P42">
            <v>563</v>
          </cell>
          <cell r="Q42">
            <v>0.1699109702731251</v>
          </cell>
          <cell r="R42">
            <v>43443</v>
          </cell>
          <cell r="S42">
            <v>13.11090991398823</v>
          </cell>
          <cell r="T42">
            <v>58509</v>
          </cell>
          <cell r="U42">
            <v>17.657763693979174</v>
          </cell>
        </row>
        <row r="43">
          <cell r="C43">
            <v>360939</v>
          </cell>
          <cell r="D43">
            <v>118262</v>
          </cell>
          <cell r="E43">
            <v>32.765093270608055</v>
          </cell>
          <cell r="F43">
            <v>3962</v>
          </cell>
          <cell r="G43">
            <v>1.0976924078583916</v>
          </cell>
          <cell r="H43">
            <v>48883</v>
          </cell>
          <cell r="I43">
            <v>13.543285707557231</v>
          </cell>
          <cell r="J43">
            <v>9545</v>
          </cell>
          <cell r="K43">
            <v>2.644491174408972</v>
          </cell>
          <cell r="L43">
            <v>56036</v>
          </cell>
          <cell r="M43">
            <v>15.525061021391426</v>
          </cell>
          <cell r="N43">
            <v>10959</v>
          </cell>
          <cell r="O43">
            <v>3.036247122089882</v>
          </cell>
          <cell r="P43">
            <v>425</v>
          </cell>
          <cell r="Q43">
            <v>0.11774842840479971</v>
          </cell>
          <cell r="R43">
            <v>48013</v>
          </cell>
          <cell r="S43">
            <v>13.302247748234466</v>
          </cell>
          <cell r="T43">
            <v>64854</v>
          </cell>
          <cell r="U43">
            <v>17.968133119446776</v>
          </cell>
        </row>
        <row r="44">
          <cell r="C44">
            <v>354109</v>
          </cell>
          <cell r="D44">
            <v>117664</v>
          </cell>
          <cell r="E44">
            <v>33.22818680123917</v>
          </cell>
          <cell r="F44">
            <v>3899</v>
          </cell>
          <cell r="G44">
            <v>1.101073398303912</v>
          </cell>
          <cell r="H44">
            <v>47665</v>
          </cell>
          <cell r="I44">
            <v>13.460544634561675</v>
          </cell>
          <cell r="J44">
            <v>9327</v>
          </cell>
          <cell r="K44">
            <v>2.633934748904998</v>
          </cell>
          <cell r="L44">
            <v>52272</v>
          </cell>
          <cell r="M44">
            <v>14.76155646990051</v>
          </cell>
          <cell r="N44">
            <v>14053</v>
          </cell>
          <cell r="O44">
            <v>3.968552056005354</v>
          </cell>
          <cell r="P44">
            <v>352</v>
          </cell>
          <cell r="Q44">
            <v>0.09940442067273071</v>
          </cell>
          <cell r="R44">
            <v>49688</v>
          </cell>
          <cell r="S44">
            <v>14.031837654507509</v>
          </cell>
          <cell r="T44">
            <v>59189</v>
          </cell>
          <cell r="U44">
            <v>16.714909815904143</v>
          </cell>
        </row>
        <row r="45">
          <cell r="C45">
            <v>363813</v>
          </cell>
          <cell r="D45">
            <v>117833</v>
          </cell>
          <cell r="E45">
            <v>32.38834236269732</v>
          </cell>
          <cell r="F45">
            <v>3739</v>
          </cell>
          <cell r="G45">
            <v>1.0277257822012957</v>
          </cell>
          <cell r="H45">
            <v>46408</v>
          </cell>
          <cell r="I45">
            <v>12.756003771168157</v>
          </cell>
          <cell r="J45">
            <v>9322</v>
          </cell>
          <cell r="K45">
            <v>2.5623053601712966</v>
          </cell>
          <cell r="L45">
            <v>49582</v>
          </cell>
          <cell r="M45">
            <v>13.628429990132293</v>
          </cell>
          <cell r="N45">
            <v>13137</v>
          </cell>
          <cell r="O45">
            <v>3.6109209951266172</v>
          </cell>
          <cell r="P45">
            <v>461</v>
          </cell>
          <cell r="Q45">
            <v>0.12671344894217634</v>
          </cell>
          <cell r="R45">
            <v>65333</v>
          </cell>
          <cell r="S45">
            <v>17.95785197340392</v>
          </cell>
          <cell r="T45">
            <v>57998</v>
          </cell>
          <cell r="U45">
            <v>15.941706316156926</v>
          </cell>
        </row>
        <row r="47">
          <cell r="C47">
            <v>287023</v>
          </cell>
          <cell r="D47">
            <v>130003</v>
          </cell>
          <cell r="E47">
            <v>45.293582744240005</v>
          </cell>
          <cell r="F47">
            <v>2826</v>
          </cell>
          <cell r="G47">
            <v>0.9845900851151301</v>
          </cell>
          <cell r="H47">
            <v>10945</v>
          </cell>
          <cell r="I47">
            <v>3.8132832560456826</v>
          </cell>
          <cell r="J47">
            <v>7961</v>
          </cell>
          <cell r="K47">
            <v>2.7736453176226297</v>
          </cell>
          <cell r="L47">
            <v>36450</v>
          </cell>
          <cell r="M47">
            <v>12.1</v>
          </cell>
          <cell r="N47">
            <v>9919</v>
          </cell>
          <cell r="O47">
            <v>3.4558206136790433</v>
          </cell>
          <cell r="P47">
            <v>1304</v>
          </cell>
          <cell r="Q47">
            <v>0.4543189918577954</v>
          </cell>
          <cell r="R47">
            <v>45565</v>
          </cell>
          <cell r="S47">
            <v>15.875034404908316</v>
          </cell>
          <cell r="T47">
            <v>42050</v>
          </cell>
          <cell r="U47">
            <v>14.6</v>
          </cell>
        </row>
        <row r="48">
          <cell r="C48">
            <v>302257</v>
          </cell>
          <cell r="D48">
            <v>124897</v>
          </cell>
          <cell r="E48">
            <v>41.321458229255235</v>
          </cell>
          <cell r="F48">
            <v>2733</v>
          </cell>
          <cell r="G48">
            <v>0.9041974213996699</v>
          </cell>
          <cell r="H48">
            <v>12957</v>
          </cell>
          <cell r="I48">
            <v>4.286749355680762</v>
          </cell>
          <cell r="J48">
            <v>8088</v>
          </cell>
          <cell r="K48">
            <v>2.6758685489500658</v>
          </cell>
          <cell r="L48">
            <v>54156</v>
          </cell>
          <cell r="M48">
            <v>17.9172029101063</v>
          </cell>
          <cell r="N48">
            <v>10106</v>
          </cell>
          <cell r="O48">
            <v>3.4435123090614943</v>
          </cell>
          <cell r="P48">
            <v>1608</v>
          </cell>
          <cell r="Q48">
            <v>0.5319976046874018</v>
          </cell>
          <cell r="R48">
            <v>49821</v>
          </cell>
          <cell r="S48">
            <v>16.48299294970836</v>
          </cell>
          <cell r="T48">
            <v>37891</v>
          </cell>
          <cell r="U48">
            <v>12.53602067115071</v>
          </cell>
        </row>
        <row r="49">
          <cell r="C49">
            <v>277309</v>
          </cell>
          <cell r="D49">
            <v>125008</v>
          </cell>
          <cell r="E49">
            <v>45.078955244871246</v>
          </cell>
          <cell r="F49">
            <v>2681</v>
          </cell>
          <cell r="G49">
            <v>0.9667915574323227</v>
          </cell>
          <cell r="H49">
            <v>14976</v>
          </cell>
          <cell r="I49">
            <v>5.400473839651796</v>
          </cell>
          <cell r="J49">
            <v>7888</v>
          </cell>
          <cell r="K49">
            <v>2.844480345030273</v>
          </cell>
          <cell r="L49">
            <v>40411</v>
          </cell>
          <cell r="M49">
            <v>14.572552639834985</v>
          </cell>
          <cell r="N49">
            <v>11948</v>
          </cell>
          <cell r="O49">
            <v>4.308551110854678</v>
          </cell>
          <cell r="P49">
            <v>1194</v>
          </cell>
          <cell r="Q49">
            <v>0.4305666242350591</v>
          </cell>
          <cell r="R49">
            <v>40456</v>
          </cell>
          <cell r="S49">
            <v>14.588780025170479</v>
          </cell>
          <cell r="T49">
            <v>32747</v>
          </cell>
          <cell r="U49">
            <v>11.808848612919162</v>
          </cell>
        </row>
        <row r="50">
          <cell r="C50">
            <v>282844</v>
          </cell>
          <cell r="D50">
            <v>124816</v>
          </cell>
          <cell r="E50">
            <v>44.12891912149453</v>
          </cell>
          <cell r="F50">
            <v>2572</v>
          </cell>
          <cell r="G50">
            <v>0.9093351812306429</v>
          </cell>
          <cell r="H50">
            <v>14894</v>
          </cell>
          <cell r="I50">
            <v>5.265800229101554</v>
          </cell>
          <cell r="J50">
            <v>7543</v>
          </cell>
          <cell r="K50">
            <v>2.666841085545389</v>
          </cell>
          <cell r="L50">
            <v>43393</v>
          </cell>
          <cell r="M50">
            <v>15.34167244134576</v>
          </cell>
          <cell r="N50">
            <v>10659</v>
          </cell>
          <cell r="O50">
            <v>3.768508435745499</v>
          </cell>
          <cell r="P50">
            <v>1445</v>
          </cell>
          <cell r="Q50">
            <v>0.5108823238251474</v>
          </cell>
          <cell r="R50">
            <v>40167</v>
          </cell>
          <cell r="S50">
            <v>14.201114395214324</v>
          </cell>
          <cell r="T50">
            <v>37355</v>
          </cell>
          <cell r="U50">
            <v>13.20692678649715</v>
          </cell>
        </row>
        <row r="53">
          <cell r="C53">
            <v>284473</v>
          </cell>
          <cell r="D53">
            <v>128157</v>
          </cell>
          <cell r="E53">
            <v>44.95067264731626</v>
          </cell>
          <cell r="F53">
            <v>4179</v>
          </cell>
          <cell r="G53">
            <v>1.469032210438249</v>
          </cell>
          <cell r="H53">
            <v>19266</v>
          </cell>
          <cell r="I53">
            <v>6.772523227160399</v>
          </cell>
          <cell r="J53">
            <v>5341</v>
          </cell>
          <cell r="K53">
            <v>1.8775068284160534</v>
          </cell>
          <cell r="L53">
            <v>48502</v>
          </cell>
          <cell r="M53">
            <v>17.04977273765876</v>
          </cell>
          <cell r="N53">
            <v>11467</v>
          </cell>
          <cell r="O53">
            <v>4.030962516653601</v>
          </cell>
          <cell r="P53">
            <v>728</v>
          </cell>
          <cell r="Q53">
            <v>0.25591180885356435</v>
          </cell>
          <cell r="R53">
            <v>24017</v>
          </cell>
          <cell r="S53">
            <v>8.442629001697878</v>
          </cell>
          <cell r="T53">
            <v>42816</v>
          </cell>
          <cell r="U53">
            <v>15.050989021805233</v>
          </cell>
        </row>
        <row r="54">
          <cell r="C54">
            <v>286068</v>
          </cell>
          <cell r="D54">
            <v>123762</v>
          </cell>
          <cell r="E54">
            <v>43.2631402323923</v>
          </cell>
          <cell r="F54">
            <v>4124</v>
          </cell>
          <cell r="G54">
            <v>1.4416152802830096</v>
          </cell>
          <cell r="H54">
            <v>23232</v>
          </cell>
          <cell r="I54">
            <v>8.121146021225723</v>
          </cell>
          <cell r="J54">
            <v>5129</v>
          </cell>
          <cell r="K54">
            <v>1.7929303522239468</v>
          </cell>
          <cell r="L54">
            <v>43425</v>
          </cell>
          <cell r="M54">
            <v>15.179957212970344</v>
          </cell>
          <cell r="N54">
            <v>14759</v>
          </cell>
          <cell r="O54">
            <v>5.159262832613225</v>
          </cell>
          <cell r="P54">
            <v>2428</v>
          </cell>
          <cell r="Q54">
            <v>0.8487492484304431</v>
          </cell>
          <cell r="R54">
            <v>30522</v>
          </cell>
          <cell r="S54">
            <v>10.669491169931625</v>
          </cell>
          <cell r="T54">
            <v>38687</v>
          </cell>
          <cell r="U54">
            <v>13.523707649929387</v>
          </cell>
        </row>
        <row r="55">
          <cell r="C55">
            <v>294593.01100000006</v>
          </cell>
          <cell r="D55">
            <v>125048.519</v>
          </cell>
          <cell r="E55">
            <v>42.44789059167462</v>
          </cell>
          <cell r="F55">
            <v>3951.982</v>
          </cell>
          <cell r="G55">
            <v>1.3415056883342011</v>
          </cell>
          <cell r="H55">
            <v>23885.993</v>
          </cell>
          <cell r="I55">
            <v>8.108132952278353</v>
          </cell>
          <cell r="J55">
            <v>5008.595</v>
          </cell>
          <cell r="K55">
            <v>1.700174414524722</v>
          </cell>
          <cell r="L55">
            <v>39216.98</v>
          </cell>
          <cell r="M55">
            <v>13.312257431660521</v>
          </cell>
          <cell r="N55">
            <v>14667.756</v>
          </cell>
          <cell r="O55">
            <v>4.978989810454125</v>
          </cell>
          <cell r="P55">
            <v>4788.439</v>
          </cell>
          <cell r="Q55">
            <v>1.6254421595901334</v>
          </cell>
          <cell r="R55">
            <v>37146.8</v>
          </cell>
          <cell r="S55">
            <v>12.609532002780607</v>
          </cell>
          <cell r="T55">
            <v>40877.947000000015</v>
          </cell>
          <cell r="U55">
            <v>13.876074948702705</v>
          </cell>
        </row>
        <row r="57">
          <cell r="C57">
            <v>972059</v>
          </cell>
          <cell r="D57">
            <v>516306</v>
          </cell>
          <cell r="E57">
            <v>53.114677195520024</v>
          </cell>
          <cell r="F57">
            <v>6802</v>
          </cell>
          <cell r="G57">
            <v>0.6997517640390141</v>
          </cell>
          <cell r="H57">
            <v>575</v>
          </cell>
          <cell r="I57">
            <v>0.05915278805093106</v>
          </cell>
          <cell r="J57">
            <v>49051</v>
          </cell>
          <cell r="K57">
            <v>5.146092881193425</v>
          </cell>
          <cell r="L57">
            <v>93047</v>
          </cell>
          <cell r="M57">
            <v>9.572155599608665</v>
          </cell>
          <cell r="N57">
            <v>29268</v>
          </cell>
          <cell r="O57">
            <v>3.010928348999392</v>
          </cell>
          <cell r="P57">
            <v>5162</v>
          </cell>
          <cell r="Q57">
            <v>0.5310377250763585</v>
          </cell>
          <cell r="R57">
            <v>105331</v>
          </cell>
          <cell r="S57">
            <v>10.835864901204555</v>
          </cell>
          <cell r="T57">
            <v>166517</v>
          </cell>
          <cell r="U57">
            <v>17.130338796307633</v>
          </cell>
        </row>
        <row r="58">
          <cell r="C58">
            <v>1035217</v>
          </cell>
          <cell r="D58">
            <v>493790</v>
          </cell>
          <cell r="E58">
            <v>47.69917804672837</v>
          </cell>
          <cell r="F58">
            <v>6437</v>
          </cell>
          <cell r="G58">
            <v>0.6218019990011756</v>
          </cell>
          <cell r="H58">
            <v>638</v>
          </cell>
          <cell r="I58">
            <v>0.061629590704171205</v>
          </cell>
          <cell r="J58">
            <v>47509</v>
          </cell>
          <cell r="K58">
            <v>4.589279349160611</v>
          </cell>
          <cell r="L58">
            <v>142962</v>
          </cell>
          <cell r="M58">
            <v>13.80985822296195</v>
          </cell>
          <cell r="N58">
            <v>31197</v>
          </cell>
          <cell r="O58">
            <v>3.0135710677085097</v>
          </cell>
          <cell r="P58">
            <v>4709</v>
          </cell>
          <cell r="Q58">
            <v>0.35488047433533254</v>
          </cell>
          <cell r="R58">
            <v>114683</v>
          </cell>
          <cell r="S58">
            <v>11.078160424336152</v>
          </cell>
          <cell r="T58">
            <v>193292</v>
          </cell>
          <cell r="U58">
            <v>18.671640825063733</v>
          </cell>
        </row>
        <row r="59">
          <cell r="C59">
            <v>1034736</v>
          </cell>
          <cell r="D59">
            <v>476220</v>
          </cell>
          <cell r="E59">
            <v>46.02333348796215</v>
          </cell>
          <cell r="F59">
            <v>6035</v>
          </cell>
          <cell r="G59">
            <v>0.5832405560452135</v>
          </cell>
          <cell r="H59">
            <v>4648</v>
          </cell>
          <cell r="I59">
            <v>0.5491967033136954</v>
          </cell>
          <cell r="J59">
            <v>44016</v>
          </cell>
          <cell r="K59">
            <v>4.253838660295959</v>
          </cell>
          <cell r="L59">
            <v>138616</v>
          </cell>
          <cell r="M59">
            <v>13.49626726044131</v>
          </cell>
          <cell r="N59">
            <v>38149</v>
          </cell>
          <cell r="O59">
            <v>3.586834129671723</v>
          </cell>
          <cell r="P59">
            <v>7503</v>
          </cell>
          <cell r="Q59">
            <v>0.7251124924618453</v>
          </cell>
          <cell r="R59">
            <v>122584</v>
          </cell>
          <cell r="S59">
            <v>11.84688654883951</v>
          </cell>
          <cell r="T59">
            <v>196965</v>
          </cell>
          <cell r="U59">
            <v>19.035290160968596</v>
          </cell>
        </row>
        <row r="60">
          <cell r="C60">
            <v>1021911</v>
          </cell>
          <cell r="D60">
            <v>486147</v>
          </cell>
          <cell r="E60">
            <v>47.57234240555196</v>
          </cell>
          <cell r="F60">
            <v>7137</v>
          </cell>
          <cell r="G60">
            <v>0.6983974142562317</v>
          </cell>
          <cell r="H60">
            <v>7682</v>
          </cell>
          <cell r="I60">
            <v>0.7517288687566726</v>
          </cell>
          <cell r="J60">
            <v>43567</v>
          </cell>
          <cell r="K60">
            <v>4.263287116001296</v>
          </cell>
          <cell r="L60">
            <v>142389</v>
          </cell>
          <cell r="M60">
            <v>13.933600871308755</v>
          </cell>
          <cell r="N60">
            <v>39967</v>
          </cell>
          <cell r="O60">
            <v>3.911005948658934</v>
          </cell>
          <cell r="P60">
            <v>5973</v>
          </cell>
          <cell r="Q60">
            <v>0.5844931701488681</v>
          </cell>
          <cell r="R60">
            <v>94049</v>
          </cell>
          <cell r="S60">
            <v>9.203247640939377</v>
          </cell>
          <cell r="T60">
            <v>195000</v>
          </cell>
          <cell r="U60">
            <v>18.981896564377912</v>
          </cell>
        </row>
        <row r="62">
          <cell r="C62">
            <v>735853</v>
          </cell>
          <cell r="D62">
            <v>266407</v>
          </cell>
          <cell r="E62">
            <v>36.203834189709085</v>
          </cell>
          <cell r="F62">
            <v>4189</v>
          </cell>
          <cell r="G62">
            <v>0.5692713082640146</v>
          </cell>
          <cell r="H62">
            <v>66217</v>
          </cell>
          <cell r="I62">
            <v>8.99867228916645</v>
          </cell>
          <cell r="J62">
            <v>21710</v>
          </cell>
          <cell r="K62">
            <v>2.950317522657379</v>
          </cell>
          <cell r="L62">
            <v>91709</v>
          </cell>
          <cell r="M62">
            <v>12.462951160082245</v>
          </cell>
          <cell r="N62">
            <v>20029</v>
          </cell>
          <cell r="O62">
            <v>2.7218751571305684</v>
          </cell>
          <cell r="P62">
            <v>7476</v>
          </cell>
          <cell r="Q62">
            <v>1.0159637862453508</v>
          </cell>
          <cell r="R62">
            <v>81593</v>
          </cell>
          <cell r="S62">
            <v>11.088220065692468</v>
          </cell>
          <cell r="T62">
            <v>176523</v>
          </cell>
          <cell r="U62">
            <v>23.88889452105244</v>
          </cell>
        </row>
        <row r="63">
          <cell r="C63">
            <v>762247</v>
          </cell>
          <cell r="D63">
            <v>252455</v>
          </cell>
          <cell r="E63">
            <v>33.119841731092414</v>
          </cell>
          <cell r="F63">
            <v>4049</v>
          </cell>
          <cell r="G63">
            <v>0.6311926449038172</v>
          </cell>
          <cell r="H63">
            <v>66362</v>
          </cell>
          <cell r="I63">
            <v>8.706101827885186</v>
          </cell>
          <cell r="J63">
            <v>21425</v>
          </cell>
          <cell r="K63">
            <v>2.8107686878400306</v>
          </cell>
          <cell r="L63">
            <v>125814</v>
          </cell>
          <cell r="M63">
            <v>16.505673357848572</v>
          </cell>
          <cell r="N63">
            <v>22541</v>
          </cell>
          <cell r="O63">
            <v>2.9571779226418733</v>
          </cell>
          <cell r="P63">
            <v>3178</v>
          </cell>
          <cell r="Q63">
            <v>0.41692522240166247</v>
          </cell>
          <cell r="R63">
            <v>83411</v>
          </cell>
          <cell r="S63">
            <v>10.942778390731613</v>
          </cell>
          <cell r="T63">
            <v>183012</v>
          </cell>
          <cell r="U63">
            <v>24.00954021465483</v>
          </cell>
        </row>
        <row r="64">
          <cell r="C64">
            <v>781733</v>
          </cell>
          <cell r="D64">
            <v>245235</v>
          </cell>
          <cell r="E64">
            <v>31.37068538746605</v>
          </cell>
          <cell r="F64">
            <v>3983</v>
          </cell>
          <cell r="G64">
            <v>0.5095090011551259</v>
          </cell>
          <cell r="H64">
            <v>65397</v>
          </cell>
          <cell r="I64">
            <v>8.365644024238454</v>
          </cell>
          <cell r="J64">
            <v>20807</v>
          </cell>
          <cell r="K64">
            <v>2.661650461218856</v>
          </cell>
          <cell r="L64">
            <v>121304</v>
          </cell>
          <cell r="M64">
            <v>15.517318572965449</v>
          </cell>
          <cell r="N64">
            <v>26821</v>
          </cell>
          <cell r="O64">
            <v>3.4309668390614187</v>
          </cell>
          <cell r="P64">
            <v>5110</v>
          </cell>
          <cell r="Q64">
            <v>0.6536758714292477</v>
          </cell>
          <cell r="R64">
            <v>106150</v>
          </cell>
          <cell r="S64">
            <v>13.578805039572334</v>
          </cell>
          <cell r="T64">
            <v>186926</v>
          </cell>
          <cell r="U64">
            <v>23.911744802893057</v>
          </cell>
        </row>
        <row r="65">
          <cell r="C65">
            <v>765828</v>
          </cell>
          <cell r="D65">
            <v>248619</v>
          </cell>
          <cell r="E65">
            <v>32.46407809586487</v>
          </cell>
          <cell r="F65">
            <v>3811</v>
          </cell>
          <cell r="G65">
            <v>0.497631321915626</v>
          </cell>
          <cell r="H65">
            <v>63993</v>
          </cell>
          <cell r="I65">
            <v>8.356053839765586</v>
          </cell>
          <cell r="J65">
            <v>20475</v>
          </cell>
          <cell r="K65">
            <v>2.673576834485028</v>
          </cell>
          <cell r="L65">
            <v>117648</v>
          </cell>
          <cell r="M65">
            <v>15.362196211159688</v>
          </cell>
          <cell r="N65">
            <v>28441</v>
          </cell>
          <cell r="O65">
            <v>3.713758180688092</v>
          </cell>
          <cell r="P65">
            <v>6488</v>
          </cell>
          <cell r="Q65">
            <v>0.8471876191520811</v>
          </cell>
          <cell r="R65">
            <v>90942</v>
          </cell>
          <cell r="S65">
            <v>11.874990206678262</v>
          </cell>
          <cell r="T65">
            <v>185411</v>
          </cell>
          <cell r="U65">
            <v>24.21052769029077</v>
          </cell>
        </row>
        <row r="67">
          <cell r="C67">
            <v>1555121</v>
          </cell>
          <cell r="D67">
            <v>670787</v>
          </cell>
          <cell r="E67">
            <v>43.13407123947268</v>
          </cell>
          <cell r="F67">
            <v>7987</v>
          </cell>
          <cell r="G67">
            <v>0.5135934760060471</v>
          </cell>
          <cell r="H67">
            <v>16903</v>
          </cell>
          <cell r="I67">
            <v>1.086925068853163</v>
          </cell>
          <cell r="J67">
            <v>59425</v>
          </cell>
          <cell r="K67">
            <v>3.8212460638111114</v>
          </cell>
          <cell r="L67">
            <v>258256</v>
          </cell>
          <cell r="M67">
            <v>16.606810659749303</v>
          </cell>
          <cell r="N67">
            <v>38800</v>
          </cell>
          <cell r="O67">
            <v>2.494982705525808</v>
          </cell>
          <cell r="P67">
            <v>28621</v>
          </cell>
          <cell r="Q67">
            <v>1.840435567393148</v>
          </cell>
          <cell r="R67">
            <v>145075</v>
          </cell>
          <cell r="S67">
            <v>9.328856082581355</v>
          </cell>
          <cell r="T67">
            <v>329267</v>
          </cell>
          <cell r="U67">
            <v>21.27307913660738</v>
          </cell>
        </row>
        <row r="68">
          <cell r="C68">
            <v>1671647</v>
          </cell>
          <cell r="D68">
            <v>623613</v>
          </cell>
          <cell r="E68">
            <v>37.305304289721455</v>
          </cell>
          <cell r="F68">
            <v>7584</v>
          </cell>
          <cell r="G68">
            <v>0.4536843005730277</v>
          </cell>
          <cell r="H68">
            <v>38032</v>
          </cell>
          <cell r="I68">
            <v>2.275121481987525</v>
          </cell>
          <cell r="J68">
            <v>56783</v>
          </cell>
          <cell r="K68">
            <v>3.3968295938077833</v>
          </cell>
          <cell r="L68">
            <v>345023</v>
          </cell>
          <cell r="M68">
            <v>20.639704435206717</v>
          </cell>
          <cell r="N68">
            <v>43309</v>
          </cell>
          <cell r="O68">
            <v>2.590798176887824</v>
          </cell>
          <cell r="P68">
            <v>28449</v>
          </cell>
          <cell r="Q68">
            <v>1.7018545183283311</v>
          </cell>
          <cell r="R68">
            <v>154319</v>
          </cell>
          <cell r="S68">
            <v>9.231554269531784</v>
          </cell>
          <cell r="T68">
            <v>374535</v>
          </cell>
          <cell r="U68">
            <v>22.405148933955555</v>
          </cell>
        </row>
        <row r="69">
          <cell r="C69">
            <v>1642643</v>
          </cell>
          <cell r="D69">
            <v>626018</v>
          </cell>
          <cell r="E69">
            <v>38.110411087497404</v>
          </cell>
          <cell r="F69">
            <v>7396</v>
          </cell>
          <cell r="G69">
            <v>0.45024999345566874</v>
          </cell>
          <cell r="H69">
            <v>47970</v>
          </cell>
          <cell r="I69">
            <v>2.9202936974132543</v>
          </cell>
          <cell r="J69">
            <v>54193</v>
          </cell>
          <cell r="K69">
            <v>3.2991343828208564</v>
          </cell>
          <cell r="L69">
            <v>333440</v>
          </cell>
          <cell r="M69">
            <v>20.29899375579478</v>
          </cell>
          <cell r="N69">
            <v>48814</v>
          </cell>
          <cell r="O69">
            <v>2.9716743078076004</v>
          </cell>
          <cell r="P69">
            <v>36573</v>
          </cell>
          <cell r="Q69">
            <v>2.226472824588179</v>
          </cell>
          <cell r="R69">
            <v>147369</v>
          </cell>
          <cell r="S69">
            <v>8.971456366355927</v>
          </cell>
          <cell r="T69">
            <v>340870</v>
          </cell>
          <cell r="U69">
            <v>20.65131358426633</v>
          </cell>
        </row>
        <row r="70">
          <cell r="C70">
            <v>1651156</v>
          </cell>
          <cell r="D70">
            <v>636066</v>
          </cell>
          <cell r="E70">
            <v>38.5224654726749</v>
          </cell>
          <cell r="F70">
            <v>7152</v>
          </cell>
          <cell r="G70">
            <v>0.4331510771847118</v>
          </cell>
          <cell r="H70">
            <v>54195</v>
          </cell>
          <cell r="I70">
            <v>3.2822458931802934</v>
          </cell>
          <cell r="J70">
            <v>56681</v>
          </cell>
          <cell r="K70">
            <v>3.4328070757699454</v>
          </cell>
          <cell r="L70">
            <v>344384</v>
          </cell>
          <cell r="M70">
            <v>20.85714493361015</v>
          </cell>
          <cell r="N70">
            <v>50903</v>
          </cell>
          <cell r="O70">
            <v>3.082870425326256</v>
          </cell>
          <cell r="P70">
            <v>38669</v>
          </cell>
          <cell r="Q70">
            <v>2.3419349837326093</v>
          </cell>
          <cell r="R70">
            <v>164084</v>
          </cell>
          <cell r="S70">
            <v>9.937522559951937</v>
          </cell>
          <cell r="T70">
            <v>299022</v>
          </cell>
          <cell r="U70">
            <v>18.2098575785692</v>
          </cell>
        </row>
        <row r="72">
          <cell r="C72">
            <v>298571</v>
          </cell>
          <cell r="D72">
            <v>132441</v>
          </cell>
          <cell r="E72">
            <v>44.25829333726316</v>
          </cell>
          <cell r="F72">
            <v>2565</v>
          </cell>
          <cell r="G72">
            <v>0.8590921422375247</v>
          </cell>
          <cell r="H72">
            <v>24601</v>
          </cell>
          <cell r="I72">
            <v>8.239581205140487</v>
          </cell>
          <cell r="J72">
            <v>9046</v>
          </cell>
          <cell r="K72">
            <v>3.0297651144953797</v>
          </cell>
          <cell r="L72">
            <v>51868</v>
          </cell>
          <cell r="M72">
            <v>17.37208235227132</v>
          </cell>
          <cell r="N72">
            <v>12130</v>
          </cell>
          <cell r="O72">
            <v>4.062685257442953</v>
          </cell>
          <cell r="P72">
            <v>2605</v>
          </cell>
          <cell r="Q72">
            <v>0.8724892906544842</v>
          </cell>
          <cell r="R72">
            <v>24402</v>
          </cell>
          <cell r="S72">
            <v>8.172930391766114</v>
          </cell>
          <cell r="T72">
            <v>38913</v>
          </cell>
          <cell r="U72">
            <v>13.033080908728579</v>
          </cell>
        </row>
        <row r="73">
          <cell r="C73">
            <v>338940</v>
          </cell>
          <cell r="D73">
            <v>127339</v>
          </cell>
          <cell r="E73">
            <v>37.569776361597924</v>
          </cell>
          <cell r="F73">
            <v>2498</v>
          </cell>
          <cell r="G73">
            <v>0.737003599457131</v>
          </cell>
          <cell r="H73">
            <v>24363</v>
          </cell>
          <cell r="I73">
            <v>7.187997875730217</v>
          </cell>
          <cell r="J73">
            <v>8196</v>
          </cell>
          <cell r="K73">
            <v>2.418127102141972</v>
          </cell>
          <cell r="L73">
            <v>74317</v>
          </cell>
          <cell r="M73">
            <v>21.926299640054285</v>
          </cell>
          <cell r="N73">
            <v>13044</v>
          </cell>
          <cell r="O73">
            <v>3.948468755531952</v>
          </cell>
          <cell r="P73">
            <v>5428</v>
          </cell>
          <cell r="Q73">
            <v>1.601463385850003</v>
          </cell>
          <cell r="R73">
            <v>38532</v>
          </cell>
          <cell r="S73">
            <v>11.368383784740663</v>
          </cell>
          <cell r="T73">
            <v>45223</v>
          </cell>
          <cell r="U73">
            <v>13.342479494895851</v>
          </cell>
        </row>
        <row r="74">
          <cell r="C74">
            <v>326925</v>
          </cell>
          <cell r="D74">
            <v>131589</v>
          </cell>
          <cell r="E74">
            <v>40.25051617343428</v>
          </cell>
          <cell r="F74">
            <v>2471</v>
          </cell>
          <cell r="G74">
            <v>0.755830848053835</v>
          </cell>
          <cell r="H74">
            <v>24432</v>
          </cell>
          <cell r="I74">
            <v>7.473273686625373</v>
          </cell>
          <cell r="J74">
            <v>7741</v>
          </cell>
          <cell r="K74">
            <v>2.367821365756672</v>
          </cell>
          <cell r="L74">
            <v>71730</v>
          </cell>
          <cell r="M74">
            <v>21.940812112869924</v>
          </cell>
          <cell r="N74">
            <v>16832</v>
          </cell>
          <cell r="O74">
            <v>5.148581478932477</v>
          </cell>
          <cell r="P74">
            <v>752</v>
          </cell>
          <cell r="Q74">
            <v>0.2300221763401392</v>
          </cell>
          <cell r="R74">
            <v>34315</v>
          </cell>
          <cell r="S74">
            <v>10.49629119828707</v>
          </cell>
          <cell r="T74">
            <v>37063</v>
          </cell>
          <cell r="U74">
            <v>11.336850959700238</v>
          </cell>
        </row>
        <row r="75">
          <cell r="C75">
            <v>354988</v>
          </cell>
          <cell r="D75">
            <v>132616</v>
          </cell>
          <cell r="E75">
            <v>37.357882519972506</v>
          </cell>
          <cell r="F75">
            <v>2432</v>
          </cell>
          <cell r="G75">
            <v>0.6850935806280776</v>
          </cell>
          <cell r="H75">
            <v>21875</v>
          </cell>
          <cell r="I75">
            <v>6.1621801300325645</v>
          </cell>
          <cell r="J75">
            <v>6798</v>
          </cell>
          <cell r="K75">
            <v>1.9149943096668058</v>
          </cell>
          <cell r="L75">
            <v>77008</v>
          </cell>
          <cell r="M75">
            <v>21.693127655019325</v>
          </cell>
          <cell r="N75">
            <v>15877</v>
          </cell>
          <cell r="O75">
            <v>4.4725455508355205</v>
          </cell>
          <cell r="P75">
            <v>1889</v>
          </cell>
          <cell r="Q75">
            <v>0.5321306635717264</v>
          </cell>
          <cell r="R75">
            <v>58503</v>
          </cell>
          <cell r="S75">
            <v>16.480275389590634</v>
          </cell>
          <cell r="T75">
            <v>37990</v>
          </cell>
          <cell r="U75">
            <v>10.601770200682841</v>
          </cell>
        </row>
        <row r="77">
          <cell r="C77">
            <v>737731</v>
          </cell>
          <cell r="D77">
            <v>277912</v>
          </cell>
          <cell r="E77">
            <v>37.67118366992847</v>
          </cell>
          <cell r="F77">
            <v>5587</v>
          </cell>
          <cell r="G77">
            <v>0.7573221133448371</v>
          </cell>
          <cell r="H77">
            <v>82522</v>
          </cell>
          <cell r="I77">
            <v>11.18592007113704</v>
          </cell>
          <cell r="J77">
            <v>38141</v>
          </cell>
          <cell r="K77">
            <v>5.170041654749495</v>
          </cell>
          <cell r="L77">
            <v>109116</v>
          </cell>
          <cell r="M77">
            <v>14.790757064566895</v>
          </cell>
          <cell r="N77">
            <v>21532</v>
          </cell>
          <cell r="O77">
            <v>2.9186790307036032</v>
          </cell>
          <cell r="P77">
            <v>14839</v>
          </cell>
          <cell r="Q77">
            <v>2.0114377733889452</v>
          </cell>
          <cell r="R77">
            <v>48255</v>
          </cell>
          <cell r="S77">
            <v>6.5410020725711675</v>
          </cell>
          <cell r="T77">
            <v>139827</v>
          </cell>
          <cell r="U77">
            <v>18.853656549609546</v>
          </cell>
        </row>
        <row r="78">
          <cell r="C78">
            <v>810595</v>
          </cell>
          <cell r="D78">
            <v>273086</v>
          </cell>
          <cell r="E78">
            <v>33.689573708202</v>
          </cell>
          <cell r="F78">
            <v>5418</v>
          </cell>
          <cell r="G78">
            <v>0.6683979052424454</v>
          </cell>
          <cell r="H78">
            <v>80925</v>
          </cell>
          <cell r="I78">
            <v>9.98340725022977</v>
          </cell>
          <cell r="J78">
            <v>37316</v>
          </cell>
          <cell r="K78">
            <v>4.603531973426927</v>
          </cell>
          <cell r="L78">
            <v>145077</v>
          </cell>
          <cell r="M78">
            <v>17.897593742867894</v>
          </cell>
          <cell r="N78">
            <v>23885</v>
          </cell>
          <cell r="O78">
            <v>2.946600953620489</v>
          </cell>
          <cell r="P78">
            <v>15078</v>
          </cell>
          <cell r="Q78">
            <v>1.8601151006359526</v>
          </cell>
          <cell r="R78">
            <v>83106</v>
          </cell>
          <cell r="S78">
            <v>10.252468865463024</v>
          </cell>
          <cell r="T78">
            <v>146704</v>
          </cell>
          <cell r="U78">
            <v>17.998310500311497</v>
          </cell>
        </row>
        <row r="79">
          <cell r="C79">
            <v>794584</v>
          </cell>
          <cell r="D79">
            <v>267135</v>
          </cell>
          <cell r="E79">
            <v>33.619478871963196</v>
          </cell>
          <cell r="F79">
            <v>5366</v>
          </cell>
          <cell r="G79">
            <v>0.675321929462461</v>
          </cell>
          <cell r="H79">
            <v>78647</v>
          </cell>
          <cell r="I79">
            <v>9.897883672462573</v>
          </cell>
          <cell r="J79">
            <v>36162</v>
          </cell>
          <cell r="K79">
            <v>4.4510606808090785</v>
          </cell>
          <cell r="L79">
            <v>132421</v>
          </cell>
          <cell r="M79">
            <v>16.66545009715776</v>
          </cell>
          <cell r="N79">
            <v>26607</v>
          </cell>
          <cell r="O79">
            <v>3.448544647261963</v>
          </cell>
          <cell r="P79">
            <v>15216</v>
          </cell>
          <cell r="Q79">
            <v>1.914964308367649</v>
          </cell>
          <cell r="R79">
            <v>98692</v>
          </cell>
          <cell r="S79">
            <v>12.42058737653917</v>
          </cell>
          <cell r="T79">
            <v>134338</v>
          </cell>
          <cell r="U79">
            <v>16.90670841597616</v>
          </cell>
        </row>
        <row r="80">
          <cell r="C80">
            <v>748719</v>
          </cell>
          <cell r="D80">
            <v>269848</v>
          </cell>
          <cell r="E80">
            <v>36.04129185982992</v>
          </cell>
          <cell r="F80">
            <v>5138</v>
          </cell>
          <cell r="G80">
            <v>0.6862387624729704</v>
          </cell>
          <cell r="H80">
            <v>73743</v>
          </cell>
          <cell r="I80">
            <v>9.849222471982145</v>
          </cell>
          <cell r="J80">
            <v>36352</v>
          </cell>
          <cell r="K80">
            <v>4.755226059442862</v>
          </cell>
          <cell r="L80">
            <v>124296</v>
          </cell>
          <cell r="M80">
            <v>16.601154772351176</v>
          </cell>
          <cell r="N80">
            <v>27473</v>
          </cell>
          <cell r="O80">
            <v>3.6693338889489917</v>
          </cell>
          <cell r="P80">
            <v>16267</v>
          </cell>
          <cell r="Q80">
            <v>2.1726442096434044</v>
          </cell>
          <cell r="R80">
            <v>70108</v>
          </cell>
          <cell r="S80">
            <v>9.36372657832912</v>
          </cell>
          <cell r="T80">
            <v>125494</v>
          </cell>
          <cell r="U80">
            <v>16.76116139699941</v>
          </cell>
        </row>
        <row r="82">
          <cell r="C82">
            <v>229990</v>
          </cell>
          <cell r="D82">
            <v>113411</v>
          </cell>
          <cell r="E82">
            <v>49.311274403234926</v>
          </cell>
          <cell r="F82">
            <v>2536</v>
          </cell>
          <cell r="G82">
            <v>1.1026566372450977</v>
          </cell>
          <cell r="H82">
            <v>28600</v>
          </cell>
          <cell r="I82">
            <v>12.435323274924997</v>
          </cell>
          <cell r="J82">
            <v>6411</v>
          </cell>
          <cell r="K82">
            <v>2.7875125005435017</v>
          </cell>
          <cell r="L82">
            <v>26293</v>
          </cell>
          <cell r="M82">
            <v>11.432236184181921</v>
          </cell>
          <cell r="N82">
            <v>9083</v>
          </cell>
          <cell r="O82">
            <v>4.04930214357146</v>
          </cell>
          <cell r="P82">
            <v>964</v>
          </cell>
          <cell r="Q82">
            <v>0.4191486586373321</v>
          </cell>
          <cell r="R82">
            <v>19194</v>
          </cell>
          <cell r="S82">
            <v>8.445580242619243</v>
          </cell>
          <cell r="T82">
            <v>23498</v>
          </cell>
          <cell r="U82">
            <v>10.216965955041523</v>
          </cell>
        </row>
        <row r="83">
          <cell r="C83">
            <v>251846</v>
          </cell>
          <cell r="D83">
            <v>108573</v>
          </cell>
          <cell r="E83">
            <v>43.11086934078762</v>
          </cell>
          <cell r="F83">
            <v>3264</v>
          </cell>
          <cell r="G83">
            <v>1.2960301136408758</v>
          </cell>
          <cell r="H83">
            <v>33324</v>
          </cell>
          <cell r="I83">
            <v>13.23189568228203</v>
          </cell>
          <cell r="J83">
            <v>6869</v>
          </cell>
          <cell r="K83">
            <v>2.7274604321688654</v>
          </cell>
          <cell r="L83">
            <v>43858</v>
          </cell>
          <cell r="M83">
            <v>17.414610515950223</v>
          </cell>
          <cell r="N83">
            <v>8451</v>
          </cell>
          <cell r="O83">
            <v>3.3556220865131867</v>
          </cell>
          <cell r="P83">
            <v>582</v>
          </cell>
          <cell r="Q83">
            <v>0.2310936048219944</v>
          </cell>
          <cell r="R83">
            <v>20117</v>
          </cell>
          <cell r="S83">
            <v>7.987817952240656</v>
          </cell>
          <cell r="T83">
            <v>26808</v>
          </cell>
          <cell r="U83">
            <v>10.744600271594544</v>
          </cell>
        </row>
        <row r="84">
          <cell r="C84">
            <v>261039</v>
          </cell>
          <cell r="D84">
            <v>108777</v>
          </cell>
          <cell r="E84">
            <v>41.670784825256</v>
          </cell>
          <cell r="F84">
            <v>3237</v>
          </cell>
          <cell r="G84">
            <v>1.2400445910381208</v>
          </cell>
          <cell r="H84">
            <v>34990</v>
          </cell>
          <cell r="I84">
            <v>13.40412735261781</v>
          </cell>
          <cell r="J84">
            <v>7045</v>
          </cell>
          <cell r="K84">
            <v>2.6988304429606305</v>
          </cell>
          <cell r="L84">
            <v>42079</v>
          </cell>
          <cell r="M84">
            <v>16.119813514455693</v>
          </cell>
          <cell r="N84">
            <v>10706</v>
          </cell>
          <cell r="O84">
            <v>4.101302870452308</v>
          </cell>
          <cell r="P84">
            <v>383</v>
          </cell>
          <cell r="Q84">
            <v>0.14672137113611375</v>
          </cell>
          <cell r="R84">
            <v>27040</v>
          </cell>
          <cell r="S84">
            <v>10.35860541911362</v>
          </cell>
          <cell r="T84">
            <v>26782</v>
          </cell>
          <cell r="U84">
            <v>10.25976961296971</v>
          </cell>
        </row>
        <row r="85">
          <cell r="C85">
            <v>264434</v>
          </cell>
          <cell r="D85">
            <v>109152</v>
          </cell>
          <cell r="E85">
            <v>41.277596678188125</v>
          </cell>
          <cell r="F85">
            <v>3116</v>
          </cell>
          <cell r="G85">
            <v>1.1783658682317704</v>
          </cell>
          <cell r="H85">
            <v>31983</v>
          </cell>
          <cell r="I85">
            <v>12.094889462020769</v>
          </cell>
          <cell r="J85">
            <v>7011</v>
          </cell>
          <cell r="K85">
            <v>2.6513232035214838</v>
          </cell>
          <cell r="L85">
            <v>42711</v>
          </cell>
          <cell r="M85">
            <v>16.05185641785852</v>
          </cell>
          <cell r="N85">
            <v>10782</v>
          </cell>
          <cell r="O85">
            <v>4.0773879304476734</v>
          </cell>
          <cell r="P85">
            <v>444</v>
          </cell>
          <cell r="Q85">
            <v>0.1679057912371329</v>
          </cell>
          <cell r="R85">
            <v>30937</v>
          </cell>
          <cell r="S85">
            <v>11.69932762050266</v>
          </cell>
          <cell r="T85">
            <v>28298</v>
          </cell>
          <cell r="U85">
            <v>10.601347027991862</v>
          </cell>
        </row>
        <row r="87">
          <cell r="C87">
            <v>544617</v>
          </cell>
          <cell r="D87">
            <v>212605</v>
          </cell>
          <cell r="E87">
            <v>39.037525453667435</v>
          </cell>
          <cell r="F87">
            <v>4045</v>
          </cell>
          <cell r="G87">
            <v>0.8427237857062854</v>
          </cell>
          <cell r="H87">
            <v>45190</v>
          </cell>
          <cell r="I87">
            <v>8.297574258607424</v>
          </cell>
          <cell r="J87">
            <v>16385</v>
          </cell>
          <cell r="K87">
            <v>3.008536274115571</v>
          </cell>
          <cell r="L87">
            <v>88291</v>
          </cell>
          <cell r="M87">
            <v>16.21157620860164</v>
          </cell>
          <cell r="N87">
            <v>13981</v>
          </cell>
          <cell r="O87">
            <v>2.5671251540073117</v>
          </cell>
          <cell r="P87">
            <v>3470</v>
          </cell>
          <cell r="Q87">
            <v>0.6371450028184945</v>
          </cell>
          <cell r="R87">
            <v>58821</v>
          </cell>
          <cell r="S87">
            <v>10.800434066509125</v>
          </cell>
          <cell r="T87">
            <v>101829</v>
          </cell>
          <cell r="U87">
            <v>18.697359795966705</v>
          </cell>
        </row>
        <row r="88">
          <cell r="C88">
            <v>561701</v>
          </cell>
          <cell r="D88">
            <v>202284</v>
          </cell>
          <cell r="E88">
            <v>36.012754116513946</v>
          </cell>
          <cell r="F88">
            <v>3887</v>
          </cell>
          <cell r="G88">
            <v>0.6920051771316056</v>
          </cell>
          <cell r="H88">
            <v>39073</v>
          </cell>
          <cell r="I88">
            <v>6.956191995385446</v>
          </cell>
          <cell r="J88">
            <v>15482</v>
          </cell>
          <cell r="K88">
            <v>2.75627068493736</v>
          </cell>
          <cell r="L88">
            <v>113845</v>
          </cell>
          <cell r="M88">
            <v>20.267900537830624</v>
          </cell>
          <cell r="N88">
            <v>14345</v>
          </cell>
          <cell r="O88">
            <v>2.5538498240166922</v>
          </cell>
          <cell r="P88">
            <v>3750</v>
          </cell>
          <cell r="Q88">
            <v>0.5676149766512789</v>
          </cell>
          <cell r="R88">
            <v>61446</v>
          </cell>
          <cell r="S88">
            <v>10.939271961417194</v>
          </cell>
          <cell r="T88">
            <v>107589</v>
          </cell>
          <cell r="U88">
            <v>19.05414072611585</v>
          </cell>
        </row>
        <row r="89">
          <cell r="C89">
            <v>589240</v>
          </cell>
          <cell r="D89">
            <v>201142</v>
          </cell>
          <cell r="E89">
            <v>34.13583599212545</v>
          </cell>
          <cell r="F89">
            <v>3833</v>
          </cell>
          <cell r="G89">
            <v>0.6504989477971624</v>
          </cell>
          <cell r="H89">
            <v>42345</v>
          </cell>
          <cell r="I89">
            <v>7.186375670355033</v>
          </cell>
          <cell r="J89">
            <v>12413</v>
          </cell>
          <cell r="K89">
            <v>2.206611906863078</v>
          </cell>
          <cell r="L89">
            <v>110407</v>
          </cell>
          <cell r="M89">
            <v>18.73718688480076</v>
          </cell>
          <cell r="N89">
            <v>17759</v>
          </cell>
          <cell r="O89">
            <v>3.013882289050302</v>
          </cell>
          <cell r="P89">
            <v>4534</v>
          </cell>
          <cell r="Q89">
            <v>0.769465752494739</v>
          </cell>
          <cell r="R89">
            <v>76153</v>
          </cell>
          <cell r="S89">
            <v>12.923935917452992</v>
          </cell>
          <cell r="T89">
            <v>120654</v>
          </cell>
          <cell r="U89">
            <v>20.376206639060484</v>
          </cell>
        </row>
        <row r="90">
          <cell r="C90">
            <v>584793</v>
          </cell>
          <cell r="D90">
            <v>199908</v>
          </cell>
          <cell r="E90">
            <v>34.18440371208274</v>
          </cell>
          <cell r="F90">
            <v>3687</v>
          </cell>
          <cell r="G90">
            <v>0.630479503003627</v>
          </cell>
          <cell r="H90">
            <v>40460</v>
          </cell>
          <cell r="I90">
            <v>6.918687467189246</v>
          </cell>
          <cell r="J90">
            <v>12406</v>
          </cell>
          <cell r="K90">
            <v>2.1214344220946555</v>
          </cell>
          <cell r="L90">
            <v>114411</v>
          </cell>
          <cell r="M90">
            <v>19.56435867050392</v>
          </cell>
          <cell r="N90">
            <v>18060</v>
          </cell>
          <cell r="O90">
            <v>3.088272260440874</v>
          </cell>
          <cell r="P90">
            <v>4276</v>
          </cell>
          <cell r="Q90">
            <v>0.7311989028596444</v>
          </cell>
          <cell r="R90">
            <v>71959</v>
          </cell>
          <cell r="S90">
            <v>12.305037851000268</v>
          </cell>
          <cell r="T90">
            <v>119626</v>
          </cell>
          <cell r="U90">
            <v>20.456127210825027</v>
          </cell>
        </row>
        <row r="92">
          <cell r="C92">
            <v>496633</v>
          </cell>
          <cell r="D92">
            <v>167491</v>
          </cell>
          <cell r="E92">
            <v>33.725306212031825</v>
          </cell>
          <cell r="F92">
            <v>3968</v>
          </cell>
          <cell r="G92">
            <v>0.7989803335662351</v>
          </cell>
          <cell r="H92">
            <v>59591</v>
          </cell>
          <cell r="I92">
            <v>11.999001274583042</v>
          </cell>
          <cell r="J92">
            <v>16076</v>
          </cell>
          <cell r="K92">
            <v>3.2369979441559464</v>
          </cell>
          <cell r="L92">
            <v>63426</v>
          </cell>
          <cell r="M92">
            <v>12.771201269347788</v>
          </cell>
          <cell r="N92">
            <v>13758</v>
          </cell>
          <cell r="O92">
            <v>2.770254896472848</v>
          </cell>
          <cell r="P92">
            <v>4032</v>
          </cell>
          <cell r="Q92">
            <v>0.811867113139884</v>
          </cell>
          <cell r="R92">
            <v>47719</v>
          </cell>
          <cell r="S92">
            <v>9.608503663671161</v>
          </cell>
          <cell r="T92">
            <v>120572</v>
          </cell>
          <cell r="U92">
            <v>24.277887293031274</v>
          </cell>
        </row>
        <row r="93">
          <cell r="C93">
            <v>538038</v>
          </cell>
          <cell r="D93">
            <v>160894</v>
          </cell>
          <cell r="E93">
            <v>29.903835788550253</v>
          </cell>
          <cell r="F93">
            <v>3656</v>
          </cell>
          <cell r="G93">
            <v>0.6795059085046038</v>
          </cell>
          <cell r="H93">
            <v>59960</v>
          </cell>
          <cell r="I93">
            <v>11.144194276240711</v>
          </cell>
          <cell r="J93">
            <v>16075</v>
          </cell>
          <cell r="K93">
            <v>2.987707187968136</v>
          </cell>
          <cell r="L93">
            <v>97122</v>
          </cell>
          <cell r="M93">
            <v>18.051141369196973</v>
          </cell>
          <cell r="N93">
            <v>15952</v>
          </cell>
          <cell r="O93">
            <v>2.9648463491426256</v>
          </cell>
          <cell r="P93">
            <v>4802</v>
          </cell>
          <cell r="Q93">
            <v>0.8925020165861891</v>
          </cell>
          <cell r="R93">
            <v>56966</v>
          </cell>
          <cell r="S93">
            <v>10.5877280043417</v>
          </cell>
          <cell r="T93">
            <v>122611</v>
          </cell>
          <cell r="U93">
            <v>22.68853909946881</v>
          </cell>
        </row>
        <row r="94">
          <cell r="C94">
            <v>537939</v>
          </cell>
          <cell r="D94">
            <v>157588</v>
          </cell>
          <cell r="E94">
            <v>29.294771340244896</v>
          </cell>
          <cell r="F94">
            <v>3687</v>
          </cell>
          <cell r="G94">
            <v>0.6853936970548705</v>
          </cell>
          <cell r="H94">
            <v>59056</v>
          </cell>
          <cell r="I94">
            <v>10.978196412604403</v>
          </cell>
          <cell r="J94">
            <v>15881</v>
          </cell>
          <cell r="K94">
            <v>2.952193464314727</v>
          </cell>
          <cell r="L94">
            <v>85025</v>
          </cell>
          <cell r="M94">
            <v>15.805695441304685</v>
          </cell>
          <cell r="N94">
            <v>18295</v>
          </cell>
          <cell r="O94">
            <v>3.4009432296226896</v>
          </cell>
          <cell r="P94">
            <v>3395</v>
          </cell>
          <cell r="Q94">
            <v>0.6311124495528304</v>
          </cell>
          <cell r="R94">
            <v>68399</v>
          </cell>
          <cell r="S94">
            <v>12.715010437986463</v>
          </cell>
          <cell r="T94">
            <v>126613</v>
          </cell>
          <cell r="U94">
            <v>23.536683527314437</v>
          </cell>
        </row>
        <row r="95">
          <cell r="C95">
            <v>526807</v>
          </cell>
          <cell r="D95">
            <v>159792</v>
          </cell>
          <cell r="E95">
            <v>30.332170984819868</v>
          </cell>
          <cell r="F95">
            <v>3564</v>
          </cell>
          <cell r="G95">
            <v>0.6765285958614825</v>
          </cell>
          <cell r="H95">
            <v>59904</v>
          </cell>
          <cell r="I95">
            <v>11.37114730821724</v>
          </cell>
          <cell r="J95">
            <v>15663</v>
          </cell>
          <cell r="K95">
            <v>2.973195116997306</v>
          </cell>
          <cell r="L95">
            <v>86522</v>
          </cell>
          <cell r="M95">
            <v>16.42385161928372</v>
          </cell>
          <cell r="N95">
            <v>19913</v>
          </cell>
          <cell r="O95">
            <v>3.77994217996344</v>
          </cell>
          <cell r="P95">
            <v>4813</v>
          </cell>
          <cell r="Q95">
            <v>0.9136173209543532</v>
          </cell>
          <cell r="R95">
            <v>64018</v>
          </cell>
          <cell r="S95">
            <v>12.052078465168458</v>
          </cell>
          <cell r="T95">
            <v>112618</v>
          </cell>
          <cell r="U95">
            <v>21.377468408734128</v>
          </cell>
        </row>
        <row r="97">
          <cell r="C97">
            <v>682111</v>
          </cell>
          <cell r="D97">
            <v>272646</v>
          </cell>
          <cell r="E97">
            <v>39.97091382487601</v>
          </cell>
          <cell r="F97">
            <v>6793</v>
          </cell>
          <cell r="G97">
            <v>0.9958789698450838</v>
          </cell>
          <cell r="H97">
            <v>40053</v>
          </cell>
          <cell r="I97">
            <v>5.8719182068607605</v>
          </cell>
          <cell r="J97">
            <v>22714</v>
          </cell>
          <cell r="K97">
            <v>3.329956561322131</v>
          </cell>
          <cell r="L97">
            <v>85682</v>
          </cell>
          <cell r="M97">
            <v>12.561298674262694</v>
          </cell>
          <cell r="N97">
            <v>17193</v>
          </cell>
          <cell r="O97">
            <v>2.5205575045703705</v>
          </cell>
          <cell r="P97">
            <v>2919</v>
          </cell>
          <cell r="Q97">
            <v>0.42793621565991463</v>
          </cell>
          <cell r="R97">
            <v>61854</v>
          </cell>
          <cell r="S97">
            <v>9.068025585278642</v>
          </cell>
          <cell r="T97">
            <v>172257</v>
          </cell>
          <cell r="U97">
            <v>25.15351445732439</v>
          </cell>
        </row>
        <row r="98">
          <cell r="C98">
            <v>757225</v>
          </cell>
          <cell r="D98">
            <v>264211</v>
          </cell>
          <cell r="E98">
            <v>34.89200699924065</v>
          </cell>
          <cell r="F98">
            <v>6866</v>
          </cell>
          <cell r="G98">
            <v>0.9067318168311929</v>
          </cell>
          <cell r="H98">
            <v>41363</v>
          </cell>
          <cell r="I98">
            <v>5.462445112086897</v>
          </cell>
          <cell r="J98">
            <v>22096</v>
          </cell>
          <cell r="K98">
            <v>2.918023044669682</v>
          </cell>
          <cell r="L98">
            <v>128696</v>
          </cell>
          <cell r="M98">
            <v>16.99574102809601</v>
          </cell>
          <cell r="N98">
            <v>19071</v>
          </cell>
          <cell r="O98">
            <v>2.5185380831324906</v>
          </cell>
          <cell r="P98">
            <v>5143</v>
          </cell>
          <cell r="Q98">
            <v>0.6791904651853808</v>
          </cell>
          <cell r="R98">
            <v>73626</v>
          </cell>
          <cell r="S98">
            <v>9.723133810954472</v>
          </cell>
          <cell r="T98">
            <v>196153</v>
          </cell>
          <cell r="U98">
            <v>25.904189639803228</v>
          </cell>
        </row>
        <row r="99">
          <cell r="C99">
            <v>769396</v>
          </cell>
          <cell r="D99">
            <v>265394</v>
          </cell>
          <cell r="E99">
            <v>34.49381072945531</v>
          </cell>
          <cell r="F99">
            <v>6873</v>
          </cell>
          <cell r="G99">
            <v>0.8932981195639176</v>
          </cell>
          <cell r="H99">
            <v>43353</v>
          </cell>
          <cell r="I99">
            <v>5.634679670806711</v>
          </cell>
          <cell r="J99">
            <v>21561</v>
          </cell>
          <cell r="K99">
            <v>2.8023280599327265</v>
          </cell>
          <cell r="L99">
            <v>118694</v>
          </cell>
          <cell r="M99">
            <v>15.426906300526646</v>
          </cell>
          <cell r="N99">
            <v>23392</v>
          </cell>
          <cell r="O99">
            <v>3.0403069420688436</v>
          </cell>
          <cell r="P99">
            <v>4573</v>
          </cell>
          <cell r="Q99">
            <v>0.5943623309713073</v>
          </cell>
          <cell r="R99">
            <v>77722</v>
          </cell>
          <cell r="S99">
            <v>10.101690156954286</v>
          </cell>
          <cell r="T99">
            <v>207834</v>
          </cell>
          <cell r="U99">
            <v>27.11261768972025</v>
          </cell>
        </row>
        <row r="100">
          <cell r="C100">
            <v>782563</v>
          </cell>
          <cell r="D100">
            <v>268264</v>
          </cell>
          <cell r="E100">
            <v>34.28017935936148</v>
          </cell>
          <cell r="F100">
            <v>6774</v>
          </cell>
          <cell r="G100">
            <v>0.8656172090937088</v>
          </cell>
          <cell r="H100">
            <v>41459</v>
          </cell>
          <cell r="I100">
            <v>5.297848224360211</v>
          </cell>
          <cell r="J100">
            <v>21660</v>
          </cell>
          <cell r="K100">
            <v>2.767828277084401</v>
          </cell>
          <cell r="L100">
            <v>126172</v>
          </cell>
          <cell r="M100">
            <v>16.122919177114177</v>
          </cell>
          <cell r="N100">
            <v>25262</v>
          </cell>
          <cell r="O100">
            <v>3.228110708019674</v>
          </cell>
          <cell r="P100">
            <v>3781</v>
          </cell>
          <cell r="Q100">
            <v>0.48315598871911913</v>
          </cell>
          <cell r="R100">
            <v>81103</v>
          </cell>
          <cell r="S100">
            <v>10.363766239906564</v>
          </cell>
          <cell r="T100">
            <v>208088</v>
          </cell>
          <cell r="U100">
            <v>26.490574816340665</v>
          </cell>
        </row>
        <row r="102">
          <cell r="C102">
            <v>221794</v>
          </cell>
          <cell r="D102">
            <v>91559</v>
          </cell>
          <cell r="E102">
            <v>41.281098677150865</v>
          </cell>
          <cell r="F102">
            <v>1805</v>
          </cell>
          <cell r="G102">
            <v>0.8138182277248258</v>
          </cell>
          <cell r="H102">
            <v>30159</v>
          </cell>
          <cell r="I102">
            <v>13.597752869780066</v>
          </cell>
          <cell r="J102">
            <v>8698</v>
          </cell>
          <cell r="K102">
            <v>3.921657033102789</v>
          </cell>
          <cell r="L102">
            <v>31489</v>
          </cell>
          <cell r="M102">
            <v>14.19740840599836</v>
          </cell>
          <cell r="N102">
            <v>9212</v>
          </cell>
          <cell r="O102">
            <v>4.153403608754069</v>
          </cell>
          <cell r="P102">
            <v>601</v>
          </cell>
          <cell r="Q102">
            <v>0.2709721633587924</v>
          </cell>
          <cell r="R102">
            <v>20936</v>
          </cell>
          <cell r="S102">
            <v>9.439389703959531</v>
          </cell>
          <cell r="T102">
            <v>27335</v>
          </cell>
          <cell r="U102">
            <v>12.3244993101707</v>
          </cell>
        </row>
        <row r="103">
          <cell r="C103">
            <v>265470</v>
          </cell>
          <cell r="D103">
            <v>92800</v>
          </cell>
          <cell r="E103">
            <v>34.95686894941048</v>
          </cell>
          <cell r="F103">
            <v>1940</v>
          </cell>
          <cell r="G103">
            <v>0.7307793724337966</v>
          </cell>
          <cell r="H103">
            <v>36591</v>
          </cell>
          <cell r="I103">
            <v>13.783478359136625</v>
          </cell>
          <cell r="J103">
            <v>9369</v>
          </cell>
          <cell r="K103">
            <v>3.529212340377444</v>
          </cell>
          <cell r="L103">
            <v>49274</v>
          </cell>
          <cell r="M103">
            <v>18.561042679022112</v>
          </cell>
          <cell r="N103">
            <v>11659</v>
          </cell>
          <cell r="O103">
            <v>4.391833352167853</v>
          </cell>
          <cell r="P103">
            <v>833</v>
          </cell>
          <cell r="Q103">
            <v>0.31378310166873846</v>
          </cell>
          <cell r="R103">
            <v>29413</v>
          </cell>
          <cell r="S103">
            <v>11.079594681131578</v>
          </cell>
          <cell r="T103">
            <v>33591</v>
          </cell>
          <cell r="U103">
            <v>12.553407164651373</v>
          </cell>
        </row>
        <row r="104">
          <cell r="C104">
            <v>269911</v>
          </cell>
          <cell r="D104">
            <v>92749</v>
          </cell>
          <cell r="E104">
            <v>34.36280848131421</v>
          </cell>
          <cell r="F104">
            <v>1877</v>
          </cell>
          <cell r="G104">
            <v>0.6954144143810367</v>
          </cell>
          <cell r="H104">
            <v>40523</v>
          </cell>
          <cell r="I104">
            <v>15.013467402217767</v>
          </cell>
          <cell r="J104">
            <v>8983</v>
          </cell>
          <cell r="K104">
            <v>3.3281340886440343</v>
          </cell>
          <cell r="L104">
            <v>47246</v>
          </cell>
          <cell r="M104">
            <v>17.504288450637432</v>
          </cell>
          <cell r="N104">
            <v>14963</v>
          </cell>
          <cell r="O104">
            <v>5.643679212777545</v>
          </cell>
          <cell r="P104">
            <v>586</v>
          </cell>
          <cell r="Q104">
            <v>0.2171086024652571</v>
          </cell>
          <cell r="R104">
            <v>32759</v>
          </cell>
          <cell r="S104">
            <v>12.13696366580095</v>
          </cell>
          <cell r="T104">
            <v>30225</v>
          </cell>
          <cell r="U104">
            <v>11.198135681761766</v>
          </cell>
        </row>
        <row r="105">
          <cell r="C105">
            <v>275599</v>
          </cell>
          <cell r="D105">
            <v>93863</v>
          </cell>
          <cell r="E105">
            <v>34.05781588467302</v>
          </cell>
          <cell r="F105">
            <v>1835</v>
          </cell>
          <cell r="G105">
            <v>0.6658224449290454</v>
          </cell>
          <cell r="H105">
            <v>44938</v>
          </cell>
          <cell r="I105">
            <v>16.305574403390434</v>
          </cell>
          <cell r="J105">
            <v>8916</v>
          </cell>
          <cell r="K105">
            <v>3.2351351057151874</v>
          </cell>
          <cell r="L105">
            <v>49726</v>
          </cell>
          <cell r="M105">
            <v>18.042881142529545</v>
          </cell>
          <cell r="N105">
            <v>13333</v>
          </cell>
          <cell r="O105">
            <v>4.83782597179235</v>
          </cell>
          <cell r="P105">
            <v>833</v>
          </cell>
          <cell r="Q105">
            <v>0.3022507338560735</v>
          </cell>
          <cell r="R105">
            <v>32394</v>
          </cell>
          <cell r="S105">
            <v>11.75403394061662</v>
          </cell>
          <cell r="T105">
            <v>29761</v>
          </cell>
          <cell r="U105">
            <v>10.798660372497723</v>
          </cell>
        </row>
      </sheetData>
      <sheetData sheetId="7">
        <row r="7">
          <cell r="C7">
            <v>771294</v>
          </cell>
          <cell r="D7">
            <v>388095</v>
          </cell>
          <cell r="E7">
            <v>50.317388700028786</v>
          </cell>
          <cell r="F7">
            <v>112220</v>
          </cell>
          <cell r="G7">
            <v>14.549575129587419</v>
          </cell>
          <cell r="H7">
            <v>101732</v>
          </cell>
          <cell r="I7">
            <v>13.189782365738617</v>
          </cell>
          <cell r="J7">
            <v>71885</v>
          </cell>
          <cell r="K7">
            <v>9.3200517571769</v>
          </cell>
          <cell r="L7">
            <v>71885</v>
          </cell>
          <cell r="M7">
            <v>9.3200517571769</v>
          </cell>
          <cell r="N7">
            <v>311314</v>
          </cell>
          <cell r="O7">
            <v>40.362559542794315</v>
          </cell>
          <cell r="P7">
            <v>76461</v>
          </cell>
          <cell r="Q7">
            <v>9.913340438276455</v>
          </cell>
          <cell r="R7">
            <v>86982</v>
          </cell>
          <cell r="S7">
            <v>11.277411726267804</v>
          </cell>
        </row>
        <row r="8">
          <cell r="C8">
            <v>826667</v>
          </cell>
          <cell r="D8">
            <v>397212</v>
          </cell>
          <cell r="E8">
            <v>48.04981933475027</v>
          </cell>
          <cell r="F8">
            <v>109067</v>
          </cell>
          <cell r="G8">
            <v>13.193583389684116</v>
          </cell>
          <cell r="H8">
            <v>98651</v>
          </cell>
          <cell r="I8">
            <v>11.933583897748429</v>
          </cell>
          <cell r="J8">
            <v>72909</v>
          </cell>
          <cell r="K8">
            <v>8.819633540470347</v>
          </cell>
          <cell r="L8">
            <v>72909</v>
          </cell>
          <cell r="M8">
            <v>8.819633540470347</v>
          </cell>
          <cell r="N8">
            <v>356546</v>
          </cell>
          <cell r="O8">
            <v>43.13054712477938</v>
          </cell>
          <cell r="P8">
            <v>108135</v>
          </cell>
          <cell r="Q8">
            <v>13.080841499660686</v>
          </cell>
          <cell r="R8">
            <v>102000</v>
          </cell>
          <cell r="S8">
            <v>12.3387047021352</v>
          </cell>
        </row>
        <row r="9">
          <cell r="C9">
            <v>833198</v>
          </cell>
          <cell r="D9">
            <v>426682</v>
          </cell>
          <cell r="E9">
            <v>51.21015652942038</v>
          </cell>
          <cell r="F9">
            <v>103851</v>
          </cell>
          <cell r="G9">
            <v>12.464144177014347</v>
          </cell>
          <cell r="H9">
            <v>99775</v>
          </cell>
          <cell r="I9">
            <v>11.974944731024319</v>
          </cell>
          <cell r="J9">
            <v>77346</v>
          </cell>
          <cell r="K9">
            <v>9.283027563676342</v>
          </cell>
          <cell r="L9">
            <v>77299</v>
          </cell>
          <cell r="M9">
            <v>9.27738664759157</v>
          </cell>
          <cell r="N9">
            <v>329170</v>
          </cell>
          <cell r="O9">
            <v>39.506815906903284</v>
          </cell>
          <cell r="P9">
            <v>75866</v>
          </cell>
          <cell r="Q9">
            <v>9.105398716751601</v>
          </cell>
          <cell r="R9">
            <v>92659</v>
          </cell>
          <cell r="S9">
            <v>11.12088603189158</v>
          </cell>
        </row>
        <row r="10">
          <cell r="C10">
            <v>823350</v>
          </cell>
          <cell r="D10">
            <v>424166</v>
          </cell>
          <cell r="E10">
            <v>51.51709479565191</v>
          </cell>
          <cell r="F10">
            <v>101587</v>
          </cell>
          <cell r="G10">
            <v>12.338252262099958</v>
          </cell>
          <cell r="H10">
            <v>84863</v>
          </cell>
          <cell r="I10">
            <v>10.307038319062368</v>
          </cell>
          <cell r="J10">
            <v>70733</v>
          </cell>
          <cell r="K10">
            <v>8.590878727151273</v>
          </cell>
          <cell r="L10">
            <v>70733</v>
          </cell>
          <cell r="M10">
            <v>8.590878727151273</v>
          </cell>
          <cell r="N10">
            <v>328451</v>
          </cell>
          <cell r="O10">
            <v>39.892026477196815</v>
          </cell>
          <cell r="P10">
            <v>75465</v>
          </cell>
          <cell r="Q10">
            <v>9.165603935143013</v>
          </cell>
          <cell r="R10">
            <v>95510</v>
          </cell>
          <cell r="S10">
            <v>11.600170037043785</v>
          </cell>
        </row>
        <row r="12">
          <cell r="C12">
            <v>407602</v>
          </cell>
          <cell r="D12">
            <v>188518</v>
          </cell>
          <cell r="E12">
            <v>46.25050907502907</v>
          </cell>
          <cell r="F12">
            <v>65829</v>
          </cell>
          <cell r="G12">
            <v>16.150313295813074</v>
          </cell>
          <cell r="H12">
            <v>66706</v>
          </cell>
          <cell r="I12">
            <v>16.365474163522258</v>
          </cell>
          <cell r="J12">
            <v>56424</v>
          </cell>
          <cell r="K12">
            <v>13.842915392956856</v>
          </cell>
          <cell r="L12">
            <v>56424</v>
          </cell>
          <cell r="M12">
            <v>13.842915392956856</v>
          </cell>
          <cell r="N12">
            <v>162660</v>
          </cell>
          <cell r="O12">
            <v>39.906575532014074</v>
          </cell>
          <cell r="P12">
            <v>34626</v>
          </cell>
          <cell r="Q12">
            <v>8.495051545380052</v>
          </cell>
          <cell r="R12">
            <v>24682</v>
          </cell>
          <cell r="S12">
            <v>6.055416803646694</v>
          </cell>
        </row>
        <row r="13">
          <cell r="C13">
            <v>432281</v>
          </cell>
          <cell r="D13">
            <v>192188</v>
          </cell>
          <cell r="E13">
            <v>44.35904400147126</v>
          </cell>
          <cell r="F13">
            <v>65376</v>
          </cell>
          <cell r="G13">
            <v>15.12349605927626</v>
          </cell>
          <cell r="H13">
            <v>65762</v>
          </cell>
          <cell r="I13">
            <v>15.212789828838186</v>
          </cell>
          <cell r="J13">
            <v>55200</v>
          </cell>
          <cell r="K13">
            <v>12.769471709374228</v>
          </cell>
          <cell r="L13">
            <v>55186</v>
          </cell>
          <cell r="M13">
            <v>12.766233075245037</v>
          </cell>
          <cell r="N13">
            <v>184893</v>
          </cell>
          <cell r="O13">
            <v>42.77148428915451</v>
          </cell>
          <cell r="P13">
            <v>55628</v>
          </cell>
          <cell r="Q13">
            <v>12.868481381323724</v>
          </cell>
          <cell r="R13">
            <v>37711</v>
          </cell>
          <cell r="S13">
            <v>8.723723688989338</v>
          </cell>
        </row>
        <row r="14">
          <cell r="C14">
            <v>399388</v>
          </cell>
          <cell r="D14">
            <v>205155</v>
          </cell>
          <cell r="E14">
            <v>51.36734203331097</v>
          </cell>
          <cell r="F14">
            <v>65655</v>
          </cell>
          <cell r="G14">
            <v>16.53890151932457</v>
          </cell>
          <cell r="H14">
            <v>61507</v>
          </cell>
          <cell r="I14">
            <v>15.400312478091479</v>
          </cell>
          <cell r="J14">
            <v>43192</v>
          </cell>
          <cell r="K14">
            <v>10.814546255771331</v>
          </cell>
          <cell r="L14">
            <v>42805</v>
          </cell>
          <cell r="M14">
            <v>10.717648001442207</v>
          </cell>
          <cell r="N14">
            <v>151041</v>
          </cell>
          <cell r="O14">
            <v>37.818111710917705</v>
          </cell>
          <cell r="P14">
            <v>35026</v>
          </cell>
          <cell r="Q14">
            <v>8.769917974500986</v>
          </cell>
          <cell r="R14">
            <v>26475</v>
          </cell>
          <cell r="S14">
            <v>6.628892205073762</v>
          </cell>
        </row>
        <row r="15">
          <cell r="C15">
            <v>572186</v>
          </cell>
          <cell r="D15">
            <v>212758</v>
          </cell>
          <cell r="E15">
            <v>37.18336345174471</v>
          </cell>
          <cell r="F15">
            <v>65797</v>
          </cell>
          <cell r="G15">
            <v>11.499232766967385</v>
          </cell>
          <cell r="H15">
            <v>62828</v>
          </cell>
          <cell r="I15">
            <v>10.980345551970863</v>
          </cell>
          <cell r="J15">
            <v>92806</v>
          </cell>
          <cell r="K15">
            <v>16.21955098516916</v>
          </cell>
          <cell r="L15">
            <v>30781</v>
          </cell>
          <cell r="M15">
            <v>5.379544413879403</v>
          </cell>
          <cell r="N15">
            <v>266622</v>
          </cell>
          <cell r="O15">
            <v>46.597085563086125</v>
          </cell>
          <cell r="P15">
            <v>49204</v>
          </cell>
          <cell r="Q15">
            <v>8.59930162569514</v>
          </cell>
          <cell r="R15">
            <v>48669</v>
          </cell>
          <cell r="S15">
            <v>8.505800561355922</v>
          </cell>
        </row>
        <row r="17">
          <cell r="C17">
            <v>397326</v>
          </cell>
          <cell r="D17">
            <v>174027</v>
          </cell>
          <cell r="E17">
            <v>43.79954999169448</v>
          </cell>
          <cell r="F17">
            <v>74969</v>
          </cell>
          <cell r="G17">
            <v>18.86838515475957</v>
          </cell>
          <cell r="H17">
            <v>42374</v>
          </cell>
          <cell r="I17">
            <v>10.564794148885298</v>
          </cell>
          <cell r="J17">
            <v>79233</v>
          </cell>
          <cell r="K17">
            <v>19.941559324081485</v>
          </cell>
          <cell r="L17">
            <v>79233</v>
          </cell>
          <cell r="M17">
            <v>19.941559324081485</v>
          </cell>
          <cell r="N17">
            <v>144066</v>
          </cell>
          <cell r="O17">
            <v>36.258890684224035</v>
          </cell>
          <cell r="P17">
            <v>27965</v>
          </cell>
          <cell r="Q17">
            <v>7.138301042468904</v>
          </cell>
          <cell r="R17">
            <v>21181</v>
          </cell>
          <cell r="S17">
            <v>5.3308869794576745</v>
          </cell>
        </row>
        <row r="18">
          <cell r="C18">
            <v>422223</v>
          </cell>
          <cell r="D18">
            <v>117805</v>
          </cell>
          <cell r="E18">
            <v>28.001132813702714</v>
          </cell>
          <cell r="F18">
            <v>75375</v>
          </cell>
          <cell r="G18">
            <v>17.851940799056422</v>
          </cell>
          <cell r="H18">
            <v>42430</v>
          </cell>
          <cell r="I18">
            <v>10.149192014646287</v>
          </cell>
          <cell r="J18">
            <v>70994</v>
          </cell>
          <cell r="K18">
            <v>16.81433744727312</v>
          </cell>
          <cell r="L18">
            <v>70994</v>
          </cell>
          <cell r="M18">
            <v>16.81433744727312</v>
          </cell>
          <cell r="N18">
            <v>233424</v>
          </cell>
          <cell r="O18">
            <v>55.184529739024164</v>
          </cell>
          <cell r="P18">
            <v>46590</v>
          </cell>
          <cell r="Q18">
            <v>11.034453357585921</v>
          </cell>
          <cell r="R18">
            <v>28964</v>
          </cell>
          <cell r="S18">
            <v>6.759882100217184</v>
          </cell>
        </row>
        <row r="19">
          <cell r="C19">
            <v>427556</v>
          </cell>
          <cell r="D19">
            <v>207665</v>
          </cell>
          <cell r="E19">
            <v>48.57024576897529</v>
          </cell>
          <cell r="F19">
            <v>75258</v>
          </cell>
          <cell r="G19">
            <v>17.601904779724762</v>
          </cell>
          <cell r="H19">
            <v>43871</v>
          </cell>
          <cell r="I19">
            <v>10.260878107195314</v>
          </cell>
          <cell r="J19">
            <v>71384</v>
          </cell>
          <cell r="K19">
            <v>16.695824640514928</v>
          </cell>
          <cell r="L19">
            <v>71308</v>
          </cell>
          <cell r="M19">
            <v>16.678049191217056</v>
          </cell>
          <cell r="N19">
            <v>148507</v>
          </cell>
          <cell r="O19">
            <v>34.73392959050978</v>
          </cell>
          <cell r="P19">
            <v>23820</v>
          </cell>
          <cell r="Q19">
            <v>5.571200029937598</v>
          </cell>
          <cell r="R19">
            <v>31143</v>
          </cell>
          <cell r="S19">
            <v>7.283958124783655</v>
          </cell>
        </row>
        <row r="20">
          <cell r="C20">
            <v>434232</v>
          </cell>
          <cell r="D20">
            <v>215389</v>
          </cell>
          <cell r="E20">
            <v>49.702286335415174</v>
          </cell>
          <cell r="F20">
            <v>73206</v>
          </cell>
          <cell r="G20">
            <v>16.85872989553971</v>
          </cell>
          <cell r="H20">
            <v>46294</v>
          </cell>
          <cell r="I20">
            <v>10.66112124394333</v>
          </cell>
          <cell r="J20">
            <v>75812</v>
          </cell>
          <cell r="K20">
            <v>17.358869912857642</v>
          </cell>
          <cell r="L20">
            <v>75294</v>
          </cell>
          <cell r="M20">
            <v>17.33957884264633</v>
          </cell>
          <cell r="N20">
            <v>143031</v>
          </cell>
          <cell r="O20">
            <v>32.938843751727184</v>
          </cell>
          <cell r="P20">
            <v>22424</v>
          </cell>
          <cell r="Q20">
            <v>5.164059765286759</v>
          </cell>
          <cell r="R20">
            <v>25573</v>
          </cell>
          <cell r="S20">
            <v>5.889248143849371</v>
          </cell>
        </row>
        <row r="22">
          <cell r="C22">
            <v>324704</v>
          </cell>
          <cell r="D22">
            <v>168547</v>
          </cell>
          <cell r="E22">
            <v>51.907891495023165</v>
          </cell>
          <cell r="F22">
            <v>63721</v>
          </cell>
          <cell r="G22">
            <v>19.62433477875234</v>
          </cell>
          <cell r="H22">
            <v>51219</v>
          </cell>
          <cell r="I22">
            <v>15.774058835123682</v>
          </cell>
          <cell r="J22">
            <v>45017</v>
          </cell>
          <cell r="K22">
            <v>13.864011530501626</v>
          </cell>
          <cell r="L22">
            <v>45017</v>
          </cell>
          <cell r="M22">
            <v>13.864011530501626</v>
          </cell>
          <cell r="N22">
            <v>111141</v>
          </cell>
          <cell r="O22">
            <v>34.22840494727505</v>
          </cell>
          <cell r="P22">
            <v>26081</v>
          </cell>
          <cell r="Q22">
            <v>8.032238592687493</v>
          </cell>
          <cell r="R22">
            <v>16843</v>
          </cell>
          <cell r="S22">
            <v>5.187185867744161</v>
          </cell>
        </row>
        <row r="23">
          <cell r="C23">
            <v>356759</v>
          </cell>
          <cell r="D23">
            <v>178200</v>
          </cell>
          <cell r="E23">
            <v>49.949685922429424</v>
          </cell>
          <cell r="F23">
            <v>62895</v>
          </cell>
          <cell r="G23">
            <v>17.62954823844668</v>
          </cell>
          <cell r="H23">
            <v>57078</v>
          </cell>
          <cell r="I23">
            <v>15.999035763638759</v>
          </cell>
          <cell r="J23">
            <v>42681</v>
          </cell>
          <cell r="K23">
            <v>11.963538411084233</v>
          </cell>
          <cell r="L23">
            <v>42681</v>
          </cell>
          <cell r="M23">
            <v>11.963538411084233</v>
          </cell>
          <cell r="N23">
            <v>135878</v>
          </cell>
          <cell r="O23">
            <v>38.08677566648634</v>
          </cell>
          <cell r="P23">
            <v>41227</v>
          </cell>
          <cell r="Q23">
            <v>11.555980367699203</v>
          </cell>
          <cell r="R23">
            <v>27376</v>
          </cell>
          <cell r="S23">
            <v>7.673527507364916</v>
          </cell>
        </row>
        <row r="24">
          <cell r="C24">
            <v>370573</v>
          </cell>
          <cell r="D24">
            <v>193415</v>
          </cell>
          <cell r="E24">
            <v>52.19349493891892</v>
          </cell>
          <cell r="F24">
            <v>57978</v>
          </cell>
          <cell r="G24">
            <v>15.645500346760288</v>
          </cell>
          <cell r="H24">
            <v>60958</v>
          </cell>
          <cell r="I24">
            <v>16.549660390800195</v>
          </cell>
          <cell r="J24">
            <v>36657</v>
          </cell>
          <cell r="K24">
            <v>9.891978098782156</v>
          </cell>
          <cell r="L24">
            <v>36533</v>
          </cell>
          <cell r="M24">
            <v>9.858516405674456</v>
          </cell>
          <cell r="N24">
            <v>140501</v>
          </cell>
          <cell r="O24">
            <v>37.91452696229893</v>
          </cell>
          <cell r="P24">
            <v>40577</v>
          </cell>
          <cell r="Q24">
            <v>11.049799364767535</v>
          </cell>
          <cell r="R24">
            <v>32016</v>
          </cell>
          <cell r="S24">
            <v>8.639593278517323</v>
          </cell>
        </row>
        <row r="25">
          <cell r="C25">
            <v>367678</v>
          </cell>
          <cell r="D25">
            <v>195079</v>
          </cell>
          <cell r="E25">
            <v>53.05702272096781</v>
          </cell>
          <cell r="F25">
            <v>58276</v>
          </cell>
          <cell r="G25">
            <v>15.949738086042677</v>
          </cell>
          <cell r="H25">
            <v>58082</v>
          </cell>
          <cell r="I25">
            <v>15.796974526623838</v>
          </cell>
          <cell r="J25">
            <v>34072</v>
          </cell>
          <cell r="K25">
            <v>9.26680410576646</v>
          </cell>
          <cell r="L25">
            <v>29226</v>
          </cell>
          <cell r="M25">
            <v>8.048803028737101</v>
          </cell>
          <cell r="N25">
            <v>138527</v>
          </cell>
          <cell r="O25">
            <v>37.57617317326574</v>
          </cell>
          <cell r="P25">
            <v>26129</v>
          </cell>
          <cell r="Q25">
            <v>7.106489917808517</v>
          </cell>
          <cell r="R25">
            <v>39070</v>
          </cell>
          <cell r="S25">
            <v>10.626145703577587</v>
          </cell>
        </row>
        <row r="27">
          <cell r="C27">
            <v>1362941</v>
          </cell>
          <cell r="D27">
            <v>635553</v>
          </cell>
          <cell r="E27">
            <v>46.63099870060406</v>
          </cell>
          <cell r="F27">
            <v>206817</v>
          </cell>
          <cell r="G27">
            <v>15.174317890502964</v>
          </cell>
          <cell r="H27">
            <v>188253</v>
          </cell>
          <cell r="I27">
            <v>13.812263333482521</v>
          </cell>
          <cell r="J27">
            <v>200241</v>
          </cell>
          <cell r="K27">
            <v>14.691831854790486</v>
          </cell>
          <cell r="L27">
            <v>200241</v>
          </cell>
          <cell r="M27">
            <v>14.691831854790486</v>
          </cell>
          <cell r="N27">
            <v>527147</v>
          </cell>
          <cell r="O27">
            <v>38.677169444605454</v>
          </cell>
          <cell r="P27">
            <v>157493</v>
          </cell>
          <cell r="Q27">
            <v>11.55537913966929</v>
          </cell>
          <cell r="R27">
            <v>128168</v>
          </cell>
          <cell r="S27">
            <v>9.403781968551831</v>
          </cell>
        </row>
        <row r="28">
          <cell r="C28">
            <v>1516775</v>
          </cell>
          <cell r="D28">
            <v>645981</v>
          </cell>
          <cell r="E28">
            <v>42.58911176674194</v>
          </cell>
          <cell r="F28">
            <v>200834</v>
          </cell>
          <cell r="G28">
            <v>13.240856422343459</v>
          </cell>
          <cell r="H28">
            <v>185746</v>
          </cell>
          <cell r="I28">
            <v>12.246114288539829</v>
          </cell>
          <cell r="J28">
            <v>194344</v>
          </cell>
          <cell r="K28">
            <v>12.812974897397439</v>
          </cell>
          <cell r="L28">
            <v>194344</v>
          </cell>
          <cell r="M28">
            <v>12.812974897397439</v>
          </cell>
          <cell r="N28">
            <v>676450</v>
          </cell>
          <cell r="O28">
            <v>44.597913335860625</v>
          </cell>
          <cell r="P28">
            <v>216709</v>
          </cell>
          <cell r="Q28">
            <v>14.287484959865504</v>
          </cell>
          <cell r="R28">
            <v>204712</v>
          </cell>
          <cell r="S28">
            <v>13.496530467603963</v>
          </cell>
        </row>
        <row r="29">
          <cell r="C29">
            <v>1377851</v>
          </cell>
          <cell r="D29">
            <v>698873</v>
          </cell>
          <cell r="E29">
            <v>50.72195759918888</v>
          </cell>
          <cell r="F29">
            <v>191265</v>
          </cell>
          <cell r="G29">
            <v>13.88139936756587</v>
          </cell>
          <cell r="H29">
            <v>182253</v>
          </cell>
          <cell r="I29">
            <v>13.327337353603546</v>
          </cell>
          <cell r="J29">
            <v>164433</v>
          </cell>
          <cell r="K29">
            <v>11.934018990442363</v>
          </cell>
          <cell r="L29">
            <v>164328</v>
          </cell>
          <cell r="M29">
            <v>11.926398427696464</v>
          </cell>
          <cell r="N29">
            <v>514545</v>
          </cell>
          <cell r="O29">
            <v>37.44402341036876</v>
          </cell>
          <cell r="P29">
            <v>148251</v>
          </cell>
          <cell r="Q29">
            <v>10.759581406117206</v>
          </cell>
          <cell r="R29">
            <v>106370</v>
          </cell>
          <cell r="S29">
            <v>7.719992945536201</v>
          </cell>
        </row>
        <row r="30">
          <cell r="C30">
            <v>1395594</v>
          </cell>
          <cell r="D30">
            <v>726521</v>
          </cell>
          <cell r="E30">
            <v>52.05819170905005</v>
          </cell>
          <cell r="F30">
            <v>198096</v>
          </cell>
          <cell r="G30">
            <v>14.194386046371651</v>
          </cell>
          <cell r="H30">
            <v>184157</v>
          </cell>
          <cell r="I30">
            <v>13.1955998664368</v>
          </cell>
          <cell r="J30">
            <v>164581</v>
          </cell>
          <cell r="K30">
            <v>11.792899654197424</v>
          </cell>
          <cell r="L30">
            <v>163857</v>
          </cell>
          <cell r="M30">
            <v>11.741022102416606</v>
          </cell>
          <cell r="N30">
            <v>504492</v>
          </cell>
          <cell r="O30">
            <v>36.14890863675252</v>
          </cell>
          <cell r="P30">
            <v>142291</v>
          </cell>
          <cell r="Q30">
            <v>10.195730276857024</v>
          </cell>
          <cell r="R30">
            <v>94046</v>
          </cell>
          <cell r="S30">
            <v>6.738779329805086</v>
          </cell>
        </row>
        <row r="32">
          <cell r="C32">
            <v>572529</v>
          </cell>
          <cell r="D32">
            <v>303333</v>
          </cell>
          <cell r="E32">
            <v>52.98124636481296</v>
          </cell>
          <cell r="F32">
            <v>105336</v>
          </cell>
          <cell r="G32">
            <v>18.398369340243026</v>
          </cell>
          <cell r="H32">
            <v>104447</v>
          </cell>
          <cell r="I32">
            <v>18.243093362956287</v>
          </cell>
          <cell r="J32">
            <v>90441</v>
          </cell>
          <cell r="K32">
            <v>15.79675440021379</v>
          </cell>
          <cell r="L32">
            <v>90441</v>
          </cell>
          <cell r="M32">
            <v>15.79675440021379</v>
          </cell>
          <cell r="N32">
            <v>178755</v>
          </cell>
          <cell r="O32">
            <v>31.221999234973254</v>
          </cell>
          <cell r="P32">
            <v>43023</v>
          </cell>
          <cell r="Q32">
            <v>7.5145538479273535</v>
          </cell>
          <cell r="R32">
            <v>36800</v>
          </cell>
          <cell r="S32">
            <v>6.427622006920173</v>
          </cell>
        </row>
        <row r="33">
          <cell r="C33">
            <v>574038</v>
          </cell>
          <cell r="D33">
            <v>286238</v>
          </cell>
          <cell r="E33">
            <v>49.863946289270054</v>
          </cell>
          <cell r="F33">
            <v>103278</v>
          </cell>
          <cell r="G33">
            <v>17.99149185245576</v>
          </cell>
          <cell r="H33">
            <v>80048</v>
          </cell>
          <cell r="I33">
            <v>13.94472142959177</v>
          </cell>
          <cell r="J33">
            <v>73670</v>
          </cell>
          <cell r="K33">
            <v>12.833645159379692</v>
          </cell>
          <cell r="L33">
            <v>73670</v>
          </cell>
          <cell r="M33">
            <v>12.833645159379692</v>
          </cell>
          <cell r="N33">
            <v>214130</v>
          </cell>
          <cell r="O33">
            <v>37.30240855135026</v>
          </cell>
          <cell r="P33">
            <v>66008</v>
          </cell>
          <cell r="Q33">
            <v>11.498890317365749</v>
          </cell>
          <cell r="R33">
            <v>49707</v>
          </cell>
          <cell r="S33">
            <v>8.659182841554044</v>
          </cell>
        </row>
        <row r="34">
          <cell r="C34">
            <v>599465</v>
          </cell>
          <cell r="D34">
            <v>302316</v>
          </cell>
          <cell r="E34">
            <v>50.430967612788066</v>
          </cell>
          <cell r="F34">
            <v>98388</v>
          </cell>
          <cell r="G34">
            <v>16.412634599184273</v>
          </cell>
          <cell r="H34">
            <v>74803</v>
          </cell>
          <cell r="I34">
            <v>12.478293144720709</v>
          </cell>
          <cell r="J34">
            <v>91961</v>
          </cell>
          <cell r="K34">
            <v>15.34051195649454</v>
          </cell>
          <cell r="L34">
            <v>91961</v>
          </cell>
          <cell r="M34">
            <v>15.34051195649454</v>
          </cell>
          <cell r="N34">
            <v>205188</v>
          </cell>
          <cell r="O34">
            <v>34.32852043071739</v>
          </cell>
          <cell r="P34">
            <v>43158</v>
          </cell>
          <cell r="Q34">
            <v>7.199419482371781</v>
          </cell>
          <cell r="R34">
            <v>63237</v>
          </cell>
          <cell r="S34">
            <v>10.5</v>
          </cell>
        </row>
        <row r="35">
          <cell r="C35">
            <v>575601</v>
          </cell>
          <cell r="D35">
            <v>312547</v>
          </cell>
          <cell r="E35">
            <v>54.299245484285116</v>
          </cell>
          <cell r="F35">
            <v>96699</v>
          </cell>
          <cell r="G35">
            <v>16.799658096493925</v>
          </cell>
          <cell r="H35">
            <v>78726</v>
          </cell>
          <cell r="I35">
            <v>13.677182631718848</v>
          </cell>
          <cell r="J35">
            <v>82967</v>
          </cell>
          <cell r="K35">
            <v>14.413977738051184</v>
          </cell>
          <cell r="L35">
            <v>81803</v>
          </cell>
          <cell r="M35">
            <v>14.211754322872963</v>
          </cell>
          <cell r="N35">
            <v>180087</v>
          </cell>
          <cell r="O35">
            <v>31.286776777663693</v>
          </cell>
          <cell r="P35">
            <v>41363</v>
          </cell>
          <cell r="Q35">
            <v>7.186054228536781</v>
          </cell>
          <cell r="R35">
            <v>37113</v>
          </cell>
          <cell r="S35">
            <v>6.547695539097394</v>
          </cell>
        </row>
        <row r="37">
          <cell r="C37">
            <v>198726</v>
          </cell>
          <cell r="D37">
            <v>101664</v>
          </cell>
          <cell r="E37">
            <v>51.15787566800519</v>
          </cell>
          <cell r="F37">
            <v>45053</v>
          </cell>
          <cell r="G37">
            <v>22.670913720398943</v>
          </cell>
          <cell r="H37">
            <v>20276</v>
          </cell>
          <cell r="I37">
            <v>10.102993065829333</v>
          </cell>
          <cell r="J37">
            <v>28236</v>
          </cell>
          <cell r="K37">
            <v>14.208508197216268</v>
          </cell>
          <cell r="L37">
            <v>28016</v>
          </cell>
          <cell r="M37">
            <v>14.097803005142758</v>
          </cell>
          <cell r="N37">
            <v>68826</v>
          </cell>
          <cell r="O37">
            <v>34.63361613477854</v>
          </cell>
          <cell r="P37">
            <v>9642</v>
          </cell>
          <cell r="Q37">
            <v>4.851906645330757</v>
          </cell>
          <cell r="R37">
            <v>7556</v>
          </cell>
          <cell r="S37">
            <v>3.802220142306492</v>
          </cell>
        </row>
        <row r="38">
          <cell r="C38">
            <v>219694</v>
          </cell>
          <cell r="D38">
            <v>104887</v>
          </cell>
          <cell r="E38">
            <v>47.742314309903776</v>
          </cell>
          <cell r="F38">
            <v>44197</v>
          </cell>
          <cell r="G38">
            <v>20.11752710588364</v>
          </cell>
          <cell r="H38">
            <v>20080</v>
          </cell>
          <cell r="I38">
            <v>9.139985616357297</v>
          </cell>
          <cell r="J38">
            <v>30898</v>
          </cell>
          <cell r="K38">
            <v>14.064107349313135</v>
          </cell>
          <cell r="L38">
            <v>30787</v>
          </cell>
          <cell r="M38">
            <v>14.013582528425902</v>
          </cell>
          <cell r="N38">
            <v>83909</v>
          </cell>
          <cell r="O38">
            <v>38.19357834078309</v>
          </cell>
          <cell r="P38">
            <v>20736</v>
          </cell>
          <cell r="Q38">
            <v>9.438582756015185</v>
          </cell>
          <cell r="R38">
            <v>9138</v>
          </cell>
          <cell r="S38">
            <v>4.159421741149052</v>
          </cell>
        </row>
        <row r="39">
          <cell r="C39">
            <v>226602</v>
          </cell>
          <cell r="D39">
            <v>118869</v>
          </cell>
          <cell r="E39">
            <v>52.457171604840205</v>
          </cell>
          <cell r="F39">
            <v>43776</v>
          </cell>
          <cell r="G39">
            <v>19.318452617364365</v>
          </cell>
          <cell r="H39">
            <v>19978</v>
          </cell>
          <cell r="I39">
            <v>8.816338779004598</v>
          </cell>
          <cell r="J39">
            <v>34398</v>
          </cell>
          <cell r="K39">
            <v>15.179918976884583</v>
          </cell>
          <cell r="L39">
            <v>34394</v>
          </cell>
          <cell r="M39">
            <v>15.178153767398344</v>
          </cell>
          <cell r="N39">
            <v>73335</v>
          </cell>
          <cell r="O39">
            <v>32.362909418275216</v>
          </cell>
          <cell r="P39">
            <v>10074</v>
          </cell>
          <cell r="Q39">
            <v>4.545680091084809</v>
          </cell>
          <cell r="R39">
            <v>9868</v>
          </cell>
          <cell r="S39">
            <v>4.354771802543667</v>
          </cell>
        </row>
        <row r="40">
          <cell r="C40">
            <v>247370</v>
          </cell>
          <cell r="D40">
            <v>124448</v>
          </cell>
          <cell r="E40">
            <v>50.308444839713786</v>
          </cell>
          <cell r="F40">
            <v>43175</v>
          </cell>
          <cell r="G40">
            <v>17.353611998221286</v>
          </cell>
          <cell r="H40">
            <v>20909</v>
          </cell>
          <cell r="I40">
            <v>8.452520515826494</v>
          </cell>
          <cell r="J40">
            <v>38912</v>
          </cell>
          <cell r="K40">
            <v>15.83028257266443</v>
          </cell>
          <cell r="L40">
            <v>38468</v>
          </cell>
          <cell r="M40">
            <v>15.550794356631767</v>
          </cell>
          <cell r="N40">
            <v>84009</v>
          </cell>
          <cell r="O40">
            <v>33.86086833488297</v>
          </cell>
          <cell r="P40">
            <v>9751</v>
          </cell>
          <cell r="Q40">
            <v>3.9418684561587902</v>
          </cell>
          <cell r="R40">
            <v>15762</v>
          </cell>
          <cell r="S40">
            <v>6.371831669159558</v>
          </cell>
        </row>
        <row r="42">
          <cell r="C42">
            <v>327980</v>
          </cell>
          <cell r="D42">
            <v>139047</v>
          </cell>
          <cell r="E42">
            <v>42.394963107506555</v>
          </cell>
          <cell r="F42">
            <v>57264</v>
          </cell>
          <cell r="G42">
            <v>17.45960119519483</v>
          </cell>
          <cell r="H42">
            <v>35961</v>
          </cell>
          <cell r="I42">
            <v>10.964388072443441</v>
          </cell>
          <cell r="J42">
            <v>62601</v>
          </cell>
          <cell r="K42">
            <v>19.086834563083116</v>
          </cell>
          <cell r="L42">
            <v>62601</v>
          </cell>
          <cell r="M42">
            <v>19.086834563083116</v>
          </cell>
          <cell r="N42">
            <v>126332</v>
          </cell>
          <cell r="O42">
            <v>38.51820232941033</v>
          </cell>
          <cell r="P42">
            <v>34178</v>
          </cell>
          <cell r="Q42">
            <v>10.420757363253857</v>
          </cell>
          <cell r="R42">
            <v>27293</v>
          </cell>
          <cell r="S42">
            <v>8.321543996585158</v>
          </cell>
        </row>
        <row r="43">
          <cell r="C43">
            <v>357787</v>
          </cell>
          <cell r="D43">
            <v>140703</v>
          </cell>
          <cell r="E43">
            <v>39.32591178550366</v>
          </cell>
          <cell r="F43">
            <v>55011</v>
          </cell>
          <cell r="G43">
            <v>15.375349020506615</v>
          </cell>
          <cell r="H43">
            <v>37063</v>
          </cell>
          <cell r="I43">
            <v>10.358956585901668</v>
          </cell>
          <cell r="J43">
            <v>65079</v>
          </cell>
          <cell r="K43">
            <v>18.1893137537138</v>
          </cell>
          <cell r="L43">
            <v>65079</v>
          </cell>
          <cell r="M43">
            <v>18.1893137537138</v>
          </cell>
          <cell r="N43">
            <v>152005</v>
          </cell>
          <cell r="O43">
            <v>42.48477446078253</v>
          </cell>
          <cell r="P43">
            <v>47766</v>
          </cell>
          <cell r="Q43">
            <v>13.350401216366162</v>
          </cell>
          <cell r="R43">
            <v>31341</v>
          </cell>
          <cell r="S43">
            <v>8.75968103927756</v>
          </cell>
        </row>
        <row r="44">
          <cell r="C44">
            <v>349919</v>
          </cell>
          <cell r="D44">
            <v>150961</v>
          </cell>
          <cell r="E44">
            <v>43.14169850736885</v>
          </cell>
          <cell r="F44">
            <v>54663</v>
          </cell>
          <cell r="G44">
            <v>15.621615288109533</v>
          </cell>
          <cell r="H44">
            <v>35797</v>
          </cell>
          <cell r="I44">
            <v>10.23008181893524</v>
          </cell>
          <cell r="J44">
            <v>63938</v>
          </cell>
          <cell r="K44">
            <v>18.27222871578851</v>
          </cell>
          <cell r="L44">
            <v>63938</v>
          </cell>
          <cell r="M44">
            <v>18.27222871578851</v>
          </cell>
          <cell r="N44">
            <v>135020</v>
          </cell>
          <cell r="O44">
            <v>38.58607277684264</v>
          </cell>
          <cell r="P44">
            <v>31587</v>
          </cell>
          <cell r="Q44">
            <v>9.026946236128932</v>
          </cell>
          <cell r="R44">
            <v>30330</v>
          </cell>
          <cell r="S44">
            <v>8.667720243827857</v>
          </cell>
        </row>
        <row r="45">
          <cell r="C45">
            <v>356484</v>
          </cell>
          <cell r="D45">
            <v>154991</v>
          </cell>
          <cell r="E45">
            <v>43.47768763815487</v>
          </cell>
          <cell r="F45">
            <v>54569</v>
          </cell>
          <cell r="G45">
            <v>15.30755938555447</v>
          </cell>
          <cell r="H45">
            <v>36696</v>
          </cell>
          <cell r="I45">
            <v>10.29387013161881</v>
          </cell>
          <cell r="J45">
            <v>64785</v>
          </cell>
          <cell r="K45">
            <v>18.173326152085366</v>
          </cell>
          <cell r="L45">
            <v>64785</v>
          </cell>
          <cell r="M45">
            <v>18.173326152085366</v>
          </cell>
          <cell r="N45">
            <v>136708</v>
          </cell>
          <cell r="O45">
            <v>38.348986209759765</v>
          </cell>
          <cell r="P45">
            <v>30795</v>
          </cell>
          <cell r="Q45">
            <v>8.63853637189888</v>
          </cell>
          <cell r="R45">
            <v>31054</v>
          </cell>
          <cell r="S45">
            <v>8.711190404057405</v>
          </cell>
        </row>
        <row r="47">
          <cell r="C47">
            <v>277715</v>
          </cell>
          <cell r="D47">
            <v>122114</v>
          </cell>
          <cell r="E47">
            <v>43.97097744090164</v>
          </cell>
          <cell r="F47">
            <v>50524</v>
          </cell>
          <cell r="G47">
            <v>18.19275156185298</v>
          </cell>
          <cell r="H47">
            <v>37402</v>
          </cell>
          <cell r="I47">
            <v>13.467763714599498</v>
          </cell>
          <cell r="J47">
            <v>71279</v>
          </cell>
          <cell r="K47">
            <v>25.666240570368902</v>
          </cell>
          <cell r="L47">
            <v>70736</v>
          </cell>
          <cell r="M47">
            <v>25.47071638190231</v>
          </cell>
          <cell r="N47">
            <v>84322</v>
          </cell>
          <cell r="O47">
            <v>30.362781988729452</v>
          </cell>
          <cell r="P47">
            <v>27508</v>
          </cell>
          <cell r="Q47">
            <v>9.905118556793834</v>
          </cell>
          <cell r="R47">
            <v>1936</v>
          </cell>
          <cell r="S47">
            <v>0.697117548565976</v>
          </cell>
        </row>
        <row r="48">
          <cell r="C48">
            <v>295845</v>
          </cell>
          <cell r="D48">
            <v>123312</v>
          </cell>
          <cell r="E48">
            <v>41.68128580844699</v>
          </cell>
          <cell r="F48">
            <v>48663</v>
          </cell>
          <cell r="G48">
            <v>16.548816103026923</v>
          </cell>
          <cell r="H48">
            <v>38001</v>
          </cell>
          <cell r="I48">
            <v>12.844901891193022</v>
          </cell>
          <cell r="J48">
            <v>77374</v>
          </cell>
          <cell r="K48">
            <v>26.053560141290205</v>
          </cell>
          <cell r="L48">
            <v>76867</v>
          </cell>
          <cell r="M48">
            <v>25.88218661799253</v>
          </cell>
          <cell r="N48">
            <v>95159</v>
          </cell>
          <cell r="O48">
            <v>32.16515405026281</v>
          </cell>
          <cell r="P48">
            <v>38523</v>
          </cell>
          <cell r="Q48">
            <v>13.021345637073466</v>
          </cell>
          <cell r="R48">
            <v>1172</v>
          </cell>
          <cell r="S48">
            <v>0.3961533911338707</v>
          </cell>
        </row>
        <row r="49">
          <cell r="C49">
            <v>268710</v>
          </cell>
          <cell r="D49">
            <v>132888</v>
          </cell>
          <cell r="E49">
            <v>49.454058278441444</v>
          </cell>
          <cell r="F49">
            <v>47061</v>
          </cell>
          <cell r="G49">
            <v>17.513676454169925</v>
          </cell>
          <cell r="H49">
            <v>38767</v>
          </cell>
          <cell r="I49">
            <v>14.527077518514384</v>
          </cell>
          <cell r="J49">
            <v>51305</v>
          </cell>
          <cell r="K49">
            <v>19.093074318038035</v>
          </cell>
          <cell r="L49">
            <v>50669</v>
          </cell>
          <cell r="M49">
            <v>18.856387927505487</v>
          </cell>
          <cell r="N49">
            <v>84517</v>
          </cell>
          <cell r="O49">
            <v>31.352867403520523</v>
          </cell>
          <cell r="P49">
            <v>24756</v>
          </cell>
          <cell r="Q49">
            <v>9.212906106955455</v>
          </cell>
          <cell r="R49">
            <v>1548</v>
          </cell>
          <cell r="S49">
            <v>0.5760857429943061</v>
          </cell>
        </row>
        <row r="50">
          <cell r="C50">
            <v>274341</v>
          </cell>
          <cell r="D50">
            <v>135810</v>
          </cell>
          <cell r="E50">
            <v>49.50408433300163</v>
          </cell>
          <cell r="F50">
            <v>46716</v>
          </cell>
          <cell r="G50">
            <v>17.02844270451737</v>
          </cell>
          <cell r="H50">
            <v>38926</v>
          </cell>
          <cell r="I50">
            <v>14.188910880983885</v>
          </cell>
          <cell r="J50">
            <v>51566</v>
          </cell>
          <cell r="K50">
            <v>18.796315534316783</v>
          </cell>
          <cell r="L50">
            <v>49494</v>
          </cell>
          <cell r="M50">
            <v>18.041051100637528</v>
          </cell>
          <cell r="N50">
            <v>86965</v>
          </cell>
          <cell r="O50">
            <v>31.69960013268159</v>
          </cell>
          <cell r="P50">
            <v>23139</v>
          </cell>
          <cell r="Q50">
            <v>8.43439369252135</v>
          </cell>
          <cell r="R50">
            <v>3681</v>
          </cell>
          <cell r="S50">
            <v>1.3417608013384803</v>
          </cell>
        </row>
        <row r="52">
          <cell r="C52">
            <v>275830</v>
          </cell>
          <cell r="D52">
            <v>122665</v>
          </cell>
          <cell r="E52">
            <v>44.47123228075264</v>
          </cell>
          <cell r="F52">
            <v>49053</v>
          </cell>
          <cell r="G52">
            <v>17.783779864409237</v>
          </cell>
          <cell r="H52">
            <v>38558</v>
          </cell>
          <cell r="I52">
            <v>13.97890004713048</v>
          </cell>
          <cell r="J52">
            <v>65256</v>
          </cell>
          <cell r="K52">
            <v>23.658050248341368</v>
          </cell>
          <cell r="L52">
            <v>64608</v>
          </cell>
          <cell r="M52">
            <v>23.52312293804155</v>
          </cell>
          <cell r="N52">
            <v>87909</v>
          </cell>
          <cell r="O52">
            <v>31.77071747090599</v>
          </cell>
          <cell r="P52">
            <v>22951</v>
          </cell>
          <cell r="Q52">
            <v>8.3207047819309</v>
          </cell>
          <cell r="R52">
            <v>2815</v>
          </cell>
          <cell r="S52">
            <v>1.0205561396512344</v>
          </cell>
        </row>
        <row r="53">
          <cell r="C53">
            <v>275689</v>
          </cell>
          <cell r="D53">
            <v>123141</v>
          </cell>
          <cell r="E53">
            <v>44.6666352302776</v>
          </cell>
          <cell r="F53">
            <v>47683</v>
          </cell>
          <cell r="G53">
            <v>17.295938539441185</v>
          </cell>
          <cell r="H53">
            <v>36403</v>
          </cell>
          <cell r="I53">
            <v>13.204371592627925</v>
          </cell>
          <cell r="J53">
            <v>53716</v>
          </cell>
          <cell r="K53">
            <v>19.484273946367104</v>
          </cell>
          <cell r="L53">
            <v>53327</v>
          </cell>
          <cell r="M53">
            <v>19.443172923112638</v>
          </cell>
          <cell r="N53">
            <v>98832</v>
          </cell>
          <cell r="O53">
            <v>35.8490908233553</v>
          </cell>
          <cell r="P53">
            <v>36250</v>
          </cell>
          <cell r="Q53">
            <v>13.148874274998276</v>
          </cell>
          <cell r="R53">
            <v>3160</v>
          </cell>
          <cell r="S53">
            <v>1.146219109213643</v>
          </cell>
        </row>
        <row r="54">
          <cell r="C54">
            <v>278014</v>
          </cell>
          <cell r="D54">
            <v>135907</v>
          </cell>
          <cell r="E54">
            <v>48.88494824001669</v>
          </cell>
          <cell r="F54">
            <v>46932</v>
          </cell>
          <cell r="G54">
            <v>16.881164257915067</v>
          </cell>
          <cell r="H54">
            <v>36310</v>
          </cell>
          <cell r="I54">
            <v>13.060493356449676</v>
          </cell>
          <cell r="J54">
            <v>58380</v>
          </cell>
          <cell r="K54">
            <v>20.998942499298597</v>
          </cell>
          <cell r="L54">
            <v>57971</v>
          </cell>
          <cell r="M54">
            <v>20.851827605804026</v>
          </cell>
          <cell r="N54">
            <v>83728</v>
          </cell>
          <cell r="O54">
            <v>30.116468954800833</v>
          </cell>
          <cell r="P54">
            <v>19541</v>
          </cell>
          <cell r="Q54">
            <v>7.028782723172214</v>
          </cell>
          <cell r="R54">
            <v>3757</v>
          </cell>
          <cell r="S54">
            <v>1.3513707942765472</v>
          </cell>
        </row>
        <row r="55">
          <cell r="C55">
            <v>286662.348</v>
          </cell>
          <cell r="D55">
            <v>137658.59</v>
          </cell>
          <cell r="E55">
            <v>48.02116181647965</v>
          </cell>
          <cell r="F55">
            <v>45262.505</v>
          </cell>
          <cell r="G55">
            <v>15.789483800642001</v>
          </cell>
          <cell r="H55">
            <v>36521.72</v>
          </cell>
          <cell r="I55">
            <v>12.740326818225881</v>
          </cell>
          <cell r="J55">
            <v>54002.671</v>
          </cell>
          <cell r="K55">
            <v>18.8384248495725</v>
          </cell>
          <cell r="L55">
            <v>51415.277</v>
          </cell>
          <cell r="M55">
            <v>17.93583194957993</v>
          </cell>
          <cell r="N55">
            <v>95001.087</v>
          </cell>
          <cell r="O55">
            <v>33.140413333947855</v>
          </cell>
          <cell r="P55">
            <v>18515.585</v>
          </cell>
          <cell r="Q55">
            <v>6.459022305922088</v>
          </cell>
          <cell r="R55">
            <v>5053.35</v>
          </cell>
          <cell r="S55">
            <v>1.7628230687624176</v>
          </cell>
        </row>
        <row r="57">
          <cell r="C57">
            <v>968210</v>
          </cell>
          <cell r="D57">
            <v>491908</v>
          </cell>
          <cell r="E57">
            <v>50.80592020326169</v>
          </cell>
          <cell r="F57">
            <v>185453</v>
          </cell>
          <cell r="G57">
            <v>19.15421241259644</v>
          </cell>
          <cell r="H57">
            <v>145238</v>
          </cell>
          <cell r="I57">
            <v>15.000671341960938</v>
          </cell>
          <cell r="J57">
            <v>97294</v>
          </cell>
          <cell r="K57">
            <v>10.048853038080582</v>
          </cell>
          <cell r="L57">
            <v>95338</v>
          </cell>
          <cell r="M57">
            <v>9.846830749527479</v>
          </cell>
          <cell r="N57">
            <v>379008</v>
          </cell>
          <cell r="O57">
            <v>39.24522675865773</v>
          </cell>
          <cell r="P57">
            <v>115152</v>
          </cell>
          <cell r="Q57">
            <v>11.893287613224404</v>
          </cell>
          <cell r="R57">
            <v>94601</v>
          </cell>
          <cell r="S57">
            <v>9.770710899494944</v>
          </cell>
        </row>
        <row r="58">
          <cell r="C58">
            <v>1030511</v>
          </cell>
          <cell r="D58">
            <v>507785</v>
          </cell>
          <cell r="E58">
            <v>49.275068388401486</v>
          </cell>
          <cell r="F58">
            <v>179824</v>
          </cell>
          <cell r="G58">
            <v>17.449983551849517</v>
          </cell>
          <cell r="H58">
            <v>147123</v>
          </cell>
          <cell r="I58">
            <v>14.276703499525963</v>
          </cell>
          <cell r="J58">
            <v>96661</v>
          </cell>
          <cell r="K58">
            <v>9.379909578840012</v>
          </cell>
          <cell r="L58">
            <v>94442</v>
          </cell>
          <cell r="M58">
            <v>9.164579514435072</v>
          </cell>
          <cell r="N58">
            <v>426065</v>
          </cell>
          <cell r="O58">
            <v>41.34502203275851</v>
          </cell>
          <cell r="P58">
            <v>150318</v>
          </cell>
          <cell r="Q58">
            <v>14.6</v>
          </cell>
          <cell r="R58">
            <v>98838</v>
          </cell>
          <cell r="S58">
            <v>9.591163995338235</v>
          </cell>
        </row>
        <row r="59">
          <cell r="C59">
            <v>1029430</v>
          </cell>
          <cell r="D59">
            <v>540053</v>
          </cell>
          <cell r="E59">
            <v>52.461362113014</v>
          </cell>
          <cell r="F59">
            <v>173081</v>
          </cell>
          <cell r="G59">
            <v>16.813285021808184</v>
          </cell>
          <cell r="H59">
            <v>145098</v>
          </cell>
          <cell r="I59">
            <v>14.094984603129888</v>
          </cell>
          <cell r="J59">
            <v>88359</v>
          </cell>
          <cell r="K59">
            <v>8.583293667369322</v>
          </cell>
          <cell r="L59">
            <v>88359</v>
          </cell>
          <cell r="M59">
            <v>8.583293667369322</v>
          </cell>
          <cell r="N59">
            <v>401018</v>
          </cell>
          <cell r="O59">
            <v>38.85534421961668</v>
          </cell>
          <cell r="P59">
            <v>119127</v>
          </cell>
          <cell r="Q59">
            <v>11.5721321508019</v>
          </cell>
          <cell r="R59">
            <v>111491</v>
          </cell>
          <cell r="S59">
            <v>10.830362433579747</v>
          </cell>
        </row>
        <row r="60">
          <cell r="C60">
            <v>1017765</v>
          </cell>
          <cell r="D60">
            <v>554734</v>
          </cell>
          <cell r="E60">
            <v>54.50511660353814</v>
          </cell>
          <cell r="F60">
            <v>170302</v>
          </cell>
          <cell r="G60">
            <v>16.73293933275363</v>
          </cell>
          <cell r="H60">
            <v>146667</v>
          </cell>
          <cell r="I60">
            <v>14.410694020721875</v>
          </cell>
          <cell r="J60">
            <v>84604</v>
          </cell>
          <cell r="K60">
            <v>8.312724450143207</v>
          </cell>
          <cell r="L60">
            <v>84149</v>
          </cell>
          <cell r="M60">
            <v>8.268018648705743</v>
          </cell>
          <cell r="N60">
            <v>378427</v>
          </cell>
          <cell r="O60">
            <v>37.18215894631865</v>
          </cell>
          <cell r="P60">
            <v>100934</v>
          </cell>
          <cell r="Q60">
            <v>9.917220576459203</v>
          </cell>
          <cell r="R60">
            <v>98071</v>
          </cell>
          <cell r="S60">
            <v>9.63591791818347</v>
          </cell>
        </row>
        <row r="62">
          <cell r="C62">
            <v>734220</v>
          </cell>
          <cell r="D62">
            <v>352953</v>
          </cell>
          <cell r="E62">
            <v>48.07183133120863</v>
          </cell>
          <cell r="F62">
            <v>130736</v>
          </cell>
          <cell r="G62">
            <v>17.806107161341288</v>
          </cell>
          <cell r="H62">
            <v>77717</v>
          </cell>
          <cell r="I62">
            <v>10.584974530794584</v>
          </cell>
          <cell r="J62">
            <v>76955</v>
          </cell>
          <cell r="K62">
            <v>10.481190923701343</v>
          </cell>
          <cell r="L62">
            <v>76898</v>
          </cell>
          <cell r="M62">
            <v>10.473427583013265</v>
          </cell>
          <cell r="N62">
            <v>304312</v>
          </cell>
          <cell r="O62">
            <v>41.44697774509003</v>
          </cell>
          <cell r="P62">
            <v>61512</v>
          </cell>
          <cell r="Q62">
            <v>8.377870393070197</v>
          </cell>
          <cell r="R62">
            <v>141026</v>
          </cell>
          <cell r="S62">
            <v>19.207594453978373</v>
          </cell>
        </row>
        <row r="63">
          <cell r="C63">
            <v>758429</v>
          </cell>
          <cell r="D63">
            <v>356864</v>
          </cell>
          <cell r="E63">
            <v>47.05305308736876</v>
          </cell>
          <cell r="F63">
            <v>121966</v>
          </cell>
          <cell r="G63">
            <v>16.081399840987093</v>
          </cell>
          <cell r="H63">
            <v>81411</v>
          </cell>
          <cell r="I63">
            <v>10.73416232765361</v>
          </cell>
          <cell r="J63">
            <v>75063</v>
          </cell>
          <cell r="K63">
            <v>9.897169016480118</v>
          </cell>
          <cell r="L63">
            <v>75043</v>
          </cell>
          <cell r="M63">
            <v>9.894531986514227</v>
          </cell>
          <cell r="N63">
            <v>326502</v>
          </cell>
          <cell r="O63">
            <v>43.04977789615112</v>
          </cell>
          <cell r="P63">
            <v>72373</v>
          </cell>
          <cell r="Q63">
            <v>9.542488486067912</v>
          </cell>
          <cell r="R63">
            <v>138771</v>
          </cell>
          <cell r="S63">
            <v>18.29716426982618</v>
          </cell>
        </row>
        <row r="64">
          <cell r="C64">
            <v>777382</v>
          </cell>
          <cell r="D64">
            <v>376426</v>
          </cell>
          <cell r="E64">
            <v>48.42226858867327</v>
          </cell>
          <cell r="F64">
            <v>120613</v>
          </cell>
          <cell r="G64">
            <v>15.51528077573188</v>
          </cell>
          <cell r="H64">
            <v>82318</v>
          </cell>
          <cell r="I64">
            <v>10.589131212196836</v>
          </cell>
          <cell r="J64">
            <v>86491</v>
          </cell>
          <cell r="K64">
            <v>11.125932939018398</v>
          </cell>
          <cell r="L64">
            <v>85888</v>
          </cell>
          <cell r="M64">
            <v>11.048364896537352</v>
          </cell>
          <cell r="N64">
            <v>314465</v>
          </cell>
          <cell r="O64">
            <v>40.45179847230834</v>
          </cell>
          <cell r="P64">
            <v>55785</v>
          </cell>
          <cell r="Q64">
            <v>7.1760087061444695</v>
          </cell>
          <cell r="R64">
            <v>148769</v>
          </cell>
          <cell r="S64">
            <v>19.13718094836258</v>
          </cell>
        </row>
        <row r="65">
          <cell r="C65">
            <v>759489</v>
          </cell>
          <cell r="D65">
            <v>383302</v>
          </cell>
          <cell r="E65">
            <v>50.468407047370015</v>
          </cell>
          <cell r="F65">
            <v>117988</v>
          </cell>
          <cell r="G65">
            <v>15.535182208037245</v>
          </cell>
          <cell r="H65">
            <v>84626</v>
          </cell>
          <cell r="I65">
            <v>11.14249185965827</v>
          </cell>
          <cell r="J65">
            <v>64764</v>
          </cell>
          <cell r="K65">
            <v>8.527312442971525</v>
          </cell>
          <cell r="L65">
            <v>64392</v>
          </cell>
          <cell r="M65">
            <v>8.478332141742671</v>
          </cell>
          <cell r="N65">
            <v>311423</v>
          </cell>
          <cell r="O65">
            <v>41.00428050965847</v>
          </cell>
          <cell r="P65">
            <v>55464</v>
          </cell>
          <cell r="Q65">
            <v>7.302804912250211</v>
          </cell>
          <cell r="R65">
            <v>142437</v>
          </cell>
          <cell r="S65">
            <v>18.754320339070084</v>
          </cell>
        </row>
        <row r="67">
          <cell r="C67">
            <v>1552859</v>
          </cell>
          <cell r="D67">
            <v>855187</v>
          </cell>
          <cell r="E67">
            <v>55.07177406319569</v>
          </cell>
          <cell r="F67">
            <v>256522</v>
          </cell>
          <cell r="G67">
            <v>16.519336269423047</v>
          </cell>
          <cell r="H67">
            <v>213802</v>
          </cell>
          <cell r="I67">
            <v>13.768281601871129</v>
          </cell>
          <cell r="J67">
            <v>124207</v>
          </cell>
          <cell r="K67">
            <v>7.998601289621273</v>
          </cell>
          <cell r="L67">
            <v>124207</v>
          </cell>
          <cell r="M67">
            <v>7.998601289621273</v>
          </cell>
          <cell r="N67">
            <v>573465</v>
          </cell>
          <cell r="O67">
            <v>36.92962464718303</v>
          </cell>
          <cell r="P67">
            <v>155370</v>
          </cell>
          <cell r="Q67">
            <v>10.005415816890007</v>
          </cell>
          <cell r="R67">
            <v>147898</v>
          </cell>
          <cell r="S67">
            <v>9.52423883945677</v>
          </cell>
        </row>
        <row r="68">
          <cell r="C68">
            <v>1669763</v>
          </cell>
          <cell r="D68">
            <v>891663</v>
          </cell>
          <cell r="E68">
            <v>53.40057241656451</v>
          </cell>
          <cell r="F68">
            <v>243904</v>
          </cell>
          <cell r="G68">
            <v>14.607102924187446</v>
          </cell>
          <cell r="H68">
            <v>221510</v>
          </cell>
          <cell r="I68">
            <v>13.265954509711857</v>
          </cell>
          <cell r="J68">
            <v>125825</v>
          </cell>
          <cell r="K68">
            <v>7.535500547083627</v>
          </cell>
          <cell r="L68">
            <v>125825</v>
          </cell>
          <cell r="M68">
            <v>7.535500547083627</v>
          </cell>
          <cell r="N68">
            <v>652275</v>
          </cell>
          <cell r="O68">
            <v>39.06392703635186</v>
          </cell>
          <cell r="P68">
            <v>217372</v>
          </cell>
          <cell r="Q68">
            <v>13.018134908966122</v>
          </cell>
          <cell r="R68">
            <v>187984</v>
          </cell>
          <cell r="S68">
            <v>11.258124656014058</v>
          </cell>
        </row>
        <row r="69">
          <cell r="C69">
            <v>1641235</v>
          </cell>
          <cell r="D69">
            <v>942921</v>
          </cell>
          <cell r="E69">
            <v>57.45191882941809</v>
          </cell>
          <cell r="F69">
            <v>239462</v>
          </cell>
          <cell r="G69">
            <v>14.590354214966169</v>
          </cell>
          <cell r="H69">
            <v>222238</v>
          </cell>
          <cell r="I69">
            <v>13.540900602290348</v>
          </cell>
          <cell r="J69">
            <v>95376</v>
          </cell>
          <cell r="K69">
            <v>5.811233613711626</v>
          </cell>
          <cell r="L69">
            <v>95376</v>
          </cell>
          <cell r="M69">
            <v>5.811233613711626</v>
          </cell>
          <cell r="N69">
            <v>602938</v>
          </cell>
          <cell r="O69">
            <v>36.73684755687028</v>
          </cell>
          <cell r="P69">
            <v>172852</v>
          </cell>
          <cell r="Q69">
            <v>10.531825119498427</v>
          </cell>
          <cell r="R69">
            <v>175101</v>
          </cell>
          <cell r="S69">
            <v>10.668856074846076</v>
          </cell>
        </row>
        <row r="70">
          <cell r="C70">
            <v>1649897</v>
          </cell>
          <cell r="D70">
            <v>975500</v>
          </cell>
          <cell r="E70">
            <v>59.12490294848709</v>
          </cell>
          <cell r="F70">
            <v>241497</v>
          </cell>
          <cell r="G70">
            <v>14.637095527781433</v>
          </cell>
          <cell r="H70">
            <v>237153</v>
          </cell>
          <cell r="I70">
            <v>14.373806364882173</v>
          </cell>
          <cell r="J70">
            <v>90088</v>
          </cell>
          <cell r="K70">
            <v>5.460219637953157</v>
          </cell>
          <cell r="L70">
            <v>90088</v>
          </cell>
          <cell r="M70">
            <v>5.460219637953157</v>
          </cell>
          <cell r="N70">
            <v>584309</v>
          </cell>
          <cell r="O70">
            <v>35.41487741355975</v>
          </cell>
          <cell r="P70">
            <v>135048</v>
          </cell>
          <cell r="Q70">
            <v>8.185238230022843</v>
          </cell>
          <cell r="R70">
            <v>175854</v>
          </cell>
          <cell r="S70">
            <v>10.658483529577907</v>
          </cell>
        </row>
        <row r="72">
          <cell r="C72">
            <v>294892</v>
          </cell>
          <cell r="D72">
            <v>167407</v>
          </cell>
          <cell r="E72">
            <v>56.76891879060809</v>
          </cell>
          <cell r="F72">
            <v>58587</v>
          </cell>
          <cell r="G72">
            <v>19.867273442480638</v>
          </cell>
          <cell r="H72">
            <v>31751</v>
          </cell>
          <cell r="I72">
            <v>10.766992661720224</v>
          </cell>
          <cell r="J72">
            <v>34355</v>
          </cell>
          <cell r="K72">
            <v>11.550027806790283</v>
          </cell>
          <cell r="L72">
            <v>34355</v>
          </cell>
          <cell r="M72">
            <v>11.550027806790283</v>
          </cell>
          <cell r="N72">
            <v>93130</v>
          </cell>
          <cell r="O72">
            <v>31.581053402601633</v>
          </cell>
          <cell r="P72">
            <v>28041</v>
          </cell>
          <cell r="Q72">
            <v>9.508904955034385</v>
          </cell>
          <cell r="R72">
            <v>5612</v>
          </cell>
          <cell r="S72">
            <v>1.9030695983614339</v>
          </cell>
        </row>
        <row r="73">
          <cell r="C73">
            <v>336167</v>
          </cell>
          <cell r="D73">
            <v>172095</v>
          </cell>
          <cell r="E73">
            <v>51.193305708174805</v>
          </cell>
          <cell r="F73">
            <v>59253</v>
          </cell>
          <cell r="G73">
            <v>17.626060856657556</v>
          </cell>
          <cell r="H73">
            <v>30147</v>
          </cell>
          <cell r="I73">
            <v>8.967864186550138</v>
          </cell>
          <cell r="J73">
            <v>45206</v>
          </cell>
          <cell r="K73">
            <v>13.447482947463612</v>
          </cell>
          <cell r="L73">
            <v>45206</v>
          </cell>
          <cell r="M73">
            <v>13.447482947463612</v>
          </cell>
          <cell r="N73">
            <v>118866</v>
          </cell>
          <cell r="O73">
            <v>35.35921134436158</v>
          </cell>
          <cell r="P73">
            <v>42554</v>
          </cell>
          <cell r="Q73">
            <v>12.65858933208792</v>
          </cell>
          <cell r="R73">
            <v>8334</v>
          </cell>
          <cell r="S73">
            <v>2.4791249587258717</v>
          </cell>
        </row>
        <row r="74">
          <cell r="C74">
            <v>323655</v>
          </cell>
          <cell r="D74">
            <v>183650</v>
          </cell>
          <cell r="E74">
            <v>56.74251904033616</v>
          </cell>
          <cell r="F74">
            <v>54261</v>
          </cell>
          <cell r="G74">
            <v>16.765073921305092</v>
          </cell>
          <cell r="H74">
            <v>30242</v>
          </cell>
          <cell r="I74">
            <v>9.343900140581793</v>
          </cell>
          <cell r="J74">
            <v>38478</v>
          </cell>
          <cell r="K74">
            <v>11.888585067432915</v>
          </cell>
          <cell r="L74">
            <v>38478</v>
          </cell>
          <cell r="M74">
            <v>11.888585067432915</v>
          </cell>
          <cell r="N74">
            <v>101527</v>
          </cell>
          <cell r="O74">
            <v>31.368895892230924</v>
          </cell>
          <cell r="P74">
            <v>26902</v>
          </cell>
          <cell r="Q74">
            <v>8.311937093510064</v>
          </cell>
          <cell r="R74">
            <v>6473</v>
          </cell>
          <cell r="S74">
            <v>1.9999691029027822</v>
          </cell>
        </row>
        <row r="75">
          <cell r="C75">
            <v>351950</v>
          </cell>
          <cell r="D75">
            <v>188439</v>
          </cell>
          <cell r="E75">
            <v>53.64141213240518</v>
          </cell>
          <cell r="F75">
            <v>52451</v>
          </cell>
          <cell r="G75">
            <v>14.902969171757352</v>
          </cell>
          <cell r="H75">
            <v>31238</v>
          </cell>
          <cell r="I75">
            <v>8.875692569967326</v>
          </cell>
          <cell r="J75">
            <v>44500</v>
          </cell>
          <cell r="K75">
            <v>12.643841454752094</v>
          </cell>
          <cell r="L75">
            <v>44500</v>
          </cell>
          <cell r="M75">
            <v>12.643841454752094</v>
          </cell>
          <cell r="N75">
            <v>119011</v>
          </cell>
          <cell r="O75">
            <v>33.81474641284273</v>
          </cell>
          <cell r="P75">
            <v>27142</v>
          </cell>
          <cell r="Q75">
            <v>7.71189089359284</v>
          </cell>
          <cell r="R75">
            <v>21448</v>
          </cell>
          <cell r="S75">
            <v>6.094047449921864</v>
          </cell>
        </row>
        <row r="77">
          <cell r="C77">
            <v>724882</v>
          </cell>
          <cell r="D77">
            <v>392630</v>
          </cell>
          <cell r="E77">
            <v>54.164677837220395</v>
          </cell>
          <cell r="F77">
            <v>128208</v>
          </cell>
          <cell r="G77">
            <v>17.68674073849261</v>
          </cell>
          <cell r="H77">
            <v>131691</v>
          </cell>
          <cell r="I77">
            <v>18.167232735810792</v>
          </cell>
          <cell r="J77">
            <v>84887</v>
          </cell>
          <cell r="K77">
            <v>11.710457702081166</v>
          </cell>
          <cell r="L77">
            <v>84887</v>
          </cell>
          <cell r="M77">
            <v>11.710457702081166</v>
          </cell>
          <cell r="N77">
            <v>247365</v>
          </cell>
          <cell r="O77">
            <v>34.124864460698426</v>
          </cell>
          <cell r="P77">
            <v>53577</v>
          </cell>
          <cell r="Q77">
            <v>7.391134005258787</v>
          </cell>
          <cell r="R77">
            <v>67405</v>
          </cell>
          <cell r="S77">
            <v>9.298754831820903</v>
          </cell>
        </row>
        <row r="78">
          <cell r="C78">
            <v>803218</v>
          </cell>
          <cell r="D78">
            <v>403112</v>
          </cell>
          <cell r="E78">
            <v>50.18712230054605</v>
          </cell>
          <cell r="F78">
            <v>131250</v>
          </cell>
          <cell r="G78">
            <v>16.34052025726515</v>
          </cell>
          <cell r="H78">
            <v>131610</v>
          </cell>
          <cell r="I78">
            <v>16.38533996997079</v>
          </cell>
          <cell r="J78">
            <v>98153</v>
          </cell>
          <cell r="K78">
            <v>12.21997016999121</v>
          </cell>
          <cell r="L78">
            <v>98153</v>
          </cell>
          <cell r="M78">
            <v>12.21997016999121</v>
          </cell>
          <cell r="N78">
            <v>301953</v>
          </cell>
          <cell r="O78">
            <v>37.592907529462735</v>
          </cell>
          <cell r="P78">
            <v>79114</v>
          </cell>
          <cell r="Q78">
            <v>9.849629863872572</v>
          </cell>
          <cell r="R78">
            <v>82008</v>
          </cell>
          <cell r="S78">
            <v>10.209930554345146</v>
          </cell>
        </row>
        <row r="79">
          <cell r="C79">
            <v>785184</v>
          </cell>
          <cell r="D79">
            <v>423648</v>
          </cell>
          <cell r="E79">
            <v>53.95525125320943</v>
          </cell>
          <cell r="F79">
            <v>126472</v>
          </cell>
          <cell r="G79">
            <v>16.10730733178465</v>
          </cell>
          <cell r="H79">
            <v>131024</v>
          </cell>
          <cell r="I79">
            <v>16.687044055915557</v>
          </cell>
          <cell r="J79">
            <v>100299</v>
          </cell>
          <cell r="K79">
            <v>12.773948526714756</v>
          </cell>
          <cell r="L79">
            <v>100299</v>
          </cell>
          <cell r="M79">
            <v>12.773948526714756</v>
          </cell>
          <cell r="N79">
            <v>261237</v>
          </cell>
          <cell r="O79">
            <v>33.1708002200758</v>
          </cell>
          <cell r="P79">
            <v>55118</v>
          </cell>
          <cell r="Q79">
            <v>7.019755878876799</v>
          </cell>
          <cell r="R79">
            <v>74139</v>
          </cell>
          <cell r="S79">
            <v>9.442245384521335</v>
          </cell>
        </row>
        <row r="80">
          <cell r="C80">
            <v>742318</v>
          </cell>
          <cell r="D80">
            <v>430120</v>
          </cell>
          <cell r="E80">
            <v>57.94282234837361</v>
          </cell>
          <cell r="F80">
            <v>125222</v>
          </cell>
          <cell r="G80">
            <v>16.869050730280012</v>
          </cell>
          <cell r="H80">
            <v>130829</v>
          </cell>
          <cell r="I80">
            <v>17.624387391926373</v>
          </cell>
          <cell r="J80">
            <v>77810</v>
          </cell>
          <cell r="K80">
            <v>10.482030612217406</v>
          </cell>
          <cell r="L80">
            <v>77810</v>
          </cell>
          <cell r="M80">
            <v>10.482030612217406</v>
          </cell>
          <cell r="N80">
            <v>234388</v>
          </cell>
          <cell r="O80">
            <v>31.575147039408986</v>
          </cell>
          <cell r="P80">
            <v>47541</v>
          </cell>
          <cell r="Q80">
            <v>6.404398115093532</v>
          </cell>
          <cell r="R80">
            <v>52051</v>
          </cell>
          <cell r="S80">
            <v>7.011954445399411</v>
          </cell>
        </row>
        <row r="82">
          <cell r="C82">
            <v>225169</v>
          </cell>
          <cell r="D82">
            <v>131134</v>
          </cell>
          <cell r="E82">
            <v>58.3380345429433</v>
          </cell>
          <cell r="F82">
            <v>47512</v>
          </cell>
          <cell r="G82">
            <v>21.10059555267377</v>
          </cell>
          <cell r="H82">
            <v>38679</v>
          </cell>
          <cell r="I82">
            <v>17.177764257069132</v>
          </cell>
          <cell r="J82">
            <v>27549</v>
          </cell>
          <cell r="K82">
            <v>12.234810298042802</v>
          </cell>
          <cell r="L82">
            <v>27549</v>
          </cell>
          <cell r="M82">
            <v>12.234810298042802</v>
          </cell>
          <cell r="N82">
            <v>66486</v>
          </cell>
          <cell r="O82">
            <v>29.527155159013894</v>
          </cell>
          <cell r="P82">
            <v>8651</v>
          </cell>
          <cell r="Q82">
            <v>3.842003117658292</v>
          </cell>
          <cell r="R82">
            <v>1356</v>
          </cell>
          <cell r="S82">
            <v>0.6022143367870355</v>
          </cell>
        </row>
        <row r="83">
          <cell r="C83">
            <v>245769</v>
          </cell>
          <cell r="D83">
            <v>134527</v>
          </cell>
          <cell r="E83">
            <v>54.737171897188006</v>
          </cell>
          <cell r="F83">
            <v>45628</v>
          </cell>
          <cell r="G83">
            <v>18.565400843881857</v>
          </cell>
          <cell r="H83">
            <v>38200</v>
          </cell>
          <cell r="I83">
            <v>15.543050588153918</v>
          </cell>
          <cell r="J83">
            <v>29691</v>
          </cell>
          <cell r="K83">
            <v>12.080856413949684</v>
          </cell>
          <cell r="L83">
            <v>29683</v>
          </cell>
          <cell r="M83">
            <v>12.077601324821275</v>
          </cell>
          <cell r="N83">
            <v>81551</v>
          </cell>
          <cell r="O83">
            <v>33.181971688862305</v>
          </cell>
          <cell r="P83">
            <v>22024</v>
          </cell>
          <cell r="Q83">
            <v>8.96126037051052</v>
          </cell>
          <cell r="R83">
            <v>1229</v>
          </cell>
          <cell r="S83">
            <v>0.500063067351863</v>
          </cell>
        </row>
        <row r="84">
          <cell r="C84">
            <v>250364</v>
          </cell>
          <cell r="D84">
            <v>145005</v>
          </cell>
          <cell r="E84">
            <v>57.91767186975763</v>
          </cell>
          <cell r="F84">
            <v>44821</v>
          </cell>
          <cell r="G84">
            <v>17.90233420140276</v>
          </cell>
          <cell r="H84">
            <v>37620</v>
          </cell>
          <cell r="I84">
            <v>15.026121966416897</v>
          </cell>
          <cell r="J84">
            <v>33777</v>
          </cell>
          <cell r="K84">
            <v>13.491156875589141</v>
          </cell>
          <cell r="L84">
            <v>33777</v>
          </cell>
          <cell r="M84">
            <v>13.491156875589141</v>
          </cell>
          <cell r="N84">
            <v>71582</v>
          </cell>
          <cell r="O84">
            <v>28.591171254653226</v>
          </cell>
          <cell r="P84">
            <v>19978</v>
          </cell>
          <cell r="Q84">
            <v>7.979581729002572</v>
          </cell>
          <cell r="R84">
            <v>2529</v>
          </cell>
          <cell r="S84">
            <v>1.0101292518093656</v>
          </cell>
        </row>
        <row r="85">
          <cell r="C85">
            <v>255594</v>
          </cell>
          <cell r="D85">
            <v>147857</v>
          </cell>
          <cell r="E85">
            <v>57.84838454736809</v>
          </cell>
          <cell r="F85">
            <v>44531</v>
          </cell>
          <cell r="G85">
            <v>17.42255295507719</v>
          </cell>
          <cell r="H85">
            <v>37259</v>
          </cell>
          <cell r="I85">
            <v>14.577415745283536</v>
          </cell>
          <cell r="J85">
            <v>30968</v>
          </cell>
          <cell r="K85">
            <v>12.116090362058578</v>
          </cell>
          <cell r="L85">
            <v>30795</v>
          </cell>
          <cell r="M85">
            <v>12.048404892133618</v>
          </cell>
          <cell r="N85">
            <v>76769</v>
          </cell>
          <cell r="O85">
            <v>30.13552509057333</v>
          </cell>
          <cell r="P85">
            <v>19821</v>
          </cell>
          <cell r="Q85">
            <v>7.7548768750440145</v>
          </cell>
          <cell r="R85">
            <v>2589</v>
          </cell>
          <cell r="S85">
            <v>1.0129345759290123</v>
          </cell>
        </row>
        <row r="87">
          <cell r="C87">
            <v>539288</v>
          </cell>
          <cell r="D87">
            <v>269162</v>
          </cell>
          <cell r="E87">
            <v>49.91062289537316</v>
          </cell>
          <cell r="F87">
            <v>85889</v>
          </cell>
          <cell r="G87">
            <v>15.926369583599115</v>
          </cell>
          <cell r="H87">
            <v>71227</v>
          </cell>
          <cell r="I87">
            <v>13.207599649908769</v>
          </cell>
          <cell r="J87">
            <v>67771</v>
          </cell>
          <cell r="K87">
            <v>12.566754683953658</v>
          </cell>
          <cell r="L87">
            <v>67639</v>
          </cell>
          <cell r="M87">
            <v>12.542277966503985</v>
          </cell>
          <cell r="N87">
            <v>202355</v>
          </cell>
          <cell r="O87">
            <v>37.52262242067319</v>
          </cell>
          <cell r="P87">
            <v>42922</v>
          </cell>
          <cell r="Q87">
            <v>7.959012624052455</v>
          </cell>
          <cell r="R87">
            <v>62987</v>
          </cell>
          <cell r="S87">
            <v>11.67965910608061</v>
          </cell>
        </row>
        <row r="88">
          <cell r="C88">
            <v>559168</v>
          </cell>
          <cell r="D88">
            <v>277422</v>
          </cell>
          <cell r="E88">
            <v>49.61335412613025</v>
          </cell>
          <cell r="F88">
            <v>86257</v>
          </cell>
          <cell r="G88">
            <v>15.425954274922743</v>
          </cell>
          <cell r="H88">
            <v>71583</v>
          </cell>
          <cell r="I88">
            <v>12.80169823738125</v>
          </cell>
          <cell r="J88">
            <v>53406</v>
          </cell>
          <cell r="K88">
            <v>9.450975735378277</v>
          </cell>
          <cell r="L88">
            <v>53394</v>
          </cell>
          <cell r="M88">
            <v>9.548829689824883</v>
          </cell>
          <cell r="N88">
            <v>228340</v>
          </cell>
          <cell r="O88">
            <v>40.935670138491474</v>
          </cell>
          <cell r="P88">
            <v>59649</v>
          </cell>
          <cell r="Q88">
            <v>10.667455934531302</v>
          </cell>
          <cell r="R88">
            <v>68953</v>
          </cell>
          <cell r="S88">
            <v>12.331356586929152</v>
          </cell>
        </row>
        <row r="89">
          <cell r="C89">
            <v>583365</v>
          </cell>
          <cell r="D89">
            <v>298574</v>
          </cell>
          <cell r="E89">
            <v>51.181335870338465</v>
          </cell>
          <cell r="F89">
            <v>84792</v>
          </cell>
          <cell r="G89">
            <v>14.634982386670439</v>
          </cell>
          <cell r="H89">
            <v>73117</v>
          </cell>
          <cell r="I89">
            <v>12.533662458323692</v>
          </cell>
          <cell r="J89">
            <v>55991</v>
          </cell>
          <cell r="K89">
            <v>9.597936112039632</v>
          </cell>
          <cell r="L89">
            <v>55807</v>
          </cell>
          <cell r="M89">
            <v>9.566394967130355</v>
          </cell>
          <cell r="N89">
            <v>228800</v>
          </cell>
          <cell r="O89">
            <v>39.2207280176219</v>
          </cell>
          <cell r="P89">
            <v>40464</v>
          </cell>
          <cell r="Q89">
            <v>7.036309171787817</v>
          </cell>
          <cell r="R89">
            <v>92629</v>
          </cell>
          <cell r="S89">
            <v>15.878395172833477</v>
          </cell>
        </row>
        <row r="90">
          <cell r="C90">
            <v>576636</v>
          </cell>
          <cell r="D90">
            <v>305405</v>
          </cell>
          <cell r="E90">
            <v>52.66322116551863</v>
          </cell>
          <cell r="F90">
            <v>82962</v>
          </cell>
          <cell r="G90">
            <v>14.18723909017127</v>
          </cell>
          <cell r="H90">
            <v>75076</v>
          </cell>
          <cell r="I90">
            <v>12.919651912124808</v>
          </cell>
          <cell r="J90">
            <v>56817</v>
          </cell>
          <cell r="K90">
            <v>9.753182943832853</v>
          </cell>
          <cell r="L90">
            <v>56585</v>
          </cell>
          <cell r="M90">
            <v>9.812949590382841</v>
          </cell>
          <cell r="N90">
            <v>214414</v>
          </cell>
          <cell r="O90">
            <v>37.483595890648516</v>
          </cell>
          <cell r="P90">
            <v>40190</v>
          </cell>
          <cell r="Q90">
            <v>6.769734806706483</v>
          </cell>
          <cell r="R90">
            <v>81950</v>
          </cell>
          <cell r="S90">
            <v>14.111738427708296</v>
          </cell>
        </row>
        <row r="92">
          <cell r="C92">
            <v>491992</v>
          </cell>
          <cell r="D92">
            <v>228875</v>
          </cell>
          <cell r="E92">
            <v>46.52006536691653</v>
          </cell>
          <cell r="F92">
            <v>71519</v>
          </cell>
          <cell r="G92">
            <v>14.536618481601327</v>
          </cell>
          <cell r="H92">
            <v>71356</v>
          </cell>
          <cell r="I92">
            <v>14.503487861591246</v>
          </cell>
          <cell r="J92">
            <v>71883</v>
          </cell>
          <cell r="K92">
            <v>14.610603424445925</v>
          </cell>
          <cell r="L92">
            <v>71881</v>
          </cell>
          <cell r="M92">
            <v>14.610196913770956</v>
          </cell>
          <cell r="N92">
            <v>191234</v>
          </cell>
          <cell r="O92">
            <v>38.86933120863753</v>
          </cell>
          <cell r="P92">
            <v>32024</v>
          </cell>
          <cell r="Q92">
            <v>6.50904892762484</v>
          </cell>
          <cell r="R92">
            <v>61983</v>
          </cell>
          <cell r="S92">
            <v>12.598375583342818</v>
          </cell>
        </row>
        <row r="93">
          <cell r="C93">
            <v>533022</v>
          </cell>
          <cell r="D93">
            <v>239665</v>
          </cell>
          <cell r="E93">
            <v>44.963434905125865</v>
          </cell>
          <cell r="F93">
            <v>71465</v>
          </cell>
          <cell r="G93">
            <v>13.407514136377111</v>
          </cell>
          <cell r="H93">
            <v>75009</v>
          </cell>
          <cell r="I93">
            <v>14.07240226482209</v>
          </cell>
          <cell r="J93">
            <v>76164</v>
          </cell>
          <cell r="K93">
            <v>14.189091257021285</v>
          </cell>
          <cell r="L93">
            <v>75951</v>
          </cell>
          <cell r="M93">
            <v>14.24913042988845</v>
          </cell>
          <cell r="N93">
            <v>217193</v>
          </cell>
          <cell r="O93">
            <v>41.2</v>
          </cell>
          <cell r="P93">
            <v>47880</v>
          </cell>
          <cell r="Q93">
            <v>8.982743676621228</v>
          </cell>
          <cell r="R93">
            <v>63939</v>
          </cell>
          <cell r="S93">
            <v>11.995564911016807</v>
          </cell>
        </row>
        <row r="94">
          <cell r="C94">
            <v>532064</v>
          </cell>
          <cell r="D94">
            <v>253820</v>
          </cell>
          <cell r="E94">
            <v>47.70478739399772</v>
          </cell>
          <cell r="F94">
            <v>71372</v>
          </cell>
          <cell r="G94">
            <v>13.414175738257054</v>
          </cell>
          <cell r="H94">
            <v>70628</v>
          </cell>
          <cell r="I94">
            <v>13.274342936188127</v>
          </cell>
          <cell r="J94">
            <v>75287</v>
          </cell>
          <cell r="K94">
            <v>14.24998947495038</v>
          </cell>
          <cell r="L94">
            <v>75030</v>
          </cell>
          <cell r="M94">
            <v>14.201687015095928</v>
          </cell>
          <cell r="N94">
            <v>202957</v>
          </cell>
          <cell r="O94">
            <v>38.1452231310519</v>
          </cell>
          <cell r="P94">
            <v>31321</v>
          </cell>
          <cell r="Q94">
            <v>5.88669784086125</v>
          </cell>
          <cell r="R94">
            <v>73687</v>
          </cell>
          <cell r="S94">
            <v>13.849273771576351</v>
          </cell>
        </row>
        <row r="95">
          <cell r="C95">
            <v>521463</v>
          </cell>
          <cell r="D95">
            <v>252881</v>
          </cell>
          <cell r="E95">
            <v>48.49452406019219</v>
          </cell>
          <cell r="F95">
            <v>69924</v>
          </cell>
          <cell r="G95">
            <v>13.409196817415618</v>
          </cell>
          <cell r="H95">
            <v>66164</v>
          </cell>
          <cell r="I95">
            <v>12.688148535945984</v>
          </cell>
          <cell r="J95">
            <v>73880</v>
          </cell>
          <cell r="K95">
            <v>14.167831658238455</v>
          </cell>
          <cell r="L95">
            <v>73792</v>
          </cell>
          <cell r="M95">
            <v>14.150956060161507</v>
          </cell>
          <cell r="N95">
            <v>194702</v>
          </cell>
          <cell r="O95">
            <v>37.337644281569354</v>
          </cell>
          <cell r="P95">
            <v>30787</v>
          </cell>
          <cell r="Q95">
            <v>5.903966340852563</v>
          </cell>
          <cell r="R95">
            <v>62415</v>
          </cell>
          <cell r="S95">
            <v>11.969209704235967</v>
          </cell>
        </row>
        <row r="97">
          <cell r="C97">
            <v>673366</v>
          </cell>
          <cell r="D97">
            <v>310903</v>
          </cell>
          <cell r="E97">
            <v>46.17147286913803</v>
          </cell>
          <cell r="F97">
            <v>79667</v>
          </cell>
          <cell r="G97">
            <v>11.83115868636076</v>
          </cell>
          <cell r="H97">
            <v>108805</v>
          </cell>
          <cell r="I97">
            <v>16.15837449470273</v>
          </cell>
          <cell r="J97">
            <v>81119</v>
          </cell>
          <cell r="K97">
            <v>12.046791789309232</v>
          </cell>
          <cell r="L97">
            <v>79953</v>
          </cell>
          <cell r="M97">
            <v>11.773631873305158</v>
          </cell>
          <cell r="N97">
            <v>281344</v>
          </cell>
          <cell r="O97">
            <v>41.78173534155274</v>
          </cell>
          <cell r="P97">
            <v>50462</v>
          </cell>
          <cell r="Q97">
            <v>7.493992865692654</v>
          </cell>
          <cell r="R97">
            <v>104359</v>
          </cell>
          <cell r="S97">
            <v>15.498109497658033</v>
          </cell>
        </row>
        <row r="98">
          <cell r="C98">
            <v>749012</v>
          </cell>
          <cell r="D98">
            <v>320756</v>
          </cell>
          <cell r="E98">
            <v>42.823879991241796</v>
          </cell>
          <cell r="F98">
            <v>79373</v>
          </cell>
          <cell r="G98">
            <v>10.59702648288679</v>
          </cell>
          <cell r="H98">
            <v>108001</v>
          </cell>
          <cell r="I98">
            <v>14.419128131458509</v>
          </cell>
          <cell r="J98">
            <v>93405</v>
          </cell>
          <cell r="K98">
            <v>12.470427710103444</v>
          </cell>
          <cell r="L98">
            <v>92601</v>
          </cell>
          <cell r="M98">
            <v>12.363086305693367</v>
          </cell>
          <cell r="N98">
            <v>334851</v>
          </cell>
          <cell r="O98">
            <v>44.70569229865476</v>
          </cell>
          <cell r="P98">
            <v>72789</v>
          </cell>
          <cell r="Q98">
            <v>9.718001847767459</v>
          </cell>
          <cell r="R98">
            <v>127697</v>
          </cell>
          <cell r="S98">
            <v>17.148725521086444</v>
          </cell>
        </row>
        <row r="99">
          <cell r="C99">
            <v>761512</v>
          </cell>
          <cell r="D99">
            <v>353009</v>
          </cell>
          <cell r="E99">
            <v>46.25632793705155</v>
          </cell>
          <cell r="F99">
            <v>77848</v>
          </cell>
          <cell r="G99">
            <v>10.222819863639707</v>
          </cell>
          <cell r="H99">
            <v>112305</v>
          </cell>
          <cell r="I99">
            <v>14.747633655149228</v>
          </cell>
          <cell r="J99">
            <v>85203</v>
          </cell>
          <cell r="K99">
            <v>11.18866150500583</v>
          </cell>
          <cell r="L99">
            <v>84450</v>
          </cell>
          <cell r="M99">
            <v>11.089779281219467</v>
          </cell>
          <cell r="N99">
            <v>323300</v>
          </cell>
          <cell r="O99">
            <v>42.45501055794262</v>
          </cell>
          <cell r="P99">
            <v>50487</v>
          </cell>
          <cell r="Q99">
            <v>6.629836430680015</v>
          </cell>
          <cell r="R99">
            <v>137528</v>
          </cell>
          <cell r="S99">
            <v>18.059859857756674</v>
          </cell>
        </row>
        <row r="100">
          <cell r="C100">
            <v>771172</v>
          </cell>
          <cell r="D100">
            <v>362484</v>
          </cell>
          <cell r="E100">
            <v>47.00429994864959</v>
          </cell>
          <cell r="F100">
            <v>78796</v>
          </cell>
          <cell r="G100">
            <v>10.217694625842224</v>
          </cell>
          <cell r="H100">
            <v>110805</v>
          </cell>
          <cell r="I100">
            <v>14.3683899311697</v>
          </cell>
          <cell r="J100">
            <v>82226</v>
          </cell>
          <cell r="K100">
            <v>10.662472185193446</v>
          </cell>
          <cell r="L100">
            <v>82129</v>
          </cell>
          <cell r="M100">
            <v>10.749893927684097</v>
          </cell>
          <cell r="N100">
            <v>326462</v>
          </cell>
          <cell r="O100">
            <v>42.33322786615696</v>
          </cell>
          <cell r="P100">
            <v>48403</v>
          </cell>
          <cell r="Q100">
            <v>6.276550497165354</v>
          </cell>
          <cell r="R100">
            <v>140330</v>
          </cell>
          <cell r="S100">
            <v>18.196978106051567</v>
          </cell>
        </row>
        <row r="102">
          <cell r="C102">
            <v>217442</v>
          </cell>
          <cell r="D102">
            <v>126554</v>
          </cell>
          <cell r="E102">
            <v>58.201267464427296</v>
          </cell>
          <cell r="F102">
            <v>44665</v>
          </cell>
          <cell r="G102">
            <v>20.541109813191564</v>
          </cell>
          <cell r="H102">
            <v>31256</v>
          </cell>
          <cell r="I102">
            <v>14.374407888080501</v>
          </cell>
          <cell r="J102">
            <v>25333</v>
          </cell>
          <cell r="K102">
            <v>11.650463112002281</v>
          </cell>
          <cell r="L102">
            <v>25332</v>
          </cell>
          <cell r="M102">
            <v>11.650003219249271</v>
          </cell>
          <cell r="N102">
            <v>65555</v>
          </cell>
          <cell r="O102">
            <v>30.148269423570422</v>
          </cell>
          <cell r="P102">
            <v>15447</v>
          </cell>
          <cell r="Q102">
            <v>7.1039633557454405</v>
          </cell>
          <cell r="R102">
            <v>5456</v>
          </cell>
          <cell r="S102">
            <v>2.5091748604225494</v>
          </cell>
        </row>
        <row r="103">
          <cell r="C103">
            <v>256514</v>
          </cell>
          <cell r="D103">
            <v>139348</v>
          </cell>
          <cell r="E103">
            <v>54.323740614547354</v>
          </cell>
          <cell r="F103">
            <v>48560</v>
          </cell>
          <cell r="G103">
            <v>18.9307406223442</v>
          </cell>
          <cell r="H103">
            <v>35122</v>
          </cell>
          <cell r="I103">
            <v>13.692040200534864</v>
          </cell>
          <cell r="J103">
            <v>31914</v>
          </cell>
          <cell r="K103">
            <v>12.4414261989599</v>
          </cell>
          <cell r="L103">
            <v>31909</v>
          </cell>
          <cell r="M103">
            <v>12.439476987610814</v>
          </cell>
          <cell r="N103">
            <v>85252</v>
          </cell>
          <cell r="O103">
            <v>33.334833186492745</v>
          </cell>
          <cell r="P103">
            <v>29126</v>
          </cell>
          <cell r="Q103">
            <v>11.354545950708344</v>
          </cell>
          <cell r="R103">
            <v>5321</v>
          </cell>
          <cell r="S103">
            <v>2.0743507176996188</v>
          </cell>
        </row>
        <row r="104">
          <cell r="C104">
            <v>264875</v>
          </cell>
          <cell r="D104">
            <v>152609</v>
          </cell>
          <cell r="E104">
            <v>57.61547899952808</v>
          </cell>
          <cell r="F104">
            <v>48970</v>
          </cell>
          <cell r="G104">
            <v>18.487966021708353</v>
          </cell>
          <cell r="H104">
            <v>32256</v>
          </cell>
          <cell r="I104">
            <v>12.177819726285984</v>
          </cell>
          <cell r="J104">
            <v>36098</v>
          </cell>
          <cell r="K104">
            <v>13.628315243039168</v>
          </cell>
          <cell r="L104">
            <v>36098</v>
          </cell>
          <cell r="M104">
            <v>13.628315243039168</v>
          </cell>
          <cell r="N104">
            <v>76168</v>
          </cell>
          <cell r="O104">
            <v>28.756205757432753</v>
          </cell>
          <cell r="P104">
            <v>17797</v>
          </cell>
          <cell r="Q104">
            <v>6.719018404907976</v>
          </cell>
          <cell r="R104">
            <v>5201</v>
          </cell>
          <cell r="S104">
            <v>1.9635677206229354</v>
          </cell>
        </row>
        <row r="105">
          <cell r="C105">
            <v>271567</v>
          </cell>
          <cell r="D105">
            <v>157430</v>
          </cell>
          <cell r="E105">
            <v>57.9709611256154</v>
          </cell>
          <cell r="F105">
            <v>48499</v>
          </cell>
          <cell r="G105">
            <v>17.858944569848326</v>
          </cell>
          <cell r="H105">
            <v>33055</v>
          </cell>
          <cell r="I105">
            <v>12.171950200134773</v>
          </cell>
          <cell r="J105">
            <v>33956</v>
          </cell>
          <cell r="K105">
            <v>12.503728361693431</v>
          </cell>
          <cell r="L105">
            <v>33818</v>
          </cell>
          <cell r="M105">
            <v>12.352912172686667</v>
          </cell>
          <cell r="N105">
            <v>80181</v>
          </cell>
          <cell r="O105">
            <v>29.52531051269116</v>
          </cell>
          <cell r="P105">
            <v>17364</v>
          </cell>
          <cell r="Q105">
            <v>6.3940022167641875</v>
          </cell>
          <cell r="R105">
            <v>5237</v>
          </cell>
          <cell r="S105">
            <v>1.9284375494813437</v>
          </cell>
        </row>
      </sheetData>
      <sheetData sheetId="8">
        <row r="6">
          <cell r="C6">
            <v>3049</v>
          </cell>
          <cell r="D6">
            <v>583</v>
          </cell>
          <cell r="E6">
            <v>159</v>
          </cell>
          <cell r="F6">
            <v>2796</v>
          </cell>
          <cell r="G6">
            <v>1398261</v>
          </cell>
          <cell r="H6">
            <v>0.401</v>
          </cell>
          <cell r="K6">
            <v>22.3</v>
          </cell>
          <cell r="L6">
            <v>346</v>
          </cell>
          <cell r="M6">
            <v>96.1</v>
          </cell>
          <cell r="N6">
            <v>41.3</v>
          </cell>
          <cell r="O6">
            <v>355688</v>
          </cell>
          <cell r="P6">
            <v>5618524</v>
          </cell>
          <cell r="Q6">
            <v>108417</v>
          </cell>
          <cell r="R6">
            <v>907</v>
          </cell>
          <cell r="S6">
            <v>6353</v>
          </cell>
          <cell r="T6">
            <v>101157</v>
          </cell>
        </row>
        <row r="7">
          <cell r="C7">
            <v>6850</v>
          </cell>
          <cell r="D7">
            <v>1649</v>
          </cell>
          <cell r="E7">
            <v>1067</v>
          </cell>
          <cell r="F7">
            <v>4257</v>
          </cell>
          <cell r="G7">
            <v>1392691</v>
          </cell>
          <cell r="H7">
            <v>0.397</v>
          </cell>
          <cell r="K7">
            <v>24</v>
          </cell>
          <cell r="L7">
            <v>350.1</v>
          </cell>
          <cell r="M7">
            <v>96.3</v>
          </cell>
          <cell r="N7">
            <v>37.4</v>
          </cell>
          <cell r="O7">
            <v>328139</v>
          </cell>
          <cell r="P7">
            <v>5715602</v>
          </cell>
          <cell r="Q7">
            <v>204107</v>
          </cell>
          <cell r="R7">
            <v>1064</v>
          </cell>
          <cell r="S7">
            <v>6388</v>
          </cell>
          <cell r="T7">
            <v>196655</v>
          </cell>
        </row>
        <row r="8">
          <cell r="C8">
            <v>6331</v>
          </cell>
          <cell r="D8">
            <v>1458</v>
          </cell>
          <cell r="E8">
            <v>-192</v>
          </cell>
          <cell r="F8">
            <v>8318</v>
          </cell>
          <cell r="G8">
            <v>1436118</v>
          </cell>
          <cell r="H8">
            <v>0.388</v>
          </cell>
          <cell r="K8">
            <v>24.1</v>
          </cell>
          <cell r="L8">
            <v>330.2</v>
          </cell>
          <cell r="M8">
            <v>95.1</v>
          </cell>
          <cell r="N8">
            <v>38.3</v>
          </cell>
          <cell r="O8">
            <v>281336</v>
          </cell>
          <cell r="P8">
            <v>5769498</v>
          </cell>
          <cell r="Q8">
            <v>187703</v>
          </cell>
          <cell r="R8">
            <v>1801</v>
          </cell>
          <cell r="S8">
            <v>21406</v>
          </cell>
          <cell r="T8">
            <v>164496</v>
          </cell>
        </row>
        <row r="9">
          <cell r="C9">
            <v>8266</v>
          </cell>
          <cell r="D9">
            <v>1213</v>
          </cell>
          <cell r="E9">
            <v>-244</v>
          </cell>
          <cell r="F9">
            <v>468</v>
          </cell>
          <cell r="G9">
            <v>1413823</v>
          </cell>
          <cell r="H9">
            <v>0.383</v>
          </cell>
          <cell r="K9">
            <v>23.1</v>
          </cell>
          <cell r="L9">
            <v>334.8</v>
          </cell>
          <cell r="M9">
            <v>95.7</v>
          </cell>
          <cell r="N9">
            <v>38.6</v>
          </cell>
          <cell r="O9">
            <v>242105</v>
          </cell>
          <cell r="P9">
            <v>5792496</v>
          </cell>
          <cell r="Q9">
            <v>150785</v>
          </cell>
          <cell r="R9">
            <v>2514</v>
          </cell>
          <cell r="S9">
            <v>16375</v>
          </cell>
          <cell r="T9">
            <v>131896</v>
          </cell>
        </row>
        <row r="11">
          <cell r="C11">
            <v>12135</v>
          </cell>
          <cell r="D11">
            <v>5067</v>
          </cell>
          <cell r="E11">
            <v>674</v>
          </cell>
          <cell r="F11">
            <v>4070</v>
          </cell>
          <cell r="G11">
            <v>468917</v>
          </cell>
          <cell r="H11">
            <v>0.543</v>
          </cell>
          <cell r="K11">
            <v>14.7</v>
          </cell>
          <cell r="L11">
            <v>277.1</v>
          </cell>
          <cell r="M11">
            <v>94</v>
          </cell>
          <cell r="N11">
            <v>52.5</v>
          </cell>
          <cell r="O11">
            <v>64078</v>
          </cell>
          <cell r="P11">
            <v>1404292</v>
          </cell>
          <cell r="Q11">
            <v>47122</v>
          </cell>
          <cell r="R11">
            <v>4403</v>
          </cell>
          <cell r="S11">
            <v>8771</v>
          </cell>
          <cell r="T11">
            <v>33948</v>
          </cell>
        </row>
        <row r="12">
          <cell r="C12">
            <v>14940</v>
          </cell>
          <cell r="D12">
            <v>4078</v>
          </cell>
          <cell r="E12">
            <v>-989</v>
          </cell>
          <cell r="F12">
            <v>1763</v>
          </cell>
          <cell r="G12">
            <v>464789</v>
          </cell>
          <cell r="H12">
            <v>0.538</v>
          </cell>
          <cell r="K12">
            <v>15</v>
          </cell>
          <cell r="L12">
            <v>274.5</v>
          </cell>
          <cell r="M12">
            <v>94.2</v>
          </cell>
          <cell r="N12">
            <v>47.2</v>
          </cell>
          <cell r="O12">
            <v>88176</v>
          </cell>
          <cell r="P12">
            <v>1448717</v>
          </cell>
          <cell r="Q12">
            <v>100801</v>
          </cell>
          <cell r="R12">
            <v>7153</v>
          </cell>
          <cell r="S12">
            <v>15386</v>
          </cell>
          <cell r="T12">
            <v>78262</v>
          </cell>
        </row>
        <row r="13">
          <cell r="C13">
            <v>38895</v>
          </cell>
          <cell r="D13">
            <v>16908</v>
          </cell>
          <cell r="E13">
            <v>12830</v>
          </cell>
          <cell r="F13">
            <v>23821</v>
          </cell>
          <cell r="G13">
            <v>483555</v>
          </cell>
          <cell r="H13">
            <v>0.522</v>
          </cell>
          <cell r="K13">
            <v>15.1</v>
          </cell>
          <cell r="L13">
            <v>254.5</v>
          </cell>
          <cell r="M13">
            <v>88.2</v>
          </cell>
          <cell r="N13">
            <v>48.1</v>
          </cell>
          <cell r="O13">
            <v>77633</v>
          </cell>
          <cell r="P13">
            <v>1501166</v>
          </cell>
          <cell r="Q13">
            <v>111900</v>
          </cell>
          <cell r="R13">
            <v>18145</v>
          </cell>
          <cell r="S13">
            <v>19614</v>
          </cell>
          <cell r="T13">
            <v>74141</v>
          </cell>
        </row>
        <row r="14">
          <cell r="C14">
            <v>168601</v>
          </cell>
          <cell r="D14">
            <v>27590</v>
          </cell>
          <cell r="E14">
            <v>10682</v>
          </cell>
          <cell r="F14">
            <v>13280</v>
          </cell>
          <cell r="G14">
            <v>478352</v>
          </cell>
          <cell r="H14">
            <v>0.505</v>
          </cell>
          <cell r="K14">
            <v>15.5</v>
          </cell>
          <cell r="L14">
            <v>253.8</v>
          </cell>
          <cell r="M14">
            <v>93.3</v>
          </cell>
          <cell r="N14">
            <v>33.8</v>
          </cell>
          <cell r="O14">
            <v>577269</v>
          </cell>
          <cell r="P14">
            <v>1559991</v>
          </cell>
          <cell r="Q14">
            <v>361370</v>
          </cell>
          <cell r="R14">
            <v>17661</v>
          </cell>
          <cell r="S14">
            <v>21246</v>
          </cell>
          <cell r="T14">
            <v>322463</v>
          </cell>
        </row>
        <row r="16">
          <cell r="C16">
            <v>6641</v>
          </cell>
          <cell r="D16">
            <v>2532</v>
          </cell>
          <cell r="E16">
            <v>206</v>
          </cell>
          <cell r="F16">
            <v>1495</v>
          </cell>
          <cell r="G16">
            <v>484092</v>
          </cell>
          <cell r="H16">
            <v>0.462</v>
          </cell>
          <cell r="K16">
            <v>13.1</v>
          </cell>
          <cell r="L16">
            <v>199.1</v>
          </cell>
          <cell r="M16">
            <v>96.6</v>
          </cell>
          <cell r="N16">
            <v>46.6</v>
          </cell>
          <cell r="O16">
            <v>102774</v>
          </cell>
          <cell r="P16">
            <v>1200657</v>
          </cell>
          <cell r="Q16">
            <v>59360</v>
          </cell>
          <cell r="R16">
            <v>5655</v>
          </cell>
          <cell r="S16">
            <v>13103</v>
          </cell>
          <cell r="T16">
            <v>40602</v>
          </cell>
        </row>
        <row r="17">
          <cell r="C17">
            <v>8725</v>
          </cell>
          <cell r="D17">
            <v>2750</v>
          </cell>
          <cell r="E17">
            <v>218</v>
          </cell>
          <cell r="F17">
            <v>315</v>
          </cell>
          <cell r="G17">
            <v>475219</v>
          </cell>
          <cell r="H17">
            <v>0.459</v>
          </cell>
          <cell r="K17">
            <v>13.9</v>
          </cell>
          <cell r="L17">
            <v>198.2</v>
          </cell>
          <cell r="M17">
            <v>96.7</v>
          </cell>
          <cell r="N17">
            <v>40.1</v>
          </cell>
          <cell r="O17">
            <v>88989</v>
          </cell>
          <cell r="P17">
            <v>1239809</v>
          </cell>
          <cell r="Q17">
            <v>97495</v>
          </cell>
          <cell r="R17">
            <v>5752</v>
          </cell>
          <cell r="S17">
            <v>15198</v>
          </cell>
          <cell r="T17">
            <v>76545</v>
          </cell>
        </row>
        <row r="18">
          <cell r="C18">
            <v>32062</v>
          </cell>
          <cell r="D18">
            <v>697</v>
          </cell>
          <cell r="E18">
            <v>-2053</v>
          </cell>
          <cell r="F18">
            <v>-1680</v>
          </cell>
          <cell r="G18">
            <v>488921</v>
          </cell>
          <cell r="H18">
            <v>0.445</v>
          </cell>
          <cell r="K18">
            <v>14.4</v>
          </cell>
          <cell r="L18">
            <v>183.4</v>
          </cell>
          <cell r="M18">
            <v>94.2</v>
          </cell>
          <cell r="N18">
            <v>40.9</v>
          </cell>
          <cell r="O18">
            <v>96089</v>
          </cell>
          <cell r="P18">
            <v>1264461</v>
          </cell>
          <cell r="Q18">
            <v>96858</v>
          </cell>
          <cell r="R18">
            <v>6125</v>
          </cell>
          <cell r="S18">
            <v>13126</v>
          </cell>
          <cell r="T18">
            <v>77607</v>
          </cell>
        </row>
        <row r="19">
          <cell r="C19">
            <v>54449</v>
          </cell>
          <cell r="D19">
            <v>5986</v>
          </cell>
          <cell r="E19">
            <v>5289</v>
          </cell>
          <cell r="F19">
            <v>15766</v>
          </cell>
          <cell r="G19">
            <v>480424</v>
          </cell>
          <cell r="H19">
            <v>0.418</v>
          </cell>
          <cell r="K19">
            <v>14.4</v>
          </cell>
          <cell r="L19">
            <v>166.2</v>
          </cell>
          <cell r="M19">
            <v>95</v>
          </cell>
          <cell r="N19">
            <v>24.6</v>
          </cell>
          <cell r="O19">
            <v>89841</v>
          </cell>
          <cell r="P19">
            <v>1344546</v>
          </cell>
          <cell r="Q19">
            <v>934037</v>
          </cell>
          <cell r="R19">
            <v>16601</v>
          </cell>
          <cell r="S19">
            <v>13139</v>
          </cell>
          <cell r="T19">
            <v>904297</v>
          </cell>
        </row>
        <row r="21">
          <cell r="C21">
            <v>7375</v>
          </cell>
          <cell r="D21">
            <v>1886</v>
          </cell>
          <cell r="E21">
            <v>-4239</v>
          </cell>
          <cell r="F21">
            <v>-4239</v>
          </cell>
          <cell r="G21">
            <v>600648</v>
          </cell>
          <cell r="H21">
            <v>0.676</v>
          </cell>
          <cell r="K21">
            <v>14.4</v>
          </cell>
          <cell r="L21">
            <v>288.9</v>
          </cell>
          <cell r="M21">
            <v>96</v>
          </cell>
          <cell r="N21">
            <v>59.2</v>
          </cell>
          <cell r="O21">
            <v>108169</v>
          </cell>
          <cell r="P21">
            <v>1764768</v>
          </cell>
          <cell r="Q21">
            <v>43303</v>
          </cell>
          <cell r="R21" t="str">
            <v>-</v>
          </cell>
          <cell r="S21">
            <v>10070</v>
          </cell>
          <cell r="T21">
            <v>33233</v>
          </cell>
        </row>
        <row r="22">
          <cell r="C22">
            <v>5891</v>
          </cell>
          <cell r="D22">
            <v>2214</v>
          </cell>
          <cell r="E22">
            <v>328</v>
          </cell>
          <cell r="F22">
            <v>328</v>
          </cell>
          <cell r="G22">
            <v>591829</v>
          </cell>
          <cell r="H22">
            <v>0.668</v>
          </cell>
          <cell r="K22">
            <v>14.5</v>
          </cell>
          <cell r="L22">
            <v>295.9</v>
          </cell>
          <cell r="M22">
            <v>93.4</v>
          </cell>
          <cell r="N22">
            <v>50.3</v>
          </cell>
          <cell r="O22">
            <v>103854</v>
          </cell>
          <cell r="P22">
            <v>1860860</v>
          </cell>
          <cell r="Q22">
            <v>80163</v>
          </cell>
          <cell r="R22" t="str">
            <v>-</v>
          </cell>
          <cell r="S22">
            <v>5031</v>
          </cell>
          <cell r="T22">
            <v>75132</v>
          </cell>
        </row>
        <row r="23">
          <cell r="C23">
            <v>10080</v>
          </cell>
          <cell r="D23">
            <v>4364</v>
          </cell>
          <cell r="E23">
            <v>2150</v>
          </cell>
          <cell r="F23">
            <v>2150</v>
          </cell>
          <cell r="G23">
            <v>607404</v>
          </cell>
          <cell r="H23">
            <v>0.638</v>
          </cell>
          <cell r="K23">
            <v>14.2</v>
          </cell>
          <cell r="L23">
            <v>280.3</v>
          </cell>
          <cell r="M23">
            <v>90.2</v>
          </cell>
          <cell r="N23">
            <v>47.6</v>
          </cell>
          <cell r="O23">
            <v>98756</v>
          </cell>
          <cell r="P23">
            <v>1957941</v>
          </cell>
          <cell r="Q23">
            <v>70974</v>
          </cell>
          <cell r="R23" t="str">
            <v>-</v>
          </cell>
          <cell r="S23">
            <v>8490</v>
          </cell>
          <cell r="T23">
            <v>62484</v>
          </cell>
        </row>
        <row r="24">
          <cell r="C24">
            <v>29886</v>
          </cell>
          <cell r="D24">
            <v>5883</v>
          </cell>
          <cell r="E24">
            <v>1519</v>
          </cell>
          <cell r="F24">
            <v>1519</v>
          </cell>
          <cell r="G24">
            <v>604879</v>
          </cell>
          <cell r="H24">
            <v>0.603</v>
          </cell>
          <cell r="K24">
            <v>14.2</v>
          </cell>
          <cell r="L24">
            <v>276.2</v>
          </cell>
          <cell r="M24">
            <v>91.6</v>
          </cell>
          <cell r="N24">
            <v>46.3</v>
          </cell>
          <cell r="O24">
            <v>84413</v>
          </cell>
          <cell r="P24">
            <v>2020595</v>
          </cell>
          <cell r="Q24">
            <v>94773</v>
          </cell>
          <cell r="R24" t="str">
            <v>-</v>
          </cell>
          <cell r="S24">
            <v>16099</v>
          </cell>
          <cell r="T24">
            <v>78674</v>
          </cell>
        </row>
        <row r="26">
          <cell r="C26">
            <v>13751</v>
          </cell>
          <cell r="D26">
            <v>5958</v>
          </cell>
          <cell r="E26">
            <v>788</v>
          </cell>
          <cell r="F26">
            <v>-2090</v>
          </cell>
          <cell r="G26">
            <v>424699</v>
          </cell>
          <cell r="H26">
            <v>0.6557</v>
          </cell>
          <cell r="K26">
            <v>12.7</v>
          </cell>
          <cell r="L26">
            <v>165.8</v>
          </cell>
          <cell r="M26">
            <v>98.8</v>
          </cell>
          <cell r="N26">
            <v>60.3</v>
          </cell>
          <cell r="O26">
            <v>83026</v>
          </cell>
          <cell r="P26">
            <v>990207</v>
          </cell>
          <cell r="Q26">
            <v>59850</v>
          </cell>
          <cell r="R26">
            <v>5390</v>
          </cell>
          <cell r="S26">
            <v>18959</v>
          </cell>
          <cell r="T26">
            <v>35501</v>
          </cell>
        </row>
        <row r="27">
          <cell r="C27">
            <v>13926</v>
          </cell>
          <cell r="D27">
            <v>6333</v>
          </cell>
          <cell r="E27">
            <v>375</v>
          </cell>
          <cell r="F27">
            <v>-2135</v>
          </cell>
          <cell r="G27">
            <v>414681</v>
          </cell>
          <cell r="H27">
            <v>0.646</v>
          </cell>
          <cell r="K27">
            <v>12</v>
          </cell>
          <cell r="L27">
            <v>171</v>
          </cell>
          <cell r="M27">
            <v>98.1</v>
          </cell>
          <cell r="N27">
            <v>51.6</v>
          </cell>
          <cell r="O27">
            <v>71383</v>
          </cell>
          <cell r="P27">
            <v>1009060</v>
          </cell>
          <cell r="Q27">
            <v>82517</v>
          </cell>
          <cell r="R27">
            <v>2880</v>
          </cell>
          <cell r="S27">
            <v>7000</v>
          </cell>
          <cell r="T27">
            <v>72637</v>
          </cell>
        </row>
        <row r="28">
          <cell r="C28">
            <v>23070</v>
          </cell>
          <cell r="D28">
            <v>8311</v>
          </cell>
          <cell r="E28">
            <v>1978</v>
          </cell>
          <cell r="F28">
            <v>5859</v>
          </cell>
          <cell r="G28">
            <v>419442</v>
          </cell>
          <cell r="H28">
            <v>0.595</v>
          </cell>
          <cell r="K28">
            <v>11.5</v>
          </cell>
          <cell r="L28">
            <v>155.8</v>
          </cell>
          <cell r="M28">
            <v>87</v>
          </cell>
          <cell r="N28">
            <v>50.6</v>
          </cell>
          <cell r="O28">
            <v>56276</v>
          </cell>
          <cell r="P28">
            <v>1052962</v>
          </cell>
          <cell r="Q28">
            <v>88583</v>
          </cell>
          <cell r="R28">
            <v>6761</v>
          </cell>
          <cell r="S28">
            <v>13080</v>
          </cell>
          <cell r="T28">
            <v>68742</v>
          </cell>
        </row>
        <row r="29">
          <cell r="C29">
            <v>16380</v>
          </cell>
          <cell r="D29">
            <v>6476</v>
          </cell>
          <cell r="E29">
            <v>-1835</v>
          </cell>
          <cell r="F29">
            <v>3025</v>
          </cell>
          <cell r="G29">
            <v>419532</v>
          </cell>
          <cell r="H29">
            <v>0.559</v>
          </cell>
          <cell r="K29">
            <v>11.3</v>
          </cell>
          <cell r="L29">
            <v>146</v>
          </cell>
          <cell r="M29">
            <v>91</v>
          </cell>
          <cell r="N29">
            <v>51.3</v>
          </cell>
          <cell r="O29">
            <v>44508</v>
          </cell>
          <cell r="P29">
            <v>1074959</v>
          </cell>
          <cell r="Q29">
            <v>109599</v>
          </cell>
          <cell r="R29">
            <v>11621</v>
          </cell>
          <cell r="S29">
            <v>26128</v>
          </cell>
          <cell r="T29">
            <v>71850</v>
          </cell>
        </row>
        <row r="31">
          <cell r="C31">
            <v>13757</v>
          </cell>
          <cell r="D31">
            <v>5451</v>
          </cell>
          <cell r="E31">
            <v>241</v>
          </cell>
          <cell r="F31">
            <v>863</v>
          </cell>
          <cell r="G31">
            <v>414490</v>
          </cell>
          <cell r="H31">
            <v>0.614</v>
          </cell>
          <cell r="K31">
            <v>9.5</v>
          </cell>
          <cell r="L31">
            <v>198.6</v>
          </cell>
          <cell r="M31">
            <v>97.8</v>
          </cell>
          <cell r="N31">
            <v>61.4</v>
          </cell>
          <cell r="O31">
            <v>101178</v>
          </cell>
          <cell r="P31">
            <v>980171</v>
          </cell>
          <cell r="Q31">
            <v>57425</v>
          </cell>
          <cell r="R31">
            <v>13748</v>
          </cell>
          <cell r="S31">
            <v>14864</v>
          </cell>
          <cell r="T31">
            <v>28813</v>
          </cell>
        </row>
        <row r="32">
          <cell r="C32">
            <v>14720</v>
          </cell>
          <cell r="D32">
            <v>4234</v>
          </cell>
          <cell r="E32">
            <v>-1217</v>
          </cell>
          <cell r="F32">
            <v>-5415</v>
          </cell>
          <cell r="G32">
            <v>404473</v>
          </cell>
          <cell r="H32">
            <v>0.611</v>
          </cell>
          <cell r="K32">
            <v>9.9</v>
          </cell>
          <cell r="L32">
            <v>194</v>
          </cell>
          <cell r="M32">
            <v>96.1</v>
          </cell>
          <cell r="N32">
            <v>52.8</v>
          </cell>
          <cell r="O32">
            <v>95882</v>
          </cell>
          <cell r="P32">
            <v>1030521</v>
          </cell>
          <cell r="Q32">
            <v>94110</v>
          </cell>
          <cell r="R32">
            <v>9550</v>
          </cell>
          <cell r="S32">
            <v>14879</v>
          </cell>
          <cell r="T32">
            <v>69681</v>
          </cell>
        </row>
        <row r="33">
          <cell r="C33">
            <v>13646</v>
          </cell>
          <cell r="D33">
            <v>4691</v>
          </cell>
          <cell r="E33">
            <v>457</v>
          </cell>
          <cell r="F33">
            <v>5120</v>
          </cell>
          <cell r="G33">
            <v>416868</v>
          </cell>
          <cell r="H33">
            <v>0.579</v>
          </cell>
          <cell r="K33">
            <v>10.6</v>
          </cell>
          <cell r="L33">
            <v>179.4</v>
          </cell>
          <cell r="M33">
            <v>91.5</v>
          </cell>
          <cell r="N33">
            <v>51.6</v>
          </cell>
          <cell r="O33">
            <v>86648</v>
          </cell>
          <cell r="P33">
            <v>1082969</v>
          </cell>
          <cell r="Q33">
            <v>104772</v>
          </cell>
          <cell r="R33">
            <v>14212</v>
          </cell>
          <cell r="S33">
            <v>20390</v>
          </cell>
          <cell r="T33">
            <v>70170</v>
          </cell>
        </row>
        <row r="34">
          <cell r="C34">
            <v>11894</v>
          </cell>
          <cell r="D34">
            <v>4128</v>
          </cell>
          <cell r="E34">
            <v>-564</v>
          </cell>
          <cell r="F34">
            <v>-651</v>
          </cell>
          <cell r="G34">
            <v>416622</v>
          </cell>
          <cell r="H34">
            <v>0.554</v>
          </cell>
          <cell r="K34">
            <v>11.4</v>
          </cell>
          <cell r="L34">
            <v>177</v>
          </cell>
          <cell r="M34">
            <v>96.7</v>
          </cell>
          <cell r="N34">
            <v>52.9</v>
          </cell>
          <cell r="O34">
            <v>76297</v>
          </cell>
          <cell r="P34">
            <v>1113206</v>
          </cell>
          <cell r="Q34">
            <v>85626</v>
          </cell>
          <cell r="R34">
            <v>14126</v>
          </cell>
          <cell r="S34">
            <v>15699</v>
          </cell>
          <cell r="T34">
            <v>55801</v>
          </cell>
        </row>
        <row r="36">
          <cell r="C36">
            <v>9468</v>
          </cell>
          <cell r="D36">
            <v>5411</v>
          </cell>
          <cell r="E36">
            <v>-861</v>
          </cell>
          <cell r="F36">
            <v>19276</v>
          </cell>
          <cell r="G36">
            <v>1067362</v>
          </cell>
          <cell r="H36">
            <v>0.769</v>
          </cell>
          <cell r="K36">
            <v>12.5</v>
          </cell>
          <cell r="L36">
            <v>241.7</v>
          </cell>
          <cell r="M36">
            <v>95.8</v>
          </cell>
          <cell r="N36">
            <v>62.5</v>
          </cell>
          <cell r="O36">
            <v>76862</v>
          </cell>
          <cell r="P36">
            <v>3077766</v>
          </cell>
          <cell r="Q36">
            <v>160176</v>
          </cell>
          <cell r="R36">
            <v>6434</v>
          </cell>
          <cell r="S36">
            <v>56869</v>
          </cell>
          <cell r="T36">
            <v>96873</v>
          </cell>
        </row>
        <row r="37">
          <cell r="C37">
            <v>10624</v>
          </cell>
          <cell r="D37">
            <v>4817</v>
          </cell>
          <cell r="E37">
            <v>-594</v>
          </cell>
          <cell r="F37">
            <v>929</v>
          </cell>
          <cell r="G37">
            <v>1056975</v>
          </cell>
          <cell r="H37">
            <v>0.777</v>
          </cell>
          <cell r="K37">
            <v>12.7</v>
          </cell>
          <cell r="L37">
            <v>246.2</v>
          </cell>
          <cell r="M37">
            <v>97.1</v>
          </cell>
          <cell r="N37">
            <v>53.3</v>
          </cell>
          <cell r="O37">
            <v>73228</v>
          </cell>
          <cell r="P37">
            <v>3236027</v>
          </cell>
          <cell r="Q37">
            <v>227166</v>
          </cell>
          <cell r="R37">
            <v>6434</v>
          </cell>
          <cell r="S37">
            <v>56868</v>
          </cell>
          <cell r="T37">
            <v>163864</v>
          </cell>
        </row>
        <row r="38">
          <cell r="C38">
            <v>11718</v>
          </cell>
          <cell r="D38">
            <v>5117</v>
          </cell>
          <cell r="E38">
            <v>300</v>
          </cell>
          <cell r="F38">
            <v>30543</v>
          </cell>
          <cell r="G38">
            <v>1092565</v>
          </cell>
          <cell r="H38">
            <v>0.755</v>
          </cell>
          <cell r="K38">
            <v>13.3</v>
          </cell>
          <cell r="L38">
            <v>229.5</v>
          </cell>
          <cell r="M38">
            <v>93.3</v>
          </cell>
          <cell r="N38">
            <v>51.2</v>
          </cell>
          <cell r="O38">
            <v>68428</v>
          </cell>
          <cell r="P38">
            <v>3369773</v>
          </cell>
          <cell r="Q38">
            <v>233350</v>
          </cell>
          <cell r="R38">
            <v>6479</v>
          </cell>
          <cell r="S38">
            <v>74462</v>
          </cell>
          <cell r="T38">
            <v>152409</v>
          </cell>
        </row>
        <row r="39">
          <cell r="C39">
            <v>9922</v>
          </cell>
          <cell r="D39">
            <v>4515</v>
          </cell>
          <cell r="E39">
            <v>-602</v>
          </cell>
          <cell r="F39">
            <v>-319</v>
          </cell>
          <cell r="G39">
            <v>1108596</v>
          </cell>
          <cell r="H39">
            <v>0.74</v>
          </cell>
          <cell r="K39">
            <v>13.7</v>
          </cell>
          <cell r="L39">
            <v>228.7</v>
          </cell>
          <cell r="M39">
            <v>96.9</v>
          </cell>
          <cell r="N39">
            <v>52.7</v>
          </cell>
          <cell r="O39">
            <v>60719</v>
          </cell>
          <cell r="P39">
            <v>3487868</v>
          </cell>
          <cell r="Q39">
            <v>206359</v>
          </cell>
          <cell r="R39">
            <v>6474</v>
          </cell>
          <cell r="S39">
            <v>74356</v>
          </cell>
          <cell r="T39">
            <v>125529</v>
          </cell>
        </row>
        <row r="41">
          <cell r="C41">
            <v>8995</v>
          </cell>
          <cell r="D41">
            <v>4553</v>
          </cell>
          <cell r="E41">
            <v>-613</v>
          </cell>
          <cell r="F41">
            <v>-365</v>
          </cell>
          <cell r="G41">
            <v>941923</v>
          </cell>
          <cell r="H41">
            <v>0.80058</v>
          </cell>
          <cell r="K41">
            <v>11.7</v>
          </cell>
          <cell r="L41">
            <v>218.9</v>
          </cell>
          <cell r="M41">
            <v>97.8</v>
          </cell>
          <cell r="N41">
            <v>65.1</v>
          </cell>
          <cell r="O41">
            <v>131886</v>
          </cell>
          <cell r="P41">
            <v>2408760</v>
          </cell>
          <cell r="Q41">
            <v>54160</v>
          </cell>
          <cell r="R41" t="str">
            <v>-</v>
          </cell>
          <cell r="S41" t="str">
            <v>-</v>
          </cell>
          <cell r="T41">
            <v>54160</v>
          </cell>
        </row>
        <row r="42">
          <cell r="C42">
            <v>13956</v>
          </cell>
          <cell r="D42">
            <v>6155</v>
          </cell>
          <cell r="E42">
            <v>1601</v>
          </cell>
          <cell r="F42">
            <v>3460</v>
          </cell>
          <cell r="G42">
            <v>933655</v>
          </cell>
          <cell r="H42">
            <v>0.797</v>
          </cell>
          <cell r="K42">
            <v>11.4</v>
          </cell>
          <cell r="L42">
            <v>222</v>
          </cell>
          <cell r="M42">
            <v>97.1</v>
          </cell>
          <cell r="N42">
            <v>56.9</v>
          </cell>
          <cell r="O42">
            <v>118183</v>
          </cell>
          <cell r="P42">
            <v>2524074</v>
          </cell>
          <cell r="Q42">
            <v>120241</v>
          </cell>
          <cell r="R42">
            <v>1615</v>
          </cell>
          <cell r="S42" t="str">
            <v>-</v>
          </cell>
          <cell r="T42">
            <v>118626</v>
          </cell>
        </row>
        <row r="43">
          <cell r="C43">
            <v>20329</v>
          </cell>
          <cell r="D43">
            <v>6903</v>
          </cell>
          <cell r="E43">
            <v>748</v>
          </cell>
          <cell r="F43">
            <v>2824</v>
          </cell>
          <cell r="G43">
            <v>970627</v>
          </cell>
          <cell r="H43">
            <v>0.774</v>
          </cell>
          <cell r="K43">
            <v>11.2</v>
          </cell>
          <cell r="L43">
            <v>206.3</v>
          </cell>
          <cell r="M43">
            <v>92.6</v>
          </cell>
          <cell r="N43">
            <v>56.3</v>
          </cell>
          <cell r="O43">
            <v>127547</v>
          </cell>
          <cell r="P43">
            <v>2651025</v>
          </cell>
          <cell r="Q43">
            <v>128828</v>
          </cell>
          <cell r="R43">
            <v>2200</v>
          </cell>
          <cell r="S43">
            <v>5000</v>
          </cell>
          <cell r="T43">
            <v>121628</v>
          </cell>
        </row>
        <row r="44">
          <cell r="C44">
            <v>23826</v>
          </cell>
          <cell r="D44">
            <v>9316</v>
          </cell>
          <cell r="E44">
            <v>2413</v>
          </cell>
          <cell r="F44">
            <v>10727</v>
          </cell>
          <cell r="G44">
            <v>977867</v>
          </cell>
          <cell r="H44">
            <v>0.752</v>
          </cell>
          <cell r="K44">
            <v>11.4</v>
          </cell>
          <cell r="L44">
            <v>202.5</v>
          </cell>
          <cell r="M44">
            <v>94.7</v>
          </cell>
          <cell r="N44">
            <v>57.6</v>
          </cell>
          <cell r="O44">
            <v>111672</v>
          </cell>
          <cell r="P44">
            <v>2769107</v>
          </cell>
          <cell r="Q44">
            <v>109935</v>
          </cell>
          <cell r="R44">
            <v>10201</v>
          </cell>
          <cell r="S44">
            <v>352</v>
          </cell>
          <cell r="T44">
            <v>99382</v>
          </cell>
        </row>
        <row r="46">
          <cell r="C46">
            <v>166164</v>
          </cell>
          <cell r="D46">
            <v>821</v>
          </cell>
          <cell r="E46">
            <v>-94751</v>
          </cell>
          <cell r="F46">
            <v>-129643</v>
          </cell>
          <cell r="G46">
            <v>4274349</v>
          </cell>
          <cell r="H46">
            <v>1.41</v>
          </cell>
          <cell r="K46">
            <v>5.5</v>
          </cell>
          <cell r="L46">
            <v>63.8</v>
          </cell>
          <cell r="M46">
            <v>84.1</v>
          </cell>
          <cell r="N46">
            <v>88.9</v>
          </cell>
          <cell r="O46">
            <v>978723</v>
          </cell>
          <cell r="P46">
            <v>5895583</v>
          </cell>
          <cell r="Q46">
            <v>1773289</v>
          </cell>
          <cell r="R46">
            <v>545795</v>
          </cell>
          <cell r="S46" t="str">
            <v>-</v>
          </cell>
          <cell r="T46">
            <v>1227494</v>
          </cell>
        </row>
        <row r="47">
          <cell r="C47">
            <v>107883</v>
          </cell>
          <cell r="D47">
            <v>555</v>
          </cell>
          <cell r="E47">
            <v>-266</v>
          </cell>
          <cell r="F47">
            <v>-53672</v>
          </cell>
          <cell r="G47">
            <v>3459948</v>
          </cell>
          <cell r="H47">
            <v>1.341</v>
          </cell>
          <cell r="K47">
            <v>3.1</v>
          </cell>
          <cell r="L47">
            <v>77</v>
          </cell>
          <cell r="M47">
            <v>96</v>
          </cell>
          <cell r="N47">
            <v>81.8</v>
          </cell>
          <cell r="O47">
            <v>955336</v>
          </cell>
          <cell r="P47">
            <v>5834411</v>
          </cell>
          <cell r="Q47">
            <v>1693291</v>
          </cell>
          <cell r="R47">
            <v>492389</v>
          </cell>
          <cell r="S47" t="str">
            <v>-</v>
          </cell>
          <cell r="T47">
            <v>1200902</v>
          </cell>
        </row>
        <row r="48">
          <cell r="C48">
            <v>158428</v>
          </cell>
          <cell r="D48">
            <v>545</v>
          </cell>
          <cell r="E48">
            <v>-10</v>
          </cell>
          <cell r="F48">
            <v>-22579</v>
          </cell>
          <cell r="G48">
            <v>2855879</v>
          </cell>
          <cell r="H48">
            <v>1.162</v>
          </cell>
          <cell r="K48">
            <v>2.2</v>
          </cell>
          <cell r="L48">
            <v>93.6</v>
          </cell>
          <cell r="M48">
            <v>94.5</v>
          </cell>
          <cell r="N48">
            <v>83.7</v>
          </cell>
          <cell r="O48">
            <v>935006</v>
          </cell>
          <cell r="P48">
            <v>5742663</v>
          </cell>
          <cell r="Q48">
            <v>1507194</v>
          </cell>
          <cell r="R48">
            <v>469640</v>
          </cell>
          <cell r="S48" t="str">
            <v>-</v>
          </cell>
          <cell r="T48">
            <v>1037554</v>
          </cell>
        </row>
        <row r="49">
          <cell r="C49">
            <v>168529</v>
          </cell>
          <cell r="D49">
            <v>397</v>
          </cell>
          <cell r="E49">
            <v>-148</v>
          </cell>
          <cell r="F49">
            <v>-71149</v>
          </cell>
          <cell r="G49">
            <v>2813533</v>
          </cell>
          <cell r="H49">
            <v>0.961</v>
          </cell>
          <cell r="K49">
            <v>1.5</v>
          </cell>
          <cell r="L49">
            <v>92.7</v>
          </cell>
          <cell r="M49">
            <v>95.2</v>
          </cell>
          <cell r="N49">
            <v>81.9</v>
          </cell>
          <cell r="O49">
            <v>830387</v>
          </cell>
          <cell r="P49">
            <v>5782569</v>
          </cell>
          <cell r="Q49">
            <v>1367357</v>
          </cell>
          <cell r="R49">
            <v>398639</v>
          </cell>
          <cell r="S49" t="str">
            <v>-</v>
          </cell>
          <cell r="T49">
            <v>968718</v>
          </cell>
        </row>
        <row r="51">
          <cell r="C51">
            <v>10998</v>
          </cell>
          <cell r="D51">
            <v>4122</v>
          </cell>
          <cell r="E51">
            <v>-620</v>
          </cell>
          <cell r="F51">
            <v>1894</v>
          </cell>
          <cell r="G51">
            <v>1267416</v>
          </cell>
          <cell r="H51">
            <v>0.9626</v>
          </cell>
          <cell r="K51">
            <v>8.9</v>
          </cell>
          <cell r="L51">
            <v>206.9</v>
          </cell>
          <cell r="M51">
            <v>97.8</v>
          </cell>
          <cell r="N51">
            <v>76.2</v>
          </cell>
          <cell r="O51">
            <v>243887</v>
          </cell>
          <cell r="P51">
            <v>3104270</v>
          </cell>
          <cell r="Q51">
            <v>102696</v>
          </cell>
          <cell r="R51">
            <v>14998</v>
          </cell>
          <cell r="S51">
            <v>5097</v>
          </cell>
          <cell r="T51">
            <v>82601</v>
          </cell>
        </row>
        <row r="52">
          <cell r="C52">
            <v>11072</v>
          </cell>
          <cell r="D52">
            <v>3674</v>
          </cell>
          <cell r="E52">
            <v>-448</v>
          </cell>
          <cell r="F52">
            <v>1676</v>
          </cell>
          <cell r="G52">
            <v>1256153</v>
          </cell>
          <cell r="H52">
            <v>0.966</v>
          </cell>
          <cell r="K52">
            <v>9.2</v>
          </cell>
          <cell r="L52">
            <v>208.8</v>
          </cell>
          <cell r="M52">
            <v>97.9</v>
          </cell>
          <cell r="N52">
            <v>62.4</v>
          </cell>
          <cell r="O52">
            <v>222279</v>
          </cell>
          <cell r="P52">
            <v>3279596</v>
          </cell>
          <cell r="Q52">
            <v>185316</v>
          </cell>
          <cell r="R52">
            <v>17121</v>
          </cell>
          <cell r="S52">
            <v>5120</v>
          </cell>
          <cell r="T52">
            <v>163075</v>
          </cell>
        </row>
        <row r="53">
          <cell r="C53">
            <v>15966</v>
          </cell>
          <cell r="D53">
            <v>6789</v>
          </cell>
          <cell r="E53">
            <v>3115</v>
          </cell>
          <cell r="F53">
            <v>27537</v>
          </cell>
          <cell r="G53">
            <v>1287804</v>
          </cell>
          <cell r="H53">
            <v>0.938</v>
          </cell>
          <cell r="K53">
            <v>9.9</v>
          </cell>
          <cell r="L53">
            <v>193.1</v>
          </cell>
          <cell r="M53">
            <v>93.9</v>
          </cell>
          <cell r="N53">
            <v>61.2</v>
          </cell>
          <cell r="O53">
            <v>280668</v>
          </cell>
          <cell r="P53">
            <v>3397854</v>
          </cell>
          <cell r="Q53">
            <v>192077</v>
          </cell>
          <cell r="R53">
            <v>41544</v>
          </cell>
          <cell r="S53">
            <v>5128</v>
          </cell>
          <cell r="T53">
            <v>145405</v>
          </cell>
        </row>
        <row r="54">
          <cell r="C54">
            <v>15013</v>
          </cell>
          <cell r="D54">
            <v>4918</v>
          </cell>
          <cell r="E54">
            <v>-1871</v>
          </cell>
          <cell r="F54">
            <v>-5024</v>
          </cell>
          <cell r="G54">
            <v>1309627</v>
          </cell>
          <cell r="H54">
            <v>0.913</v>
          </cell>
          <cell r="K54">
            <v>10.3</v>
          </cell>
          <cell r="L54">
            <v>185.1</v>
          </cell>
          <cell r="M54">
            <v>95</v>
          </cell>
          <cell r="N54">
            <v>61.7</v>
          </cell>
          <cell r="O54">
            <v>322136</v>
          </cell>
          <cell r="P54">
            <v>3512710</v>
          </cell>
          <cell r="Q54">
            <v>157225</v>
          </cell>
          <cell r="R54">
            <v>38391</v>
          </cell>
          <cell r="S54">
            <v>5133</v>
          </cell>
          <cell r="T54">
            <v>113701</v>
          </cell>
        </row>
        <row r="56">
          <cell r="C56">
            <v>24012</v>
          </cell>
          <cell r="D56">
            <v>3238</v>
          </cell>
          <cell r="E56">
            <v>444</v>
          </cell>
          <cell r="F56">
            <v>811</v>
          </cell>
          <cell r="G56">
            <v>586338</v>
          </cell>
          <cell r="H56">
            <v>0.437</v>
          </cell>
          <cell r="K56">
            <v>16.8</v>
          </cell>
          <cell r="L56">
            <v>281</v>
          </cell>
          <cell r="M56">
            <v>93.7</v>
          </cell>
          <cell r="N56">
            <v>43.6</v>
          </cell>
          <cell r="O56">
            <v>115656</v>
          </cell>
          <cell r="P56">
            <v>2706208</v>
          </cell>
          <cell r="Q56">
            <v>66970</v>
          </cell>
          <cell r="R56">
            <v>3997</v>
          </cell>
          <cell r="S56">
            <v>7696</v>
          </cell>
          <cell r="T56">
            <v>55277</v>
          </cell>
        </row>
        <row r="57">
          <cell r="C57">
            <v>15605</v>
          </cell>
          <cell r="D57">
            <v>4173</v>
          </cell>
          <cell r="E57">
            <v>936</v>
          </cell>
          <cell r="F57">
            <v>1279</v>
          </cell>
          <cell r="G57">
            <v>582175</v>
          </cell>
          <cell r="H57">
            <v>0.427</v>
          </cell>
          <cell r="K57">
            <v>16.8</v>
          </cell>
          <cell r="L57">
            <v>280.3</v>
          </cell>
          <cell r="M57">
            <v>93.8</v>
          </cell>
          <cell r="N57">
            <v>40.3</v>
          </cell>
          <cell r="O57">
            <v>101175</v>
          </cell>
          <cell r="P57">
            <v>2734250</v>
          </cell>
          <cell r="Q57">
            <v>128126</v>
          </cell>
          <cell r="R57">
            <v>4340</v>
          </cell>
          <cell r="S57">
            <v>29861</v>
          </cell>
          <cell r="T57">
            <v>93925</v>
          </cell>
        </row>
        <row r="58">
          <cell r="C58">
            <v>27455</v>
          </cell>
          <cell r="D58">
            <v>4961</v>
          </cell>
          <cell r="E58">
            <v>787</v>
          </cell>
          <cell r="F58">
            <v>1141</v>
          </cell>
          <cell r="G58">
            <v>602270</v>
          </cell>
          <cell r="H58">
            <v>0.404</v>
          </cell>
          <cell r="K58">
            <v>17.1</v>
          </cell>
          <cell r="L58">
            <v>274.6</v>
          </cell>
          <cell r="M58">
            <v>92.4</v>
          </cell>
          <cell r="N58">
            <v>39.2</v>
          </cell>
          <cell r="O58">
            <v>91294</v>
          </cell>
          <cell r="P58">
            <v>2760642</v>
          </cell>
          <cell r="Q58">
            <v>120410</v>
          </cell>
          <cell r="R58">
            <v>4693</v>
          </cell>
          <cell r="S58">
            <v>30399</v>
          </cell>
          <cell r="T58">
            <v>85318</v>
          </cell>
        </row>
        <row r="59">
          <cell r="C59">
            <v>26408</v>
          </cell>
          <cell r="D59">
            <v>4621</v>
          </cell>
          <cell r="E59">
            <v>-339</v>
          </cell>
          <cell r="F59">
            <v>-334</v>
          </cell>
          <cell r="G59">
            <v>595666</v>
          </cell>
          <cell r="H59">
            <v>0.387</v>
          </cell>
          <cell r="K59">
            <v>17.2</v>
          </cell>
          <cell r="L59">
            <v>281.5</v>
          </cell>
          <cell r="M59">
            <v>93.7</v>
          </cell>
          <cell r="N59">
            <v>40.4</v>
          </cell>
          <cell r="O59">
            <v>108379</v>
          </cell>
          <cell r="P59">
            <v>2796426</v>
          </cell>
          <cell r="Q59">
            <v>114519</v>
          </cell>
          <cell r="R59">
            <v>4699</v>
          </cell>
          <cell r="S59">
            <v>37575</v>
          </cell>
          <cell r="T59">
            <v>72245</v>
          </cell>
        </row>
        <row r="61">
          <cell r="C61">
            <v>6460</v>
          </cell>
          <cell r="D61">
            <v>3611</v>
          </cell>
          <cell r="E61">
            <v>-425</v>
          </cell>
          <cell r="F61">
            <v>-391</v>
          </cell>
          <cell r="G61">
            <v>249908</v>
          </cell>
          <cell r="H61">
            <v>0.425</v>
          </cell>
          <cell r="K61">
            <v>13.3</v>
          </cell>
          <cell r="L61">
            <v>234.6</v>
          </cell>
          <cell r="M61">
            <v>91.6</v>
          </cell>
          <cell r="N61">
            <v>40.7</v>
          </cell>
          <cell r="O61">
            <v>17183</v>
          </cell>
          <cell r="P61">
            <v>839068</v>
          </cell>
          <cell r="Q61">
            <v>62620</v>
          </cell>
          <cell r="R61">
            <v>4507</v>
          </cell>
          <cell r="S61">
            <v>8217</v>
          </cell>
          <cell r="T61">
            <v>49896</v>
          </cell>
        </row>
        <row r="62">
          <cell r="C62">
            <v>8400</v>
          </cell>
          <cell r="D62">
            <v>4054</v>
          </cell>
          <cell r="E62">
            <v>443</v>
          </cell>
          <cell r="F62">
            <v>-75</v>
          </cell>
          <cell r="G62">
            <v>246405</v>
          </cell>
          <cell r="H62">
            <v>0.429</v>
          </cell>
          <cell r="K62">
            <v>13.9</v>
          </cell>
          <cell r="L62">
            <v>232.6</v>
          </cell>
          <cell r="M62">
            <v>92.9</v>
          </cell>
          <cell r="N62">
            <v>38.1</v>
          </cell>
          <cell r="O62">
            <v>21307</v>
          </cell>
          <cell r="P62">
            <v>869044</v>
          </cell>
          <cell r="Q62">
            <v>82065</v>
          </cell>
          <cell r="R62">
            <v>3972</v>
          </cell>
          <cell r="S62">
            <v>8423</v>
          </cell>
          <cell r="T62">
            <v>69670</v>
          </cell>
        </row>
        <row r="63">
          <cell r="C63">
            <v>8632</v>
          </cell>
          <cell r="D63">
            <v>4143</v>
          </cell>
          <cell r="E63">
            <v>89</v>
          </cell>
          <cell r="F63">
            <v>12263</v>
          </cell>
          <cell r="G63">
            <v>257303</v>
          </cell>
          <cell r="H63">
            <v>0.408</v>
          </cell>
          <cell r="K63">
            <v>15.4</v>
          </cell>
          <cell r="L63">
            <v>210.2</v>
          </cell>
          <cell r="M63">
            <v>91.1</v>
          </cell>
          <cell r="N63">
            <v>41</v>
          </cell>
          <cell r="O63">
            <v>17013</v>
          </cell>
          <cell r="P63">
            <v>894114</v>
          </cell>
          <cell r="Q63">
            <v>94053</v>
          </cell>
          <cell r="R63">
            <v>16146</v>
          </cell>
          <cell r="S63">
            <v>12440</v>
          </cell>
          <cell r="T63">
            <v>65467</v>
          </cell>
        </row>
        <row r="64">
          <cell r="C64">
            <v>7423</v>
          </cell>
          <cell r="D64">
            <v>4294</v>
          </cell>
          <cell r="E64">
            <v>151</v>
          </cell>
          <cell r="F64">
            <v>12767</v>
          </cell>
          <cell r="G64">
            <v>255947</v>
          </cell>
          <cell r="H64">
            <v>0.37801</v>
          </cell>
          <cell r="K64">
            <v>17.5</v>
          </cell>
          <cell r="L64">
            <v>204.6</v>
          </cell>
          <cell r="M64">
            <v>93.6</v>
          </cell>
          <cell r="N64">
            <v>37.8</v>
          </cell>
          <cell r="O64">
            <v>18009</v>
          </cell>
          <cell r="P64">
            <v>895606</v>
          </cell>
          <cell r="Q64">
            <v>78937</v>
          </cell>
          <cell r="R64">
            <v>16168</v>
          </cell>
          <cell r="S64">
            <v>6392</v>
          </cell>
          <cell r="T64">
            <v>56377</v>
          </cell>
        </row>
        <row r="66">
          <cell r="C66">
            <v>15775</v>
          </cell>
          <cell r="D66">
            <v>2423</v>
          </cell>
          <cell r="E66">
            <v>153</v>
          </cell>
          <cell r="F66">
            <v>1493</v>
          </cell>
          <cell r="G66">
            <v>257226</v>
          </cell>
          <cell r="H66">
            <v>0.437</v>
          </cell>
          <cell r="K66">
            <v>12.9</v>
          </cell>
          <cell r="L66">
            <v>247.1</v>
          </cell>
          <cell r="M66">
            <v>93.1</v>
          </cell>
          <cell r="N66">
            <v>43.5</v>
          </cell>
          <cell r="O66">
            <v>34584</v>
          </cell>
          <cell r="P66">
            <v>913110</v>
          </cell>
          <cell r="Q66">
            <v>66445</v>
          </cell>
          <cell r="R66">
            <v>6726</v>
          </cell>
          <cell r="S66">
            <v>16827</v>
          </cell>
          <cell r="T66">
            <v>42892</v>
          </cell>
        </row>
        <row r="67">
          <cell r="C67">
            <v>18385</v>
          </cell>
          <cell r="D67">
            <v>2652</v>
          </cell>
          <cell r="E67">
            <v>229</v>
          </cell>
          <cell r="F67">
            <v>1247</v>
          </cell>
          <cell r="G67">
            <v>253510</v>
          </cell>
          <cell r="H67">
            <v>0.434</v>
          </cell>
          <cell r="K67">
            <v>14.2</v>
          </cell>
          <cell r="L67">
            <v>246.7</v>
          </cell>
          <cell r="M67">
            <v>93.9</v>
          </cell>
          <cell r="N67">
            <v>36.5</v>
          </cell>
          <cell r="O67">
            <v>31533</v>
          </cell>
          <cell r="P67">
            <v>945529</v>
          </cell>
          <cell r="Q67">
            <v>88463</v>
          </cell>
          <cell r="R67">
            <v>7744</v>
          </cell>
          <cell r="S67">
            <v>13387</v>
          </cell>
          <cell r="T67">
            <v>67332</v>
          </cell>
        </row>
        <row r="68">
          <cell r="C68">
            <v>26715</v>
          </cell>
          <cell r="D68">
            <v>4770</v>
          </cell>
          <cell r="E68">
            <v>2118</v>
          </cell>
          <cell r="F68">
            <v>13966</v>
          </cell>
          <cell r="G68">
            <v>263298</v>
          </cell>
          <cell r="H68">
            <v>0.402</v>
          </cell>
          <cell r="K68">
            <v>15.7</v>
          </cell>
          <cell r="L68">
            <v>227.6</v>
          </cell>
          <cell r="M68">
            <v>88.2</v>
          </cell>
          <cell r="N68">
            <v>38.8</v>
          </cell>
          <cell r="O68">
            <v>46509</v>
          </cell>
          <cell r="P68">
            <v>969678</v>
          </cell>
          <cell r="Q68">
            <v>85592</v>
          </cell>
          <cell r="R68">
            <v>15256</v>
          </cell>
          <cell r="S68">
            <v>13423</v>
          </cell>
          <cell r="T68">
            <v>56913</v>
          </cell>
        </row>
        <row r="69">
          <cell r="C69">
            <v>23205</v>
          </cell>
          <cell r="D69">
            <v>4945</v>
          </cell>
          <cell r="E69">
            <v>175</v>
          </cell>
          <cell r="F69">
            <v>5751</v>
          </cell>
          <cell r="G69">
            <v>261026</v>
          </cell>
          <cell r="H69">
            <v>0.3758</v>
          </cell>
          <cell r="K69">
            <v>16.8</v>
          </cell>
          <cell r="L69">
            <v>223.6</v>
          </cell>
          <cell r="M69">
            <v>92.5</v>
          </cell>
          <cell r="N69">
            <v>41.666524558</v>
          </cell>
          <cell r="O69">
            <v>38397</v>
          </cell>
          <cell r="P69">
            <v>977299</v>
          </cell>
          <cell r="Q69">
            <v>86945</v>
          </cell>
          <cell r="R69">
            <v>20566</v>
          </cell>
          <cell r="S69">
            <v>17308</v>
          </cell>
          <cell r="T69">
            <v>49071</v>
          </cell>
        </row>
        <row r="71">
          <cell r="C71">
            <v>10575</v>
          </cell>
          <cell r="D71">
            <v>4566</v>
          </cell>
          <cell r="E71">
            <v>1257</v>
          </cell>
          <cell r="F71">
            <v>1613</v>
          </cell>
          <cell r="G71">
            <v>505857</v>
          </cell>
          <cell r="H71">
            <v>0.486</v>
          </cell>
          <cell r="K71">
            <v>15.9</v>
          </cell>
          <cell r="L71">
            <v>221.4</v>
          </cell>
          <cell r="M71">
            <v>93.4</v>
          </cell>
          <cell r="N71">
            <v>46</v>
          </cell>
          <cell r="O71">
            <v>57248</v>
          </cell>
          <cell r="P71">
            <v>1501946</v>
          </cell>
          <cell r="Q71">
            <v>55337</v>
          </cell>
          <cell r="R71">
            <v>6253</v>
          </cell>
          <cell r="S71">
            <v>18420</v>
          </cell>
          <cell r="T71">
            <v>30664</v>
          </cell>
        </row>
        <row r="72">
          <cell r="C72">
            <v>10561</v>
          </cell>
          <cell r="D72">
            <v>5628</v>
          </cell>
          <cell r="E72">
            <v>1062</v>
          </cell>
          <cell r="F72">
            <v>1071</v>
          </cell>
          <cell r="G72">
            <v>498180</v>
          </cell>
          <cell r="H72">
            <v>0.484</v>
          </cell>
          <cell r="K72">
            <v>15.6</v>
          </cell>
          <cell r="L72">
            <v>220.8</v>
          </cell>
          <cell r="M72">
            <v>93.5</v>
          </cell>
          <cell r="N72">
            <v>38.9</v>
          </cell>
          <cell r="O72">
            <v>52339</v>
          </cell>
          <cell r="P72">
            <v>1529148</v>
          </cell>
          <cell r="Q72">
            <v>107023</v>
          </cell>
          <cell r="R72">
            <v>8506</v>
          </cell>
          <cell r="S72">
            <v>18454</v>
          </cell>
          <cell r="T72">
            <v>80063</v>
          </cell>
        </row>
        <row r="73">
          <cell r="C73">
            <v>17297</v>
          </cell>
          <cell r="D73">
            <v>5867</v>
          </cell>
          <cell r="E73">
            <v>238</v>
          </cell>
          <cell r="F73">
            <v>8746</v>
          </cell>
          <cell r="G73">
            <v>514110</v>
          </cell>
          <cell r="H73">
            <v>0.461</v>
          </cell>
          <cell r="K73">
            <v>15.4</v>
          </cell>
          <cell r="L73">
            <v>204.8</v>
          </cell>
          <cell r="M73">
            <v>89.7</v>
          </cell>
          <cell r="N73">
            <v>40.7</v>
          </cell>
          <cell r="O73">
            <v>43110</v>
          </cell>
          <cell r="P73">
            <v>1559465</v>
          </cell>
          <cell r="Q73">
            <v>108129</v>
          </cell>
          <cell r="R73">
            <v>19745</v>
          </cell>
          <cell r="S73">
            <v>18484</v>
          </cell>
          <cell r="T73">
            <v>69900</v>
          </cell>
        </row>
        <row r="74">
          <cell r="C74">
            <v>15170</v>
          </cell>
          <cell r="D74">
            <v>5346</v>
          </cell>
          <cell r="E74">
            <v>-521</v>
          </cell>
          <cell r="F74">
            <v>-495</v>
          </cell>
          <cell r="G74">
            <v>509446</v>
          </cell>
          <cell r="H74">
            <v>0.43749</v>
          </cell>
          <cell r="K74">
            <v>15.2</v>
          </cell>
          <cell r="L74">
            <v>200.1</v>
          </cell>
          <cell r="M74">
            <v>93.1</v>
          </cell>
          <cell r="N74">
            <v>41.4</v>
          </cell>
          <cell r="O74">
            <v>47474</v>
          </cell>
          <cell r="P74">
            <v>1570819</v>
          </cell>
          <cell r="Q74">
            <v>105709</v>
          </cell>
          <cell r="R74">
            <v>22567</v>
          </cell>
          <cell r="S74">
            <v>23530</v>
          </cell>
          <cell r="T74">
            <v>59612</v>
          </cell>
        </row>
        <row r="76">
          <cell r="C76">
            <v>12809</v>
          </cell>
          <cell r="D76">
            <v>6706</v>
          </cell>
          <cell r="E76">
            <v>440</v>
          </cell>
          <cell r="F76">
            <v>-4190</v>
          </cell>
          <cell r="G76">
            <v>452335</v>
          </cell>
          <cell r="H76">
            <v>0.546</v>
          </cell>
          <cell r="K76">
            <v>17.6</v>
          </cell>
          <cell r="L76">
            <v>249.8</v>
          </cell>
          <cell r="M76">
            <v>99.1</v>
          </cell>
          <cell r="N76">
            <v>50.8</v>
          </cell>
          <cell r="O76">
            <v>86053</v>
          </cell>
          <cell r="P76">
            <v>1396121</v>
          </cell>
          <cell r="Q76">
            <v>73527</v>
          </cell>
          <cell r="R76">
            <v>4203</v>
          </cell>
          <cell r="S76">
            <v>2105</v>
          </cell>
          <cell r="T76">
            <v>67219</v>
          </cell>
        </row>
        <row r="77">
          <cell r="C77">
            <v>14039</v>
          </cell>
          <cell r="D77">
            <v>5869</v>
          </cell>
          <cell r="E77">
            <v>-837</v>
          </cell>
          <cell r="F77">
            <v>13951</v>
          </cell>
          <cell r="G77">
            <v>444299</v>
          </cell>
          <cell r="H77">
            <v>0.549</v>
          </cell>
          <cell r="K77">
            <v>19.1</v>
          </cell>
          <cell r="L77">
            <v>251.8</v>
          </cell>
          <cell r="M77">
            <v>98.9</v>
          </cell>
          <cell r="N77">
            <v>45.5</v>
          </cell>
          <cell r="O77">
            <v>102487</v>
          </cell>
          <cell r="P77">
            <v>1405642</v>
          </cell>
          <cell r="Q77">
            <v>95448</v>
          </cell>
          <cell r="R77">
            <v>18992</v>
          </cell>
          <cell r="S77">
            <v>2300</v>
          </cell>
          <cell r="T77">
            <v>74156</v>
          </cell>
        </row>
        <row r="78">
          <cell r="C78">
            <v>18876</v>
          </cell>
          <cell r="D78">
            <v>6920</v>
          </cell>
          <cell r="E78">
            <v>1051</v>
          </cell>
          <cell r="F78">
            <v>5735</v>
          </cell>
          <cell r="G78">
            <v>454906</v>
          </cell>
          <cell r="H78">
            <v>0.521</v>
          </cell>
          <cell r="K78">
            <v>19.6</v>
          </cell>
          <cell r="L78">
            <v>227.8</v>
          </cell>
          <cell r="M78">
            <v>93.6</v>
          </cell>
          <cell r="N78">
            <v>43.2</v>
          </cell>
          <cell r="O78">
            <v>87469</v>
          </cell>
          <cell r="P78">
            <v>1418394</v>
          </cell>
          <cell r="Q78">
            <v>93023</v>
          </cell>
          <cell r="R78">
            <v>22944</v>
          </cell>
          <cell r="S78">
            <v>2299</v>
          </cell>
          <cell r="T78">
            <v>67780</v>
          </cell>
        </row>
        <row r="79">
          <cell r="C79">
            <v>14356</v>
          </cell>
          <cell r="D79">
            <v>5325</v>
          </cell>
          <cell r="E79">
            <v>-1596</v>
          </cell>
          <cell r="F79">
            <v>-1156</v>
          </cell>
          <cell r="G79">
            <v>452363</v>
          </cell>
          <cell r="H79">
            <v>0.493</v>
          </cell>
          <cell r="K79">
            <v>19.7</v>
          </cell>
          <cell r="L79">
            <v>218.5</v>
          </cell>
          <cell r="M79">
            <v>93.6</v>
          </cell>
          <cell r="N79">
            <v>44.2</v>
          </cell>
          <cell r="O79">
            <v>62126</v>
          </cell>
          <cell r="P79">
            <v>1429206</v>
          </cell>
          <cell r="Q79">
            <v>88323</v>
          </cell>
          <cell r="R79">
            <v>23341</v>
          </cell>
          <cell r="S79">
            <v>9140</v>
          </cell>
          <cell r="T79">
            <v>55842</v>
          </cell>
        </row>
        <row r="81">
          <cell r="C81">
            <v>12168</v>
          </cell>
          <cell r="D81">
            <v>7069</v>
          </cell>
          <cell r="E81">
            <v>-56</v>
          </cell>
          <cell r="F81">
            <v>5648</v>
          </cell>
          <cell r="G81">
            <v>704405</v>
          </cell>
          <cell r="H81">
            <v>0.76583</v>
          </cell>
          <cell r="K81">
            <v>11.7</v>
          </cell>
          <cell r="L81">
            <v>248.1</v>
          </cell>
          <cell r="M81">
            <v>92.5</v>
          </cell>
          <cell r="N81">
            <v>59.7</v>
          </cell>
          <cell r="O81">
            <v>85154</v>
          </cell>
          <cell r="P81">
            <v>2288800</v>
          </cell>
          <cell r="Q81">
            <v>108037</v>
          </cell>
          <cell r="R81">
            <v>8811</v>
          </cell>
          <cell r="S81">
            <v>45419</v>
          </cell>
          <cell r="T81">
            <v>53807</v>
          </cell>
        </row>
        <row r="82">
          <cell r="C82">
            <v>13668</v>
          </cell>
          <cell r="D82">
            <v>6602</v>
          </cell>
          <cell r="E82">
            <v>-467</v>
          </cell>
          <cell r="F82">
            <v>-435</v>
          </cell>
          <cell r="G82">
            <v>683965</v>
          </cell>
          <cell r="H82">
            <v>0.75568</v>
          </cell>
          <cell r="K82">
            <v>13.1</v>
          </cell>
          <cell r="L82">
            <v>262.6</v>
          </cell>
          <cell r="M82">
            <v>93.3</v>
          </cell>
          <cell r="N82">
            <v>47.6</v>
          </cell>
          <cell r="O82">
            <v>93828</v>
          </cell>
          <cell r="P82">
            <v>2394295</v>
          </cell>
          <cell r="Q82">
            <v>160268</v>
          </cell>
          <cell r="R82">
            <v>8842</v>
          </cell>
          <cell r="S82">
            <v>33104</v>
          </cell>
          <cell r="T82">
            <v>118322</v>
          </cell>
        </row>
        <row r="83">
          <cell r="C83">
            <v>17834</v>
          </cell>
          <cell r="D83">
            <v>6975</v>
          </cell>
          <cell r="E83">
            <v>373</v>
          </cell>
          <cell r="F83">
            <v>1682</v>
          </cell>
          <cell r="G83">
            <v>695474</v>
          </cell>
          <cell r="H83">
            <v>0.715</v>
          </cell>
          <cell r="K83">
            <v>14.3</v>
          </cell>
          <cell r="L83">
            <v>251.8</v>
          </cell>
          <cell r="M83">
            <v>89.7</v>
          </cell>
          <cell r="N83">
            <v>47.4</v>
          </cell>
          <cell r="O83">
            <v>102209</v>
          </cell>
          <cell r="P83">
            <v>2485450</v>
          </cell>
          <cell r="Q83">
            <v>180491</v>
          </cell>
          <cell r="R83">
            <v>8859</v>
          </cell>
          <cell r="S83">
            <v>52038</v>
          </cell>
          <cell r="T83">
            <v>119594</v>
          </cell>
        </row>
        <row r="84">
          <cell r="C84">
            <v>18956</v>
          </cell>
          <cell r="D84">
            <v>6592</v>
          </cell>
          <cell r="E84">
            <v>-383</v>
          </cell>
          <cell r="F84">
            <v>-271</v>
          </cell>
          <cell r="G84">
            <v>702426</v>
          </cell>
          <cell r="H84">
            <v>0.67798</v>
          </cell>
          <cell r="K84">
            <v>15.3</v>
          </cell>
          <cell r="L84">
            <v>248.2</v>
          </cell>
          <cell r="M84">
            <v>94.9</v>
          </cell>
          <cell r="N84">
            <v>49.8</v>
          </cell>
          <cell r="O84">
            <v>104799</v>
          </cell>
          <cell r="P84">
            <v>2548363</v>
          </cell>
          <cell r="Q84">
            <v>156722</v>
          </cell>
          <cell r="R84">
            <v>8877</v>
          </cell>
          <cell r="S84">
            <v>55768</v>
          </cell>
          <cell r="T84">
            <v>92077</v>
          </cell>
        </row>
        <row r="86">
          <cell r="C86">
            <v>17063</v>
          </cell>
          <cell r="D86">
            <v>8925</v>
          </cell>
          <cell r="E86">
            <v>-179</v>
          </cell>
          <cell r="F86">
            <v>29923</v>
          </cell>
          <cell r="G86">
            <v>1446527</v>
          </cell>
          <cell r="H86">
            <v>1.097</v>
          </cell>
          <cell r="K86">
            <v>10.8</v>
          </cell>
          <cell r="L86">
            <v>227.4</v>
          </cell>
          <cell r="M86">
            <v>89.1</v>
          </cell>
          <cell r="N86">
            <v>73.3</v>
          </cell>
          <cell r="O86">
            <v>223007</v>
          </cell>
          <cell r="P86">
            <v>3946424</v>
          </cell>
          <cell r="Q86">
            <v>268440</v>
          </cell>
          <cell r="R86">
            <v>50153</v>
          </cell>
          <cell r="S86">
            <v>128767</v>
          </cell>
          <cell r="T86">
            <v>89520</v>
          </cell>
        </row>
        <row r="87">
          <cell r="C87">
            <v>14281</v>
          </cell>
          <cell r="D87">
            <v>6790</v>
          </cell>
          <cell r="E87">
            <v>-2135</v>
          </cell>
          <cell r="F87">
            <v>-32143</v>
          </cell>
          <cell r="G87">
            <v>1251088</v>
          </cell>
          <cell r="H87">
            <v>1.074</v>
          </cell>
          <cell r="K87">
            <v>11.8</v>
          </cell>
          <cell r="L87">
            <v>271.4</v>
          </cell>
          <cell r="M87">
            <v>100.1</v>
          </cell>
          <cell r="N87">
            <v>59.2</v>
          </cell>
          <cell r="O87">
            <v>321748</v>
          </cell>
          <cell r="P87">
            <v>4269459</v>
          </cell>
          <cell r="Q87">
            <v>321218</v>
          </cell>
          <cell r="R87">
            <v>20146</v>
          </cell>
          <cell r="S87">
            <v>129484</v>
          </cell>
          <cell r="T87">
            <v>171588</v>
          </cell>
        </row>
        <row r="88">
          <cell r="C88">
            <v>16429</v>
          </cell>
          <cell r="D88">
            <v>7951</v>
          </cell>
          <cell r="E88">
            <v>1161</v>
          </cell>
          <cell r="F88">
            <v>39243</v>
          </cell>
          <cell r="G88">
            <v>1236402</v>
          </cell>
          <cell r="H88">
            <v>1.004</v>
          </cell>
          <cell r="K88">
            <v>13.4</v>
          </cell>
          <cell r="L88">
            <v>264.3</v>
          </cell>
          <cell r="M88">
            <v>94.5</v>
          </cell>
          <cell r="N88">
            <v>60.1</v>
          </cell>
          <cell r="O88">
            <v>369672</v>
          </cell>
          <cell r="P88">
            <v>4484892</v>
          </cell>
          <cell r="Q88">
            <v>338761</v>
          </cell>
          <cell r="R88">
            <v>58226</v>
          </cell>
          <cell r="S88">
            <v>129811</v>
          </cell>
          <cell r="T88">
            <v>150724</v>
          </cell>
        </row>
        <row r="89">
          <cell r="C89">
            <v>16134</v>
          </cell>
          <cell r="D89">
            <v>6541</v>
          </cell>
          <cell r="E89">
            <v>-1409</v>
          </cell>
          <cell r="F89">
            <v>-52341</v>
          </cell>
          <cell r="G89">
            <v>1269819</v>
          </cell>
          <cell r="H89">
            <v>0.934</v>
          </cell>
          <cell r="K89">
            <v>14.9</v>
          </cell>
          <cell r="L89">
            <v>256.7</v>
          </cell>
          <cell r="M89">
            <v>102.5</v>
          </cell>
          <cell r="N89">
            <v>62.9</v>
          </cell>
          <cell r="O89">
            <v>326195</v>
          </cell>
          <cell r="P89">
            <v>4623815</v>
          </cell>
          <cell r="Q89">
            <v>255281</v>
          </cell>
          <cell r="R89">
            <v>7293</v>
          </cell>
          <cell r="S89">
            <v>129966</v>
          </cell>
          <cell r="T89">
            <v>118021</v>
          </cell>
        </row>
        <row r="91">
          <cell r="C91">
            <v>20201</v>
          </cell>
          <cell r="D91">
            <v>3220</v>
          </cell>
          <cell r="E91">
            <v>-1489</v>
          </cell>
          <cell r="F91">
            <v>529</v>
          </cell>
          <cell r="G91">
            <v>408927</v>
          </cell>
          <cell r="H91">
            <v>0.618</v>
          </cell>
          <cell r="K91">
            <v>12.6</v>
          </cell>
          <cell r="L91">
            <v>190.9</v>
          </cell>
          <cell r="M91">
            <v>94.8</v>
          </cell>
          <cell r="N91">
            <v>51.1</v>
          </cell>
          <cell r="O91">
            <v>109270</v>
          </cell>
          <cell r="P91">
            <v>1032126</v>
          </cell>
          <cell r="Q91">
            <v>51090</v>
          </cell>
          <cell r="R91">
            <v>16753</v>
          </cell>
          <cell r="S91">
            <v>193</v>
          </cell>
          <cell r="T91">
            <v>34144</v>
          </cell>
        </row>
        <row r="92">
          <cell r="C92">
            <v>20307</v>
          </cell>
          <cell r="D92">
            <v>1565</v>
          </cell>
          <cell r="E92">
            <v>-1655</v>
          </cell>
          <cell r="F92">
            <v>-6826</v>
          </cell>
          <cell r="G92">
            <v>401467</v>
          </cell>
          <cell r="H92">
            <v>0.615</v>
          </cell>
          <cell r="K92">
            <v>12.7</v>
          </cell>
          <cell r="L92">
            <v>198.5</v>
          </cell>
          <cell r="M92">
            <v>94.1</v>
          </cell>
          <cell r="N92">
            <v>39.2</v>
          </cell>
          <cell r="O92">
            <v>110159</v>
          </cell>
          <cell r="P92">
            <v>1122086</v>
          </cell>
          <cell r="Q92">
            <v>90716</v>
          </cell>
          <cell r="R92">
            <v>13193</v>
          </cell>
          <cell r="S92">
            <v>6</v>
          </cell>
          <cell r="T92">
            <v>77517</v>
          </cell>
        </row>
        <row r="93">
          <cell r="C93">
            <v>23825</v>
          </cell>
          <cell r="D93">
            <v>6079</v>
          </cell>
          <cell r="E93">
            <v>4513</v>
          </cell>
          <cell r="F93">
            <v>20767</v>
          </cell>
          <cell r="G93">
            <v>409143</v>
          </cell>
          <cell r="H93">
            <v>0.574</v>
          </cell>
          <cell r="K93">
            <v>13</v>
          </cell>
          <cell r="L93">
            <v>191.3</v>
          </cell>
          <cell r="M93">
            <v>91</v>
          </cell>
          <cell r="N93">
            <v>41.1</v>
          </cell>
          <cell r="O93">
            <v>121311</v>
          </cell>
          <cell r="P93">
            <v>1192003</v>
          </cell>
          <cell r="Q93">
            <v>91995</v>
          </cell>
          <cell r="R93">
            <v>30114</v>
          </cell>
          <cell r="S93">
            <v>667</v>
          </cell>
          <cell r="T93">
            <v>61214</v>
          </cell>
        </row>
        <row r="94">
          <cell r="C94">
            <v>20775</v>
          </cell>
          <cell r="D94">
            <v>4271</v>
          </cell>
          <cell r="E94">
            <v>-1808</v>
          </cell>
          <cell r="F94">
            <v>-15612</v>
          </cell>
          <cell r="G94">
            <v>411893</v>
          </cell>
          <cell r="H94">
            <v>0.546</v>
          </cell>
          <cell r="K94">
            <v>13.6</v>
          </cell>
          <cell r="L94">
            <v>197.9</v>
          </cell>
          <cell r="M94">
            <v>97.1</v>
          </cell>
          <cell r="N94">
            <v>44.6</v>
          </cell>
          <cell r="O94">
            <v>102638</v>
          </cell>
          <cell r="P94">
            <v>1237339</v>
          </cell>
          <cell r="Q94">
            <v>67936</v>
          </cell>
          <cell r="R94">
            <v>19350</v>
          </cell>
          <cell r="S94">
            <v>2000</v>
          </cell>
          <cell r="T94">
            <v>46586</v>
          </cell>
        </row>
        <row r="96">
          <cell r="C96">
            <v>3933</v>
          </cell>
          <cell r="D96">
            <v>1007</v>
          </cell>
          <cell r="E96">
            <v>-66</v>
          </cell>
          <cell r="F96">
            <v>-2766</v>
          </cell>
          <cell r="G96">
            <v>307326</v>
          </cell>
          <cell r="H96">
            <v>0.608</v>
          </cell>
          <cell r="K96">
            <v>13.5</v>
          </cell>
          <cell r="L96">
            <v>257.6</v>
          </cell>
          <cell r="M96">
            <v>95.7</v>
          </cell>
          <cell r="N96">
            <v>52.7</v>
          </cell>
          <cell r="O96">
            <v>129277</v>
          </cell>
          <cell r="P96">
            <v>931349</v>
          </cell>
          <cell r="Q96">
            <v>45455</v>
          </cell>
          <cell r="R96">
            <v>2296</v>
          </cell>
          <cell r="S96">
            <v>10607</v>
          </cell>
          <cell r="T96">
            <v>32552</v>
          </cell>
        </row>
        <row r="97">
          <cell r="C97">
            <v>5439</v>
          </cell>
          <cell r="D97">
            <v>1042</v>
          </cell>
          <cell r="E97">
            <v>35</v>
          </cell>
          <cell r="F97">
            <v>1408</v>
          </cell>
          <cell r="G97">
            <v>301642</v>
          </cell>
          <cell r="H97">
            <v>0.617</v>
          </cell>
          <cell r="K97">
            <v>14.7</v>
          </cell>
          <cell r="L97">
            <v>261.3</v>
          </cell>
          <cell r="M97">
            <v>96.4</v>
          </cell>
          <cell r="N97">
            <v>43.5</v>
          </cell>
          <cell r="O97">
            <v>104536</v>
          </cell>
          <cell r="P97">
            <v>969984</v>
          </cell>
          <cell r="Q97">
            <v>71828</v>
          </cell>
          <cell r="R97">
            <v>3669</v>
          </cell>
          <cell r="S97">
            <v>3753</v>
          </cell>
          <cell r="T97">
            <v>64406</v>
          </cell>
        </row>
        <row r="98">
          <cell r="C98">
            <v>6921</v>
          </cell>
          <cell r="D98">
            <v>1155</v>
          </cell>
          <cell r="E98">
            <v>113</v>
          </cell>
          <cell r="F98">
            <v>4438</v>
          </cell>
          <cell r="G98">
            <v>308666</v>
          </cell>
          <cell r="H98">
            <v>0.576</v>
          </cell>
          <cell r="K98">
            <v>15.6</v>
          </cell>
          <cell r="L98">
            <v>239.5</v>
          </cell>
          <cell r="M98">
            <v>89.1</v>
          </cell>
          <cell r="N98">
            <v>44.4</v>
          </cell>
          <cell r="O98">
            <v>104768</v>
          </cell>
          <cell r="P98">
            <v>1002591</v>
          </cell>
          <cell r="Q98">
            <v>76217</v>
          </cell>
          <cell r="R98">
            <v>7472</v>
          </cell>
          <cell r="S98">
            <v>7267</v>
          </cell>
          <cell r="T98">
            <v>61478</v>
          </cell>
        </row>
        <row r="99">
          <cell r="C99">
            <v>4818</v>
          </cell>
          <cell r="D99">
            <v>1273</v>
          </cell>
          <cell r="E99">
            <v>117</v>
          </cell>
          <cell r="F99">
            <v>2494</v>
          </cell>
          <cell r="G99">
            <v>311638</v>
          </cell>
          <cell r="H99">
            <v>0.536</v>
          </cell>
          <cell r="K99">
            <v>16.1</v>
          </cell>
          <cell r="L99">
            <v>229.4</v>
          </cell>
          <cell r="M99">
            <v>93.8</v>
          </cell>
          <cell r="N99">
            <v>45.8</v>
          </cell>
          <cell r="O99">
            <v>101299</v>
          </cell>
          <cell r="P99">
            <v>1015109</v>
          </cell>
          <cell r="Q99">
            <v>68425</v>
          </cell>
          <cell r="R99">
            <v>9849</v>
          </cell>
          <cell r="S99">
            <v>8591</v>
          </cell>
          <cell r="T99">
            <v>49985</v>
          </cell>
        </row>
        <row r="101">
          <cell r="C101">
            <v>3989</v>
          </cell>
          <cell r="D101">
            <v>273</v>
          </cell>
          <cell r="E101">
            <v>-252</v>
          </cell>
          <cell r="F101">
            <v>-248</v>
          </cell>
          <cell r="G101">
            <v>507118</v>
          </cell>
          <cell r="H101">
            <v>0.651</v>
          </cell>
          <cell r="K101">
            <v>11.3</v>
          </cell>
          <cell r="L101">
            <v>245.2</v>
          </cell>
          <cell r="M101">
            <v>96.9</v>
          </cell>
          <cell r="N101">
            <v>57.6</v>
          </cell>
          <cell r="O101">
            <v>109920</v>
          </cell>
          <cell r="P101">
            <v>1440031</v>
          </cell>
          <cell r="Q101">
            <v>38054</v>
          </cell>
          <cell r="R101">
            <v>21</v>
          </cell>
          <cell r="S101" t="str">
            <v>-</v>
          </cell>
          <cell r="T101">
            <v>38033</v>
          </cell>
        </row>
        <row r="102">
          <cell r="C102">
            <v>4884</v>
          </cell>
          <cell r="D102">
            <v>357</v>
          </cell>
          <cell r="E102">
            <v>84</v>
          </cell>
          <cell r="F102">
            <v>84</v>
          </cell>
          <cell r="G102">
            <v>495644</v>
          </cell>
          <cell r="H102">
            <v>0.638</v>
          </cell>
          <cell r="K102">
            <v>11.7</v>
          </cell>
          <cell r="L102">
            <v>255.7</v>
          </cell>
          <cell r="M102">
            <v>95.8</v>
          </cell>
          <cell r="N102">
            <v>48.3</v>
          </cell>
          <cell r="O102">
            <v>119421</v>
          </cell>
          <cell r="P102">
            <v>1521973</v>
          </cell>
          <cell r="Q102">
            <v>83229</v>
          </cell>
          <cell r="R102">
            <v>21</v>
          </cell>
          <cell r="S102" t="str">
            <v>-</v>
          </cell>
          <cell r="T102">
            <v>83208</v>
          </cell>
        </row>
        <row r="103">
          <cell r="C103">
            <v>6869</v>
          </cell>
          <cell r="D103">
            <v>437</v>
          </cell>
          <cell r="E103">
            <v>80</v>
          </cell>
          <cell r="F103">
            <v>80</v>
          </cell>
          <cell r="G103">
            <v>511713</v>
          </cell>
          <cell r="H103">
            <v>0.61</v>
          </cell>
          <cell r="K103">
            <v>12.8</v>
          </cell>
          <cell r="L103">
            <v>249</v>
          </cell>
          <cell r="M103">
            <v>93.6</v>
          </cell>
          <cell r="N103">
            <v>49.1</v>
          </cell>
          <cell r="O103">
            <v>136114</v>
          </cell>
          <cell r="P103">
            <v>1608627</v>
          </cell>
          <cell r="Q103">
            <v>76033</v>
          </cell>
          <cell r="R103">
            <v>21</v>
          </cell>
          <cell r="S103" t="str">
            <v>-</v>
          </cell>
          <cell r="T103">
            <v>76012</v>
          </cell>
        </row>
        <row r="104">
          <cell r="C104">
            <v>6647</v>
          </cell>
          <cell r="D104">
            <v>500</v>
          </cell>
          <cell r="E104">
            <v>63</v>
          </cell>
          <cell r="F104">
            <v>63</v>
          </cell>
          <cell r="G104">
            <v>510357</v>
          </cell>
          <cell r="H104">
            <v>0.57</v>
          </cell>
          <cell r="K104">
            <v>14.2</v>
          </cell>
          <cell r="L104">
            <v>255.6</v>
          </cell>
          <cell r="M104">
            <v>95.4</v>
          </cell>
          <cell r="N104">
            <v>50.6</v>
          </cell>
          <cell r="O104">
            <v>165416</v>
          </cell>
          <cell r="P104">
            <v>1678144</v>
          </cell>
          <cell r="Q104">
            <v>57901</v>
          </cell>
          <cell r="R104">
            <v>21</v>
          </cell>
          <cell r="S104" t="str">
            <v>-</v>
          </cell>
          <cell r="T104">
            <v>57880</v>
          </cell>
        </row>
        <row r="106">
          <cell r="C106">
            <v>22923</v>
          </cell>
          <cell r="D106">
            <v>11877</v>
          </cell>
          <cell r="E106">
            <v>12576</v>
          </cell>
          <cell r="F106">
            <v>50357</v>
          </cell>
          <cell r="G106">
            <v>1510480</v>
          </cell>
          <cell r="H106">
            <v>0.825</v>
          </cell>
          <cell r="K106">
            <v>16.6</v>
          </cell>
          <cell r="L106">
            <v>288.6</v>
          </cell>
          <cell r="M106">
            <v>96.6</v>
          </cell>
          <cell r="N106">
            <v>73.1</v>
          </cell>
          <cell r="O106">
            <v>626905</v>
          </cell>
          <cell r="P106">
            <v>4398558</v>
          </cell>
          <cell r="Q106">
            <v>317593</v>
          </cell>
          <cell r="R106">
            <v>38259</v>
          </cell>
          <cell r="S106">
            <v>22158</v>
          </cell>
          <cell r="T106">
            <v>257176</v>
          </cell>
        </row>
        <row r="107">
          <cell r="C107">
            <v>47314</v>
          </cell>
          <cell r="D107">
            <v>32474</v>
          </cell>
          <cell r="E107">
            <v>20596</v>
          </cell>
          <cell r="F107">
            <v>37337</v>
          </cell>
          <cell r="G107">
            <v>1468079</v>
          </cell>
          <cell r="H107">
            <v>0.808</v>
          </cell>
          <cell r="K107">
            <v>17.2</v>
          </cell>
          <cell r="L107">
            <v>289.2</v>
          </cell>
          <cell r="M107">
            <v>96.9</v>
          </cell>
          <cell r="N107">
            <v>62.7</v>
          </cell>
          <cell r="O107">
            <v>629301</v>
          </cell>
          <cell r="P107">
            <v>4560770</v>
          </cell>
          <cell r="Q107">
            <v>438419</v>
          </cell>
          <cell r="R107">
            <v>55000</v>
          </cell>
          <cell r="S107">
            <v>20230</v>
          </cell>
          <cell r="T107">
            <v>363189</v>
          </cell>
        </row>
        <row r="108">
          <cell r="C108">
            <v>40086</v>
          </cell>
          <cell r="D108">
            <v>27409</v>
          </cell>
          <cell r="E108">
            <v>-5065</v>
          </cell>
          <cell r="F108">
            <v>74984</v>
          </cell>
          <cell r="G108">
            <v>1499341</v>
          </cell>
          <cell r="H108">
            <v>0.76</v>
          </cell>
          <cell r="K108">
            <v>17.6</v>
          </cell>
          <cell r="L108">
            <v>266.7</v>
          </cell>
          <cell r="M108">
            <v>91.3</v>
          </cell>
          <cell r="N108">
            <v>69.8</v>
          </cell>
          <cell r="O108">
            <v>660377</v>
          </cell>
          <cell r="P108">
            <v>5243983</v>
          </cell>
          <cell r="Q108">
            <v>361394</v>
          </cell>
          <cell r="R108">
            <v>135068</v>
          </cell>
          <cell r="S108">
            <v>25228</v>
          </cell>
          <cell r="T108">
            <v>201098</v>
          </cell>
        </row>
        <row r="109">
          <cell r="C109">
            <v>26927</v>
          </cell>
          <cell r="D109">
            <v>12413</v>
          </cell>
          <cell r="E109">
            <v>-14996</v>
          </cell>
          <cell r="F109">
            <v>-23457</v>
          </cell>
          <cell r="G109">
            <v>1516144</v>
          </cell>
          <cell r="H109">
            <v>0.718</v>
          </cell>
          <cell r="K109">
            <v>18.4</v>
          </cell>
          <cell r="L109">
            <v>254.7</v>
          </cell>
          <cell r="M109">
            <v>97</v>
          </cell>
          <cell r="N109">
            <v>62.6</v>
          </cell>
          <cell r="O109">
            <v>583777</v>
          </cell>
          <cell r="P109">
            <v>5409778</v>
          </cell>
          <cell r="Q109">
            <v>327596</v>
          </cell>
          <cell r="R109">
            <v>139156</v>
          </cell>
          <cell r="S109">
            <v>26135</v>
          </cell>
          <cell r="T109">
            <v>162305</v>
          </cell>
        </row>
        <row r="111">
          <cell r="C111">
            <v>12598</v>
          </cell>
          <cell r="D111">
            <v>130</v>
          </cell>
          <cell r="E111">
            <v>64</v>
          </cell>
          <cell r="F111">
            <v>64</v>
          </cell>
          <cell r="G111">
            <v>1017870</v>
          </cell>
          <cell r="H111">
            <v>0.631</v>
          </cell>
          <cell r="K111">
            <v>19.9</v>
          </cell>
          <cell r="L111">
            <v>360.1</v>
          </cell>
          <cell r="M111">
            <v>99.1</v>
          </cell>
          <cell r="N111">
            <v>60.3</v>
          </cell>
          <cell r="O111">
            <v>179042</v>
          </cell>
          <cell r="P111">
            <v>3835080</v>
          </cell>
          <cell r="Q111">
            <v>45429</v>
          </cell>
          <cell r="R111">
            <v>3</v>
          </cell>
          <cell r="S111" t="str">
            <v>-</v>
          </cell>
          <cell r="T111">
            <v>45426</v>
          </cell>
        </row>
        <row r="112">
          <cell r="C112">
            <v>11225</v>
          </cell>
          <cell r="D112">
            <v>265</v>
          </cell>
          <cell r="E112">
            <v>135</v>
          </cell>
          <cell r="F112">
            <v>136</v>
          </cell>
          <cell r="G112">
            <v>1005847</v>
          </cell>
          <cell r="H112">
            <v>0.632</v>
          </cell>
          <cell r="K112">
            <v>20.7</v>
          </cell>
          <cell r="L112">
            <v>366.4</v>
          </cell>
          <cell r="M112">
            <v>98.3</v>
          </cell>
          <cell r="N112">
            <v>57.1</v>
          </cell>
          <cell r="O112">
            <v>141229</v>
          </cell>
          <cell r="P112">
            <v>3960557</v>
          </cell>
          <cell r="Q112">
            <v>121138</v>
          </cell>
          <cell r="R112">
            <v>4</v>
          </cell>
          <cell r="S112" t="str">
            <v>-</v>
          </cell>
          <cell r="T112">
            <v>121134</v>
          </cell>
        </row>
        <row r="113">
          <cell r="C113">
            <v>13386</v>
          </cell>
          <cell r="D113">
            <v>669</v>
          </cell>
          <cell r="E113">
            <v>404</v>
          </cell>
          <cell r="F113">
            <v>525</v>
          </cell>
          <cell r="G113">
            <v>1036314</v>
          </cell>
          <cell r="H113">
            <v>0.606</v>
          </cell>
          <cell r="K113">
            <v>21</v>
          </cell>
          <cell r="L113">
            <v>350.2</v>
          </cell>
          <cell r="M113">
            <v>94.5</v>
          </cell>
          <cell r="N113">
            <v>56.3</v>
          </cell>
          <cell r="O113">
            <v>137119</v>
          </cell>
          <cell r="P113">
            <v>4082463</v>
          </cell>
          <cell r="Q113">
            <v>114206</v>
          </cell>
          <cell r="R113">
            <v>125</v>
          </cell>
          <cell r="S113" t="str">
            <v>-</v>
          </cell>
          <cell r="T113">
            <v>114081</v>
          </cell>
        </row>
        <row r="114">
          <cell r="C114">
            <v>9925</v>
          </cell>
          <cell r="D114">
            <v>731</v>
          </cell>
          <cell r="E114">
            <v>62</v>
          </cell>
          <cell r="F114">
            <v>5766</v>
          </cell>
          <cell r="G114">
            <v>1038681</v>
          </cell>
          <cell r="H114">
            <v>0.588</v>
          </cell>
          <cell r="K114">
            <v>19.5</v>
          </cell>
          <cell r="L114">
            <v>351.7</v>
          </cell>
          <cell r="M114">
            <v>99.3</v>
          </cell>
          <cell r="N114">
            <v>56.3</v>
          </cell>
          <cell r="O114">
            <v>155143</v>
          </cell>
          <cell r="P114">
            <v>4183238</v>
          </cell>
          <cell r="Q114">
            <v>99660</v>
          </cell>
          <cell r="R114">
            <v>329</v>
          </cell>
          <cell r="S114" t="str">
            <v>-</v>
          </cell>
          <cell r="T114">
            <v>99331</v>
          </cell>
        </row>
        <row r="116">
          <cell r="C116">
            <v>8902</v>
          </cell>
          <cell r="D116">
            <v>870</v>
          </cell>
          <cell r="E116">
            <v>51</v>
          </cell>
          <cell r="F116">
            <v>2279</v>
          </cell>
          <cell r="G116">
            <v>298858</v>
          </cell>
          <cell r="H116">
            <v>0.437</v>
          </cell>
          <cell r="K116">
            <v>11.8</v>
          </cell>
          <cell r="L116">
            <v>252.2</v>
          </cell>
          <cell r="M116">
            <v>96.4</v>
          </cell>
          <cell r="N116">
            <v>40</v>
          </cell>
          <cell r="O116">
            <v>59819</v>
          </cell>
          <cell r="P116">
            <v>1026915</v>
          </cell>
          <cell r="Q116">
            <v>93954</v>
          </cell>
          <cell r="R116">
            <v>8113</v>
          </cell>
          <cell r="S116">
            <v>28478</v>
          </cell>
          <cell r="T116">
            <v>57363</v>
          </cell>
        </row>
        <row r="117">
          <cell r="C117">
            <v>7084</v>
          </cell>
          <cell r="D117">
            <v>2250</v>
          </cell>
          <cell r="E117">
            <v>1379</v>
          </cell>
          <cell r="F117">
            <v>5687</v>
          </cell>
          <cell r="G117">
            <v>297733</v>
          </cell>
          <cell r="H117">
            <v>0.436</v>
          </cell>
          <cell r="K117">
            <v>11.7</v>
          </cell>
          <cell r="L117">
            <v>237.1</v>
          </cell>
          <cell r="M117">
            <v>95.6</v>
          </cell>
          <cell r="N117">
            <v>34</v>
          </cell>
          <cell r="O117">
            <v>59546</v>
          </cell>
          <cell r="P117">
            <v>1050296</v>
          </cell>
          <cell r="Q117">
            <v>128171</v>
          </cell>
          <cell r="R117">
            <v>9832</v>
          </cell>
          <cell r="S117">
            <v>30173</v>
          </cell>
          <cell r="T117">
            <v>88166</v>
          </cell>
        </row>
        <row r="118">
          <cell r="C118">
            <v>11890</v>
          </cell>
          <cell r="D118">
            <v>5280</v>
          </cell>
          <cell r="E118">
            <v>3030</v>
          </cell>
          <cell r="F118">
            <v>13450</v>
          </cell>
          <cell r="G118">
            <v>309645</v>
          </cell>
          <cell r="H118">
            <v>0.419</v>
          </cell>
          <cell r="K118">
            <v>11.5</v>
          </cell>
          <cell r="L118">
            <v>215.8</v>
          </cell>
          <cell r="M118">
            <v>88.3</v>
          </cell>
          <cell r="N118">
            <v>33.5</v>
          </cell>
          <cell r="O118">
            <v>55808</v>
          </cell>
          <cell r="P118">
            <v>1072099</v>
          </cell>
          <cell r="Q118">
            <v>132918</v>
          </cell>
          <cell r="R118">
            <v>14043</v>
          </cell>
          <cell r="S118">
            <v>30729</v>
          </cell>
          <cell r="T118">
            <v>88146</v>
          </cell>
        </row>
        <row r="119">
          <cell r="C119">
            <v>8448</v>
          </cell>
          <cell r="D119">
            <v>2441</v>
          </cell>
          <cell r="E119">
            <v>-2838</v>
          </cell>
          <cell r="F119">
            <v>3702</v>
          </cell>
          <cell r="G119">
            <v>307325</v>
          </cell>
          <cell r="H119">
            <v>0.40335</v>
          </cell>
          <cell r="K119">
            <v>11.6</v>
          </cell>
          <cell r="L119">
            <v>208.3</v>
          </cell>
          <cell r="M119">
            <v>91.7</v>
          </cell>
          <cell r="N119">
            <v>38.1</v>
          </cell>
          <cell r="O119">
            <v>65535</v>
          </cell>
          <cell r="P119">
            <v>1082496</v>
          </cell>
          <cell r="Q119">
            <v>138864</v>
          </cell>
          <cell r="R119">
            <v>18039</v>
          </cell>
          <cell r="S119">
            <v>33296</v>
          </cell>
          <cell r="T119">
            <v>87529</v>
          </cell>
        </row>
        <row r="121">
          <cell r="C121">
            <v>9736</v>
          </cell>
          <cell r="D121">
            <v>2681</v>
          </cell>
          <cell r="E121">
            <v>-102</v>
          </cell>
          <cell r="F121">
            <v>7980</v>
          </cell>
          <cell r="G121">
            <v>275716</v>
          </cell>
          <cell r="H121">
            <v>0.242</v>
          </cell>
          <cell r="K121">
            <v>17.9</v>
          </cell>
          <cell r="L121">
            <v>225.4</v>
          </cell>
          <cell r="M121">
            <v>93.7</v>
          </cell>
          <cell r="N121">
            <v>33.2</v>
          </cell>
          <cell r="O121">
            <v>99604</v>
          </cell>
          <cell r="P121">
            <v>1003552</v>
          </cell>
          <cell r="Q121">
            <v>74482</v>
          </cell>
          <cell r="R121">
            <v>4652</v>
          </cell>
          <cell r="S121">
            <v>37014</v>
          </cell>
          <cell r="T121">
            <v>32816</v>
          </cell>
        </row>
        <row r="122">
          <cell r="C122">
            <v>11443</v>
          </cell>
          <cell r="D122">
            <v>3369</v>
          </cell>
          <cell r="E122">
            <v>688</v>
          </cell>
          <cell r="F122">
            <v>10967</v>
          </cell>
          <cell r="G122">
            <v>274734</v>
          </cell>
          <cell r="H122">
            <v>0.242</v>
          </cell>
          <cell r="K122">
            <v>17.3</v>
          </cell>
          <cell r="L122">
            <v>213.1</v>
          </cell>
          <cell r="M122">
            <v>92.5</v>
          </cell>
          <cell r="N122">
            <v>32.3</v>
          </cell>
          <cell r="O122">
            <v>94697</v>
          </cell>
          <cell r="P122">
            <v>1009178</v>
          </cell>
          <cell r="Q122">
            <v>95437</v>
          </cell>
          <cell r="R122">
            <v>4652</v>
          </cell>
          <cell r="S122">
            <v>27208</v>
          </cell>
          <cell r="T122">
            <v>63577</v>
          </cell>
        </row>
        <row r="123">
          <cell r="C123">
            <v>19766</v>
          </cell>
          <cell r="D123">
            <v>4323</v>
          </cell>
          <cell r="E123">
            <v>954</v>
          </cell>
          <cell r="F123">
            <v>13404</v>
          </cell>
          <cell r="G123">
            <v>228171</v>
          </cell>
          <cell r="H123">
            <v>0.236</v>
          </cell>
          <cell r="K123">
            <v>17</v>
          </cell>
          <cell r="L123">
            <v>187</v>
          </cell>
          <cell r="M123">
            <v>89.3</v>
          </cell>
          <cell r="N123">
            <v>33.3</v>
          </cell>
          <cell r="O123">
            <v>85248</v>
          </cell>
          <cell r="P123">
            <v>1007394</v>
          </cell>
          <cell r="Q123">
            <v>76929</v>
          </cell>
          <cell r="R123">
            <v>4652</v>
          </cell>
          <cell r="S123">
            <v>18664</v>
          </cell>
          <cell r="T123">
            <v>53613</v>
          </cell>
        </row>
        <row r="124">
          <cell r="C124">
            <v>16125</v>
          </cell>
          <cell r="D124">
            <v>5323</v>
          </cell>
          <cell r="E124">
            <v>999</v>
          </cell>
          <cell r="F124">
            <v>8359</v>
          </cell>
          <cell r="G124">
            <v>283882</v>
          </cell>
          <cell r="H124">
            <v>0.229</v>
          </cell>
          <cell r="K124">
            <v>16</v>
          </cell>
          <cell r="L124">
            <v>183.4</v>
          </cell>
          <cell r="M124">
            <v>89.7</v>
          </cell>
          <cell r="N124">
            <v>35.3</v>
          </cell>
          <cell r="O124">
            <v>76720</v>
          </cell>
          <cell r="P124">
            <v>994483</v>
          </cell>
          <cell r="Q124">
            <v>65381</v>
          </cell>
          <cell r="R124">
            <v>4652</v>
          </cell>
          <cell r="S124">
            <v>18751</v>
          </cell>
          <cell r="T124">
            <v>41978</v>
          </cell>
        </row>
        <row r="126">
          <cell r="C126">
            <v>5531</v>
          </cell>
          <cell r="D126">
            <v>780</v>
          </cell>
          <cell r="E126">
            <v>-294</v>
          </cell>
          <cell r="F126">
            <v>1020</v>
          </cell>
          <cell r="G126">
            <v>418897</v>
          </cell>
          <cell r="H126">
            <v>0.571</v>
          </cell>
          <cell r="K126">
            <v>14.8</v>
          </cell>
          <cell r="L126">
            <v>253.8</v>
          </cell>
          <cell r="M126">
            <v>97.9</v>
          </cell>
          <cell r="N126">
            <v>52.9</v>
          </cell>
          <cell r="O126">
            <v>49839</v>
          </cell>
          <cell r="P126">
            <v>1244427</v>
          </cell>
          <cell r="Q126">
            <v>78817</v>
          </cell>
          <cell r="R126">
            <v>2001</v>
          </cell>
          <cell r="S126">
            <v>2</v>
          </cell>
          <cell r="T126">
            <v>76814</v>
          </cell>
        </row>
        <row r="127">
          <cell r="C127">
            <v>7848</v>
          </cell>
          <cell r="D127">
            <v>1809</v>
          </cell>
          <cell r="E127">
            <v>1029</v>
          </cell>
          <cell r="F127">
            <v>2075</v>
          </cell>
          <cell r="G127">
            <v>405602</v>
          </cell>
          <cell r="H127">
            <v>0.548</v>
          </cell>
          <cell r="K127">
            <v>14.9</v>
          </cell>
          <cell r="L127">
            <v>256.7</v>
          </cell>
          <cell r="M127">
            <v>95.7</v>
          </cell>
          <cell r="N127">
            <v>44.1</v>
          </cell>
          <cell r="O127">
            <v>48071</v>
          </cell>
          <cell r="P127">
            <v>1276976</v>
          </cell>
          <cell r="Q127">
            <v>120711</v>
          </cell>
          <cell r="R127">
            <v>3008</v>
          </cell>
          <cell r="S127">
            <v>2093</v>
          </cell>
          <cell r="T127">
            <v>115610</v>
          </cell>
        </row>
        <row r="128">
          <cell r="C128">
            <v>11522</v>
          </cell>
          <cell r="D128">
            <v>1897</v>
          </cell>
          <cell r="E128">
            <v>88</v>
          </cell>
          <cell r="F128">
            <v>5461</v>
          </cell>
          <cell r="G128">
            <v>417202</v>
          </cell>
          <cell r="H128">
            <v>0.514</v>
          </cell>
          <cell r="K128">
            <v>14.8</v>
          </cell>
          <cell r="L128">
            <v>237.7</v>
          </cell>
          <cell r="M128">
            <v>89.4</v>
          </cell>
          <cell r="N128">
            <v>44.7</v>
          </cell>
          <cell r="O128">
            <v>45758</v>
          </cell>
          <cell r="P128">
            <v>1316902</v>
          </cell>
          <cell r="Q128">
            <v>115718</v>
          </cell>
          <cell r="R128">
            <v>8381</v>
          </cell>
          <cell r="S128">
            <v>5921</v>
          </cell>
          <cell r="T128">
            <v>101416</v>
          </cell>
        </row>
        <row r="129">
          <cell r="C129">
            <v>13269</v>
          </cell>
          <cell r="D129">
            <v>2310</v>
          </cell>
          <cell r="E129">
            <v>413</v>
          </cell>
          <cell r="F129">
            <v>8108</v>
          </cell>
          <cell r="G129">
            <v>415639</v>
          </cell>
          <cell r="H129">
            <v>0.47999</v>
          </cell>
          <cell r="K129">
            <v>14.6</v>
          </cell>
          <cell r="L129">
            <v>230.7</v>
          </cell>
          <cell r="M129">
            <v>92</v>
          </cell>
          <cell r="N129">
            <v>46.1</v>
          </cell>
          <cell r="O129">
            <v>57173</v>
          </cell>
          <cell r="P129">
            <v>1336642</v>
          </cell>
          <cell r="Q129">
            <v>101816</v>
          </cell>
          <cell r="R129">
            <v>16076</v>
          </cell>
          <cell r="S129">
            <v>7849</v>
          </cell>
          <cell r="T129">
            <v>77891</v>
          </cell>
        </row>
        <row r="131">
          <cell r="C131">
            <v>8239</v>
          </cell>
          <cell r="D131">
            <v>2448</v>
          </cell>
          <cell r="E131">
            <v>-242</v>
          </cell>
          <cell r="F131">
            <v>4375</v>
          </cell>
          <cell r="G131">
            <v>573287</v>
          </cell>
          <cell r="H131">
            <v>0.629</v>
          </cell>
          <cell r="K131">
            <v>15.5</v>
          </cell>
          <cell r="L131">
            <v>257.8</v>
          </cell>
          <cell r="M131">
            <v>93.7</v>
          </cell>
          <cell r="N131">
            <v>52.8</v>
          </cell>
          <cell r="O131">
            <v>89071</v>
          </cell>
          <cell r="P131">
            <v>1874021</v>
          </cell>
          <cell r="Q131">
            <v>81061</v>
          </cell>
          <cell r="R131">
            <v>2125</v>
          </cell>
          <cell r="S131">
            <v>1518</v>
          </cell>
          <cell r="T131">
            <v>77418</v>
          </cell>
        </row>
        <row r="132">
          <cell r="C132">
            <v>13852</v>
          </cell>
          <cell r="D132">
            <v>2399</v>
          </cell>
          <cell r="E132">
            <v>-49</v>
          </cell>
          <cell r="F132">
            <v>5730</v>
          </cell>
          <cell r="G132">
            <v>563602</v>
          </cell>
          <cell r="H132">
            <v>0.619</v>
          </cell>
          <cell r="K132">
            <v>15.1</v>
          </cell>
          <cell r="L132">
            <v>268.4</v>
          </cell>
          <cell r="M132">
            <v>92.2</v>
          </cell>
          <cell r="N132">
            <v>42.8</v>
          </cell>
          <cell r="O132">
            <v>100964</v>
          </cell>
          <cell r="P132">
            <v>1934118</v>
          </cell>
          <cell r="Q132">
            <v>124150</v>
          </cell>
          <cell r="R132">
            <v>7492</v>
          </cell>
          <cell r="S132">
            <v>819</v>
          </cell>
          <cell r="T132">
            <v>115839</v>
          </cell>
        </row>
        <row r="133">
          <cell r="C133">
            <v>16421</v>
          </cell>
          <cell r="D133">
            <v>5485</v>
          </cell>
          <cell r="E133">
            <v>3086</v>
          </cell>
          <cell r="F133">
            <v>2787</v>
          </cell>
          <cell r="G133">
            <v>575768</v>
          </cell>
          <cell r="H133">
            <v>0.584</v>
          </cell>
          <cell r="K133">
            <v>14.2</v>
          </cell>
          <cell r="L133">
            <v>262.8</v>
          </cell>
          <cell r="M133">
            <v>89.4</v>
          </cell>
          <cell r="N133">
            <v>42.9</v>
          </cell>
          <cell r="O133">
            <v>87380</v>
          </cell>
          <cell r="P133">
            <v>2011725</v>
          </cell>
          <cell r="Q133">
            <v>148224</v>
          </cell>
          <cell r="R133">
            <v>7193</v>
          </cell>
          <cell r="S133">
            <v>17871</v>
          </cell>
          <cell r="T133">
            <v>123160</v>
          </cell>
        </row>
        <row r="134">
          <cell r="C134">
            <v>9372</v>
          </cell>
          <cell r="D134">
            <v>2860</v>
          </cell>
          <cell r="E134">
            <v>-2625</v>
          </cell>
          <cell r="F134">
            <v>1538</v>
          </cell>
          <cell r="G134">
            <v>574848</v>
          </cell>
          <cell r="H134">
            <v>0.554</v>
          </cell>
          <cell r="K134">
            <v>14</v>
          </cell>
          <cell r="L134">
            <v>260.4</v>
          </cell>
          <cell r="M134">
            <v>90.9</v>
          </cell>
          <cell r="N134">
            <v>45.1</v>
          </cell>
          <cell r="O134">
            <v>98292</v>
          </cell>
          <cell r="P134">
            <v>2041692</v>
          </cell>
          <cell r="Q134">
            <v>142867</v>
          </cell>
          <cell r="R134">
            <v>11356</v>
          </cell>
          <cell r="S134">
            <v>18083</v>
          </cell>
          <cell r="T134">
            <v>113428</v>
          </cell>
        </row>
        <row r="136">
          <cell r="C136">
            <v>15662</v>
          </cell>
          <cell r="D136">
            <v>4408</v>
          </cell>
          <cell r="E136">
            <v>-1035</v>
          </cell>
          <cell r="F136">
            <v>-186</v>
          </cell>
          <cell r="G136">
            <v>252625</v>
          </cell>
          <cell r="H136">
            <v>0.329</v>
          </cell>
          <cell r="K136">
            <v>19</v>
          </cell>
          <cell r="L136">
            <v>276.6</v>
          </cell>
          <cell r="M136">
            <v>97.8</v>
          </cell>
          <cell r="N136">
            <v>41.6</v>
          </cell>
          <cell r="O136">
            <v>35472</v>
          </cell>
          <cell r="P136">
            <v>955478</v>
          </cell>
          <cell r="Q136">
            <v>37545</v>
          </cell>
          <cell r="R136">
            <v>5518</v>
          </cell>
          <cell r="S136">
            <v>4107</v>
          </cell>
          <cell r="T136">
            <v>27920</v>
          </cell>
        </row>
        <row r="137">
          <cell r="C137">
            <v>21183</v>
          </cell>
          <cell r="D137">
            <v>7526</v>
          </cell>
          <cell r="E137">
            <v>3118</v>
          </cell>
          <cell r="F137">
            <v>4906</v>
          </cell>
          <cell r="G137">
            <v>249956</v>
          </cell>
          <cell r="H137">
            <v>0.318</v>
          </cell>
          <cell r="K137">
            <v>20.7</v>
          </cell>
          <cell r="L137">
            <v>272.5</v>
          </cell>
          <cell r="M137">
            <v>94.9</v>
          </cell>
          <cell r="N137">
            <v>36.7</v>
          </cell>
          <cell r="O137">
            <v>32157</v>
          </cell>
          <cell r="P137">
            <v>955121</v>
          </cell>
          <cell r="Q137">
            <v>64435</v>
          </cell>
          <cell r="R137">
            <v>7306</v>
          </cell>
          <cell r="S137">
            <v>126</v>
          </cell>
          <cell r="T137">
            <v>57003</v>
          </cell>
        </row>
        <row r="138">
          <cell r="C138">
            <v>28896</v>
          </cell>
          <cell r="D138">
            <v>9369</v>
          </cell>
          <cell r="E138">
            <v>1843</v>
          </cell>
          <cell r="F138">
            <v>5057</v>
          </cell>
          <cell r="G138">
            <v>262501</v>
          </cell>
          <cell r="H138">
            <v>0.304</v>
          </cell>
          <cell r="K138">
            <v>21.2</v>
          </cell>
          <cell r="L138">
            <v>238.6</v>
          </cell>
          <cell r="M138">
            <v>89.9</v>
          </cell>
          <cell r="N138">
            <v>38.5</v>
          </cell>
          <cell r="O138">
            <v>42113</v>
          </cell>
          <cell r="P138">
            <v>955663</v>
          </cell>
          <cell r="Q138">
            <v>71448</v>
          </cell>
          <cell r="R138">
            <v>10520</v>
          </cell>
          <cell r="S138">
            <v>130</v>
          </cell>
          <cell r="T138">
            <v>60798</v>
          </cell>
        </row>
        <row r="139">
          <cell r="C139">
            <v>23142</v>
          </cell>
          <cell r="D139">
            <v>6765</v>
          </cell>
          <cell r="E139">
            <v>-2604</v>
          </cell>
          <cell r="F139">
            <v>-89</v>
          </cell>
          <cell r="G139">
            <v>258999</v>
          </cell>
          <cell r="H139">
            <v>0.294</v>
          </cell>
          <cell r="K139">
            <v>21.4</v>
          </cell>
          <cell r="L139">
            <v>228.5</v>
          </cell>
          <cell r="M139">
            <v>94.2</v>
          </cell>
          <cell r="N139">
            <v>40.8</v>
          </cell>
          <cell r="O139">
            <v>17669</v>
          </cell>
          <cell r="P139">
            <v>942342</v>
          </cell>
          <cell r="Q139">
            <v>73475</v>
          </cell>
          <cell r="R139">
            <v>13035</v>
          </cell>
          <cell r="S139">
            <v>2138</v>
          </cell>
          <cell r="T139">
            <v>58302</v>
          </cell>
        </row>
        <row r="141">
          <cell r="C141">
            <v>30225</v>
          </cell>
          <cell r="D141">
            <v>1746</v>
          </cell>
          <cell r="E141">
            <v>-90</v>
          </cell>
          <cell r="F141">
            <v>-726</v>
          </cell>
          <cell r="G141">
            <v>883333</v>
          </cell>
          <cell r="H141">
            <v>0.62905</v>
          </cell>
          <cell r="K141">
            <v>13.9</v>
          </cell>
          <cell r="L141">
            <v>255.4</v>
          </cell>
          <cell r="M141">
            <v>96.2</v>
          </cell>
          <cell r="N141">
            <v>52.7</v>
          </cell>
          <cell r="O141">
            <v>84122</v>
          </cell>
          <cell r="P141">
            <v>2653627</v>
          </cell>
          <cell r="Q141">
            <v>96213</v>
          </cell>
          <cell r="R141">
            <v>4815</v>
          </cell>
          <cell r="S141">
            <v>28850</v>
          </cell>
          <cell r="T141">
            <v>62548</v>
          </cell>
        </row>
        <row r="142">
          <cell r="C142">
            <v>34812</v>
          </cell>
          <cell r="D142">
            <v>1655</v>
          </cell>
          <cell r="E142">
            <v>-91</v>
          </cell>
          <cell r="F142">
            <v>-1049</v>
          </cell>
          <cell r="G142">
            <v>874590</v>
          </cell>
          <cell r="H142">
            <v>0.619</v>
          </cell>
          <cell r="K142">
            <v>14.7</v>
          </cell>
          <cell r="L142">
            <v>263.8</v>
          </cell>
          <cell r="M142">
            <v>95.1</v>
          </cell>
          <cell r="N142">
            <v>45.4</v>
          </cell>
          <cell r="O142">
            <v>73575</v>
          </cell>
          <cell r="P142">
            <v>2809914</v>
          </cell>
          <cell r="Q142">
            <v>173110</v>
          </cell>
          <cell r="R142">
            <v>4730</v>
          </cell>
          <cell r="S142">
            <v>29334</v>
          </cell>
          <cell r="T142">
            <v>139046</v>
          </cell>
        </row>
        <row r="143">
          <cell r="C143">
            <v>26384</v>
          </cell>
          <cell r="D143">
            <v>1836</v>
          </cell>
          <cell r="E143">
            <v>181</v>
          </cell>
          <cell r="F143">
            <v>220</v>
          </cell>
          <cell r="G143">
            <v>902460</v>
          </cell>
          <cell r="H143">
            <v>0.597</v>
          </cell>
          <cell r="K143">
            <v>15.4</v>
          </cell>
          <cell r="L143">
            <v>257.9</v>
          </cell>
          <cell r="M143">
            <v>92.9</v>
          </cell>
          <cell r="N143">
            <v>46.6</v>
          </cell>
          <cell r="O143">
            <v>60796</v>
          </cell>
          <cell r="P143">
            <v>2949021</v>
          </cell>
          <cell r="Q143">
            <v>162666</v>
          </cell>
          <cell r="R143">
            <v>5596</v>
          </cell>
          <cell r="S143">
            <v>31807</v>
          </cell>
          <cell r="T143">
            <v>125263</v>
          </cell>
        </row>
        <row r="144">
          <cell r="C144">
            <v>31028</v>
          </cell>
          <cell r="D144">
            <v>1945</v>
          </cell>
          <cell r="E144">
            <v>110</v>
          </cell>
          <cell r="F144">
            <v>144</v>
          </cell>
          <cell r="G144">
            <v>907296</v>
          </cell>
          <cell r="H144">
            <v>0.576</v>
          </cell>
          <cell r="K144">
            <v>15.3</v>
          </cell>
          <cell r="L144">
            <v>257.3</v>
          </cell>
          <cell r="M144">
            <v>94.9</v>
          </cell>
          <cell r="N144">
            <v>47.7</v>
          </cell>
          <cell r="O144">
            <v>42136</v>
          </cell>
          <cell r="P144">
            <v>3068185</v>
          </cell>
          <cell r="Q144">
            <v>131545</v>
          </cell>
          <cell r="R144">
            <v>6548</v>
          </cell>
          <cell r="S144">
            <v>30886</v>
          </cell>
          <cell r="T144">
            <v>94111</v>
          </cell>
        </row>
        <row r="146">
          <cell r="C146">
            <v>17452</v>
          </cell>
          <cell r="D146">
            <v>832</v>
          </cell>
          <cell r="E146">
            <v>331</v>
          </cell>
          <cell r="F146">
            <v>253</v>
          </cell>
          <cell r="G146">
            <v>367995</v>
          </cell>
          <cell r="H146">
            <v>0.296</v>
          </cell>
          <cell r="K146">
            <v>10.1</v>
          </cell>
          <cell r="L146">
            <v>201.2</v>
          </cell>
          <cell r="M146">
            <v>98.3</v>
          </cell>
          <cell r="N146">
            <v>36</v>
          </cell>
          <cell r="O146">
            <v>68107</v>
          </cell>
          <cell r="P146">
            <v>1118264</v>
          </cell>
          <cell r="Q146">
            <v>130311</v>
          </cell>
          <cell r="R146">
            <v>7658</v>
          </cell>
          <cell r="S146">
            <v>21402</v>
          </cell>
          <cell r="T146">
            <v>101251</v>
          </cell>
        </row>
        <row r="147">
          <cell r="C147">
            <v>20713</v>
          </cell>
          <cell r="D147">
            <v>1410</v>
          </cell>
          <cell r="E147">
            <v>577</v>
          </cell>
          <cell r="F147">
            <v>647</v>
          </cell>
          <cell r="G147">
            <v>369572</v>
          </cell>
          <cell r="H147">
            <v>0.3</v>
          </cell>
          <cell r="K147">
            <v>11.4</v>
          </cell>
          <cell r="L147">
            <v>197.3</v>
          </cell>
          <cell r="M147">
            <v>97.2</v>
          </cell>
          <cell r="N147">
            <v>32.7</v>
          </cell>
          <cell r="O147">
            <v>62348</v>
          </cell>
          <cell r="P147">
            <v>1151273</v>
          </cell>
          <cell r="Q147">
            <v>162667</v>
          </cell>
          <cell r="R147">
            <v>7728</v>
          </cell>
          <cell r="S147">
            <v>15443</v>
          </cell>
          <cell r="T147">
            <v>139496</v>
          </cell>
        </row>
        <row r="148">
          <cell r="C148">
            <v>23605</v>
          </cell>
          <cell r="D148">
            <v>1112</v>
          </cell>
          <cell r="E148">
            <v>-297</v>
          </cell>
          <cell r="F148">
            <v>1139</v>
          </cell>
          <cell r="G148">
            <v>384709</v>
          </cell>
          <cell r="H148">
            <v>0.297</v>
          </cell>
          <cell r="K148">
            <v>12.8</v>
          </cell>
          <cell r="L148">
            <v>183</v>
          </cell>
          <cell r="M148">
            <v>93.7</v>
          </cell>
          <cell r="N148">
            <v>33.1</v>
          </cell>
          <cell r="O148">
            <v>43077</v>
          </cell>
          <cell r="P148">
            <v>1179409</v>
          </cell>
          <cell r="Q148">
            <v>154679</v>
          </cell>
          <cell r="R148">
            <v>9164</v>
          </cell>
          <cell r="S148">
            <v>16704</v>
          </cell>
          <cell r="T148">
            <v>128811</v>
          </cell>
        </row>
        <row r="149">
          <cell r="C149">
            <v>18167</v>
          </cell>
          <cell r="D149">
            <v>849</v>
          </cell>
          <cell r="E149">
            <v>-263</v>
          </cell>
          <cell r="F149">
            <v>463</v>
          </cell>
          <cell r="G149">
            <v>381706</v>
          </cell>
          <cell r="H149">
            <v>0.294</v>
          </cell>
          <cell r="K149">
            <v>14.2</v>
          </cell>
          <cell r="L149">
            <v>185.9</v>
          </cell>
          <cell r="M149">
            <v>95.8</v>
          </cell>
          <cell r="N149">
            <v>33.1</v>
          </cell>
          <cell r="O149">
            <v>49669</v>
          </cell>
          <cell r="P149">
            <v>1196177</v>
          </cell>
          <cell r="Q149">
            <v>142870</v>
          </cell>
          <cell r="R149">
            <v>9889</v>
          </cell>
          <cell r="S149">
            <v>14623</v>
          </cell>
          <cell r="T149">
            <v>118358</v>
          </cell>
        </row>
        <row r="151">
          <cell r="C151">
            <v>16658</v>
          </cell>
          <cell r="D151">
            <v>9227</v>
          </cell>
          <cell r="E151">
            <v>-636</v>
          </cell>
          <cell r="F151">
            <v>-548</v>
          </cell>
          <cell r="G151">
            <v>418258</v>
          </cell>
          <cell r="H151">
            <v>0.395</v>
          </cell>
          <cell r="K151">
            <v>13</v>
          </cell>
          <cell r="L151">
            <v>231.8</v>
          </cell>
          <cell r="M151">
            <v>99.8</v>
          </cell>
          <cell r="N151">
            <v>39.5</v>
          </cell>
          <cell r="O151">
            <v>87649</v>
          </cell>
          <cell r="P151">
            <v>1366307</v>
          </cell>
          <cell r="Q151">
            <v>50312</v>
          </cell>
          <cell r="R151">
            <v>1867</v>
          </cell>
          <cell r="S151">
            <v>17065</v>
          </cell>
          <cell r="T151">
            <v>31380</v>
          </cell>
        </row>
        <row r="152">
          <cell r="C152">
            <v>24539</v>
          </cell>
          <cell r="D152">
            <v>12819</v>
          </cell>
          <cell r="E152">
            <v>3592</v>
          </cell>
          <cell r="F152">
            <v>3529</v>
          </cell>
          <cell r="G152">
            <v>416281</v>
          </cell>
          <cell r="H152">
            <v>0.389</v>
          </cell>
          <cell r="K152">
            <v>14.5</v>
          </cell>
          <cell r="L152">
            <v>231.5</v>
          </cell>
          <cell r="M152">
            <v>96.3</v>
          </cell>
          <cell r="N152">
            <v>33.1</v>
          </cell>
          <cell r="O152">
            <v>80640</v>
          </cell>
          <cell r="P152">
            <v>1397327</v>
          </cell>
          <cell r="Q152">
            <v>89503</v>
          </cell>
          <cell r="R152">
            <v>1803</v>
          </cell>
          <cell r="S152">
            <v>5843</v>
          </cell>
          <cell r="T152">
            <v>81857</v>
          </cell>
        </row>
        <row r="153">
          <cell r="C153">
            <v>27474</v>
          </cell>
          <cell r="D153">
            <v>14475</v>
          </cell>
          <cell r="E153">
            <v>1656</v>
          </cell>
          <cell r="F153">
            <v>2015</v>
          </cell>
          <cell r="G153">
            <v>430259</v>
          </cell>
          <cell r="H153">
            <v>0.37</v>
          </cell>
          <cell r="K153">
            <v>15.2</v>
          </cell>
          <cell r="L153">
            <v>217.3</v>
          </cell>
          <cell r="M153">
            <v>90.8</v>
          </cell>
          <cell r="N153">
            <v>32.3</v>
          </cell>
          <cell r="O153">
            <v>66587</v>
          </cell>
          <cell r="P153">
            <v>1428992</v>
          </cell>
          <cell r="Q153">
            <v>98382</v>
          </cell>
          <cell r="R153">
            <v>1817</v>
          </cell>
          <cell r="S153">
            <v>22919</v>
          </cell>
          <cell r="T153">
            <v>73646</v>
          </cell>
        </row>
        <row r="154">
          <cell r="C154">
            <v>27920</v>
          </cell>
          <cell r="D154">
            <v>11767</v>
          </cell>
          <cell r="E154">
            <v>-2707</v>
          </cell>
          <cell r="F154">
            <v>-2768</v>
          </cell>
          <cell r="G154">
            <v>427784</v>
          </cell>
          <cell r="H154">
            <v>0.35605</v>
          </cell>
          <cell r="K154">
            <v>15.4</v>
          </cell>
          <cell r="L154">
            <v>211.3</v>
          </cell>
          <cell r="M154">
            <v>93.1</v>
          </cell>
          <cell r="N154">
            <v>37.5</v>
          </cell>
          <cell r="O154">
            <v>69046</v>
          </cell>
          <cell r="P154">
            <v>1434890</v>
          </cell>
          <cell r="Q154">
            <v>85244</v>
          </cell>
          <cell r="R154">
            <v>1757</v>
          </cell>
          <cell r="S154">
            <v>35377</v>
          </cell>
          <cell r="T154">
            <v>48110</v>
          </cell>
        </row>
        <row r="156">
          <cell r="C156">
            <v>13255</v>
          </cell>
          <cell r="D156">
            <v>2685</v>
          </cell>
          <cell r="E156">
            <v>115</v>
          </cell>
          <cell r="F156">
            <v>1023</v>
          </cell>
          <cell r="G156">
            <v>316141</v>
          </cell>
          <cell r="H156">
            <v>0.373</v>
          </cell>
          <cell r="K156">
            <v>12.8</v>
          </cell>
          <cell r="L156">
            <v>212.4</v>
          </cell>
          <cell r="M156">
            <v>98</v>
          </cell>
          <cell r="N156">
            <v>38.6</v>
          </cell>
          <cell r="O156">
            <v>77239</v>
          </cell>
          <cell r="P156">
            <v>1000136</v>
          </cell>
          <cell r="Q156">
            <v>71696</v>
          </cell>
          <cell r="R156">
            <v>10772</v>
          </cell>
          <cell r="S156">
            <v>29153</v>
          </cell>
          <cell r="T156">
            <v>31771</v>
          </cell>
        </row>
        <row r="157">
          <cell r="C157">
            <v>12284</v>
          </cell>
          <cell r="D157">
            <v>2760</v>
          </cell>
          <cell r="E157">
            <v>75</v>
          </cell>
          <cell r="F157">
            <v>378</v>
          </cell>
          <cell r="G157">
            <v>312863</v>
          </cell>
          <cell r="H157">
            <v>0.369</v>
          </cell>
          <cell r="K157">
            <v>14.6</v>
          </cell>
          <cell r="L157">
            <v>211.2</v>
          </cell>
          <cell r="M157">
            <v>96.7</v>
          </cell>
          <cell r="N157">
            <v>33.6</v>
          </cell>
          <cell r="O157">
            <v>70910</v>
          </cell>
          <cell r="P157">
            <v>1022979</v>
          </cell>
          <cell r="Q157">
            <v>112341</v>
          </cell>
          <cell r="R157">
            <v>11075</v>
          </cell>
          <cell r="S157">
            <v>29717</v>
          </cell>
          <cell r="T157">
            <v>71549</v>
          </cell>
        </row>
        <row r="158">
          <cell r="C158">
            <v>14426</v>
          </cell>
          <cell r="D158">
            <v>2551</v>
          </cell>
          <cell r="E158">
            <v>-209</v>
          </cell>
          <cell r="F158">
            <v>751</v>
          </cell>
          <cell r="G158">
            <v>325611</v>
          </cell>
          <cell r="H158">
            <v>0.353</v>
          </cell>
          <cell r="K158">
            <v>15.8</v>
          </cell>
          <cell r="L158">
            <v>191.5</v>
          </cell>
          <cell r="M158">
            <v>93.9</v>
          </cell>
          <cell r="N158">
            <v>35.9</v>
          </cell>
          <cell r="O158">
            <v>61958</v>
          </cell>
          <cell r="P158">
            <v>1039667</v>
          </cell>
          <cell r="Q158">
            <v>106617</v>
          </cell>
          <cell r="R158">
            <v>12034</v>
          </cell>
          <cell r="S158">
            <v>31714</v>
          </cell>
          <cell r="T158">
            <v>62869</v>
          </cell>
        </row>
        <row r="159">
          <cell r="C159">
            <v>10815</v>
          </cell>
          <cell r="D159">
            <v>2615</v>
          </cell>
          <cell r="E159">
            <v>64</v>
          </cell>
          <cell r="F159">
            <v>904</v>
          </cell>
          <cell r="G159">
            <v>323039</v>
          </cell>
          <cell r="H159">
            <v>0.34</v>
          </cell>
          <cell r="K159">
            <v>16</v>
          </cell>
          <cell r="L159">
            <v>188.4</v>
          </cell>
          <cell r="M159">
            <v>94.5</v>
          </cell>
          <cell r="N159">
            <v>37.3</v>
          </cell>
          <cell r="O159">
            <v>52312</v>
          </cell>
          <cell r="P159">
            <v>1041565</v>
          </cell>
          <cell r="Q159">
            <v>98720</v>
          </cell>
          <cell r="R159">
            <v>12874</v>
          </cell>
          <cell r="S159">
            <v>34442</v>
          </cell>
          <cell r="T159">
            <v>51404</v>
          </cell>
        </row>
        <row r="161">
          <cell r="C161">
            <v>9400</v>
          </cell>
          <cell r="D161">
            <v>5491</v>
          </cell>
          <cell r="E161">
            <v>2232</v>
          </cell>
          <cell r="F161">
            <v>-312</v>
          </cell>
          <cell r="G161">
            <v>457900</v>
          </cell>
          <cell r="H161">
            <v>0.31231</v>
          </cell>
          <cell r="K161">
            <v>15.3</v>
          </cell>
          <cell r="L161">
            <v>272.6</v>
          </cell>
          <cell r="M161">
            <v>97.5</v>
          </cell>
          <cell r="N161">
            <v>28.1</v>
          </cell>
          <cell r="O161">
            <v>82964</v>
          </cell>
          <cell r="P161">
            <v>1622428</v>
          </cell>
          <cell r="Q161">
            <v>55032</v>
          </cell>
          <cell r="R161">
            <v>6150</v>
          </cell>
          <cell r="S161">
            <v>13803</v>
          </cell>
          <cell r="T161">
            <v>35079</v>
          </cell>
        </row>
        <row r="162">
          <cell r="C162">
            <v>13703</v>
          </cell>
          <cell r="D162">
            <v>7112</v>
          </cell>
          <cell r="E162">
            <v>1621</v>
          </cell>
          <cell r="F162">
            <v>3843</v>
          </cell>
          <cell r="G162">
            <v>455781</v>
          </cell>
          <cell r="H162">
            <v>0.302</v>
          </cell>
          <cell r="K162">
            <v>16</v>
          </cell>
          <cell r="L162">
            <v>266</v>
          </cell>
          <cell r="M162">
            <v>96.9</v>
          </cell>
          <cell r="N162">
            <v>25.1</v>
          </cell>
          <cell r="O162">
            <v>81596</v>
          </cell>
          <cell r="P162">
            <v>1638335</v>
          </cell>
          <cell r="Q162">
            <v>123375</v>
          </cell>
          <cell r="R162">
            <v>8372</v>
          </cell>
          <cell r="S162">
            <v>23666</v>
          </cell>
          <cell r="T162">
            <v>91337</v>
          </cell>
        </row>
        <row r="163">
          <cell r="C163">
            <v>23662</v>
          </cell>
          <cell r="D163">
            <v>4100</v>
          </cell>
          <cell r="E163">
            <v>-3012</v>
          </cell>
          <cell r="F163">
            <v>48</v>
          </cell>
          <cell r="G163">
            <v>473580</v>
          </cell>
          <cell r="H163">
            <v>0.292</v>
          </cell>
          <cell r="K163">
            <v>16.4</v>
          </cell>
          <cell r="L163">
            <v>242.4</v>
          </cell>
          <cell r="M163">
            <v>93.3</v>
          </cell>
          <cell r="N163">
            <v>26.7</v>
          </cell>
          <cell r="O163">
            <v>58053</v>
          </cell>
          <cell r="P163">
            <v>1659875</v>
          </cell>
          <cell r="Q163">
            <v>132033</v>
          </cell>
          <cell r="R163">
            <v>10991</v>
          </cell>
          <cell r="S163">
            <v>32914</v>
          </cell>
          <cell r="T163">
            <v>88128</v>
          </cell>
        </row>
        <row r="164">
          <cell r="C164">
            <v>20601</v>
          </cell>
          <cell r="D164">
            <v>5175</v>
          </cell>
          <cell r="E164">
            <v>1075</v>
          </cell>
          <cell r="F164">
            <v>3104</v>
          </cell>
          <cell r="G164">
            <v>469104</v>
          </cell>
          <cell r="H164">
            <v>0.288</v>
          </cell>
          <cell r="K164">
            <v>17</v>
          </cell>
          <cell r="L164">
            <v>240.2</v>
          </cell>
          <cell r="M164">
            <v>97.1</v>
          </cell>
          <cell r="N164">
            <v>28.8</v>
          </cell>
          <cell r="O164">
            <v>50390</v>
          </cell>
          <cell r="P164">
            <v>1658732</v>
          </cell>
          <cell r="Q164">
            <v>122843</v>
          </cell>
          <cell r="R164">
            <v>13020</v>
          </cell>
          <cell r="S164">
            <v>41095</v>
          </cell>
          <cell r="T164">
            <v>68728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W40"/>
  <sheetViews>
    <sheetView showGridLines="0" tabSelected="1" view="pageBreakPreview" zoomScale="75" zoomScaleSheetLayoutView="75" zoomScalePageLayoutView="0" workbookViewId="0" topLeftCell="A1">
      <selection activeCell="A1" sqref="A1"/>
    </sheetView>
  </sheetViews>
  <sheetFormatPr defaultColWidth="9.00390625" defaultRowHeight="13.5"/>
  <sheetData>
    <row r="6" spans="1:23" ht="35.25">
      <c r="A6" s="1"/>
      <c r="B6" s="1"/>
      <c r="C6" s="1"/>
      <c r="D6" s="1"/>
      <c r="E6" s="1"/>
      <c r="F6" s="1"/>
      <c r="G6" s="1"/>
      <c r="H6" s="1"/>
      <c r="I6" s="1"/>
      <c r="J6" s="1"/>
      <c r="K6" s="1"/>
      <c r="L6" s="1"/>
      <c r="M6" s="1"/>
      <c r="N6" s="1"/>
      <c r="O6" s="2"/>
      <c r="P6" s="2"/>
      <c r="Q6" s="2"/>
      <c r="R6" s="2"/>
      <c r="S6" s="2"/>
      <c r="T6" s="2"/>
      <c r="U6" s="2"/>
      <c r="V6" s="2"/>
      <c r="W6" s="2"/>
    </row>
    <row r="9" spans="1:9" ht="35.25" customHeight="1">
      <c r="A9" s="418" t="s">
        <v>281</v>
      </c>
      <c r="B9" s="418"/>
      <c r="C9" s="418"/>
      <c r="D9" s="418"/>
      <c r="E9" s="418"/>
      <c r="F9" s="418"/>
      <c r="G9" s="418"/>
      <c r="H9" s="418"/>
      <c r="I9" s="418"/>
    </row>
    <row r="12" spans="1:13" ht="35.25" customHeight="1">
      <c r="A12" s="415" t="s">
        <v>257</v>
      </c>
      <c r="B12" s="415"/>
      <c r="C12" s="415"/>
      <c r="D12" s="415"/>
      <c r="E12" s="415"/>
      <c r="F12" s="415"/>
      <c r="G12" s="415"/>
      <c r="H12" s="415"/>
      <c r="I12" s="415"/>
      <c r="J12" s="3"/>
      <c r="K12" s="3"/>
      <c r="L12" s="3"/>
      <c r="M12" s="3"/>
    </row>
    <row r="24" ht="13.5">
      <c r="A24" s="4"/>
    </row>
    <row r="25" spans="2:23" ht="21">
      <c r="B25" s="5"/>
      <c r="C25" s="5"/>
      <c r="D25" s="5"/>
      <c r="E25" s="5"/>
      <c r="F25" s="5"/>
      <c r="G25" s="5"/>
      <c r="H25" s="5"/>
      <c r="I25" s="5"/>
      <c r="J25" s="5"/>
      <c r="K25" s="5"/>
      <c r="L25" s="5"/>
      <c r="M25" s="5"/>
      <c r="N25" s="5"/>
      <c r="O25" s="6"/>
      <c r="P25" s="6"/>
      <c r="Q25" s="6"/>
      <c r="R25" s="6"/>
      <c r="S25" s="6"/>
      <c r="T25" s="6"/>
      <c r="U25" s="6"/>
      <c r="V25" s="6"/>
      <c r="W25" s="6"/>
    </row>
    <row r="26" spans="2:14" ht="21">
      <c r="B26" s="7"/>
      <c r="C26" s="7"/>
      <c r="D26" s="7"/>
      <c r="G26" s="5"/>
      <c r="H26" s="5"/>
      <c r="I26" s="5"/>
      <c r="J26" s="7"/>
      <c r="K26" s="7"/>
      <c r="L26" s="7"/>
      <c r="M26" s="7"/>
      <c r="N26" s="7"/>
    </row>
    <row r="38" spans="1:9" ht="17.25">
      <c r="A38" s="416">
        <v>42296</v>
      </c>
      <c r="B38" s="417"/>
      <c r="C38" s="417"/>
      <c r="D38" s="417"/>
      <c r="E38" s="417"/>
      <c r="F38" s="417"/>
      <c r="G38" s="417"/>
      <c r="H38" s="417"/>
      <c r="I38" s="417"/>
    </row>
    <row r="39" spans="1:9" ht="17.25">
      <c r="A39" s="8"/>
      <c r="B39" s="9"/>
      <c r="C39" s="9"/>
      <c r="D39" s="9"/>
      <c r="E39" s="9"/>
      <c r="F39" s="9"/>
      <c r="G39" s="9"/>
      <c r="H39" s="9"/>
      <c r="I39" s="9"/>
    </row>
    <row r="40" spans="1:9" ht="17.25">
      <c r="A40" s="417" t="s">
        <v>253</v>
      </c>
      <c r="B40" s="417"/>
      <c r="C40" s="417"/>
      <c r="D40" s="417"/>
      <c r="E40" s="417"/>
      <c r="F40" s="417"/>
      <c r="G40" s="417"/>
      <c r="H40" s="417"/>
      <c r="I40" s="417"/>
    </row>
  </sheetData>
  <sheetProtection/>
  <mergeCells count="4">
    <mergeCell ref="A12:I12"/>
    <mergeCell ref="A38:I38"/>
    <mergeCell ref="A40:I40"/>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R107"/>
  <sheetViews>
    <sheetView showGridLines="0" view="pageBreakPreview" zoomScale="85" zoomScaleSheetLayoutView="85" zoomScalePageLayoutView="0" workbookViewId="0" topLeftCell="A1">
      <pane xSplit="1" ySplit="3" topLeftCell="D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11.625" style="70" customWidth="1"/>
    <col min="2" max="2" width="8.625" style="70" customWidth="1"/>
    <col min="3" max="9" width="12.625" style="70" customWidth="1"/>
    <col min="10" max="10" width="13.125" style="70" customWidth="1"/>
    <col min="11" max="14" width="12.625" style="70" customWidth="1"/>
    <col min="15" max="15" width="12.75390625" style="285" customWidth="1"/>
    <col min="16" max="19" width="12.625" style="285" customWidth="1"/>
    <col min="20" max="20" width="12.625" style="70" customWidth="1"/>
    <col min="21" max="16384" width="9.00390625" style="70" customWidth="1"/>
  </cols>
  <sheetData>
    <row r="1" spans="1:20" ht="16.5" customHeight="1">
      <c r="A1" s="70" t="s">
        <v>2</v>
      </c>
      <c r="K1" s="215"/>
      <c r="L1" s="215"/>
      <c r="O1" s="215"/>
      <c r="P1" s="215"/>
      <c r="Q1" s="215"/>
      <c r="R1" s="215"/>
      <c r="S1" s="464" t="s">
        <v>11</v>
      </c>
      <c r="T1" s="464"/>
    </row>
    <row r="2" spans="1:20" ht="18.75" customHeight="1">
      <c r="A2" s="479" t="s">
        <v>12</v>
      </c>
      <c r="B2" s="430" t="s">
        <v>80</v>
      </c>
      <c r="C2" s="467" t="s">
        <v>98</v>
      </c>
      <c r="D2" s="467" t="s">
        <v>99</v>
      </c>
      <c r="E2" s="467" t="s">
        <v>100</v>
      </c>
      <c r="F2" s="467" t="s">
        <v>101</v>
      </c>
      <c r="G2" s="467" t="s">
        <v>102</v>
      </c>
      <c r="H2" s="467" t="s">
        <v>103</v>
      </c>
      <c r="I2" s="467" t="s">
        <v>104</v>
      </c>
      <c r="J2" s="467" t="s">
        <v>105</v>
      </c>
      <c r="K2" s="449" t="s">
        <v>106</v>
      </c>
      <c r="L2" s="449" t="s">
        <v>255</v>
      </c>
      <c r="M2" s="467" t="s">
        <v>108</v>
      </c>
      <c r="N2" s="467" t="s">
        <v>109</v>
      </c>
      <c r="O2" s="469" t="s">
        <v>110</v>
      </c>
      <c r="P2" s="471" t="s">
        <v>111</v>
      </c>
      <c r="Q2" s="454" t="s">
        <v>116</v>
      </c>
      <c r="R2" s="121"/>
      <c r="S2" s="121"/>
      <c r="T2" s="122"/>
    </row>
    <row r="3" spans="1:20" ht="18.75" customHeight="1">
      <c r="A3" s="480"/>
      <c r="B3" s="481"/>
      <c r="C3" s="476"/>
      <c r="D3" s="476"/>
      <c r="E3" s="476"/>
      <c r="F3" s="476"/>
      <c r="G3" s="476"/>
      <c r="H3" s="476"/>
      <c r="I3" s="476"/>
      <c r="J3" s="476"/>
      <c r="K3" s="477"/>
      <c r="L3" s="456"/>
      <c r="M3" s="476"/>
      <c r="N3" s="476"/>
      <c r="O3" s="478"/>
      <c r="P3" s="474"/>
      <c r="Q3" s="455"/>
      <c r="R3" s="123" t="s">
        <v>113</v>
      </c>
      <c r="S3" s="126" t="s">
        <v>114</v>
      </c>
      <c r="T3" s="122" t="s">
        <v>115</v>
      </c>
    </row>
    <row r="4" spans="1:44" ht="18.75" customHeight="1">
      <c r="A4" s="482" t="s">
        <v>50</v>
      </c>
      <c r="B4" s="270">
        <v>22</v>
      </c>
      <c r="C4" s="355">
        <v>9873</v>
      </c>
      <c r="D4" s="356">
        <v>2655</v>
      </c>
      <c r="E4" s="357">
        <v>2175</v>
      </c>
      <c r="F4" s="356">
        <v>1886</v>
      </c>
      <c r="G4" s="358">
        <v>428218</v>
      </c>
      <c r="H4" s="359">
        <v>0.694</v>
      </c>
      <c r="I4" s="360"/>
      <c r="J4" s="360"/>
      <c r="K4" s="361">
        <v>10.6</v>
      </c>
      <c r="L4" s="361">
        <v>115.1</v>
      </c>
      <c r="M4" s="271">
        <v>95.3</v>
      </c>
      <c r="N4" s="272">
        <v>50.6</v>
      </c>
      <c r="O4" s="337">
        <v>99539</v>
      </c>
      <c r="P4" s="337">
        <v>910348</v>
      </c>
      <c r="Q4" s="75">
        <v>52747</v>
      </c>
      <c r="R4" s="326">
        <v>9891</v>
      </c>
      <c r="S4" s="362">
        <v>3597</v>
      </c>
      <c r="T4" s="363">
        <v>39259</v>
      </c>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row>
    <row r="5" spans="1:40" ht="18.75" customHeight="1">
      <c r="A5" s="445"/>
      <c r="B5" s="273">
        <v>23</v>
      </c>
      <c r="C5" s="364">
        <v>11460</v>
      </c>
      <c r="D5" s="365">
        <v>4801</v>
      </c>
      <c r="E5" s="366">
        <v>2146</v>
      </c>
      <c r="F5" s="365">
        <v>2157</v>
      </c>
      <c r="G5" s="367">
        <v>434020</v>
      </c>
      <c r="H5" s="368">
        <v>0.691</v>
      </c>
      <c r="I5" s="369"/>
      <c r="J5" s="369"/>
      <c r="K5" s="370">
        <v>9.1</v>
      </c>
      <c r="L5" s="370">
        <v>101.9</v>
      </c>
      <c r="M5" s="274">
        <v>94</v>
      </c>
      <c r="N5" s="275">
        <v>50.7</v>
      </c>
      <c r="O5" s="349">
        <v>95501</v>
      </c>
      <c r="P5" s="349">
        <v>907816</v>
      </c>
      <c r="Q5" s="78">
        <v>53661</v>
      </c>
      <c r="R5" s="332">
        <v>11202</v>
      </c>
      <c r="S5" s="371">
        <v>3156</v>
      </c>
      <c r="T5" s="372">
        <v>39303</v>
      </c>
      <c r="U5" s="212"/>
      <c r="V5" s="212"/>
      <c r="W5" s="212"/>
      <c r="X5" s="212"/>
      <c r="Y5" s="212"/>
      <c r="Z5" s="212"/>
      <c r="AA5" s="212"/>
      <c r="AB5" s="212"/>
      <c r="AC5" s="212"/>
      <c r="AD5" s="212"/>
      <c r="AE5" s="212"/>
      <c r="AF5" s="212"/>
      <c r="AG5" s="212"/>
      <c r="AH5" s="212"/>
      <c r="AI5" s="212"/>
      <c r="AJ5" s="212"/>
      <c r="AK5" s="212"/>
      <c r="AL5" s="212"/>
      <c r="AM5" s="212"/>
      <c r="AN5" s="212"/>
    </row>
    <row r="6" spans="1:40" ht="18.75" customHeight="1">
      <c r="A6" s="445"/>
      <c r="B6" s="273">
        <v>24</v>
      </c>
      <c r="C6" s="364">
        <v>7224.53</v>
      </c>
      <c r="D6" s="365">
        <v>1986.864</v>
      </c>
      <c r="E6" s="366">
        <v>-2813.776</v>
      </c>
      <c r="F6" s="365">
        <v>-2801.177</v>
      </c>
      <c r="G6" s="367">
        <v>438931.749</v>
      </c>
      <c r="H6" s="368">
        <v>0.687</v>
      </c>
      <c r="I6" s="369"/>
      <c r="J6" s="369"/>
      <c r="K6" s="370">
        <v>7.6</v>
      </c>
      <c r="L6" s="370">
        <v>90.8</v>
      </c>
      <c r="M6" s="274">
        <v>94.3</v>
      </c>
      <c r="N6" s="275">
        <v>49</v>
      </c>
      <c r="O6" s="349">
        <v>76528</v>
      </c>
      <c r="P6" s="349">
        <v>918356.127</v>
      </c>
      <c r="Q6" s="78">
        <v>56225.338</v>
      </c>
      <c r="R6" s="332">
        <v>13614.581</v>
      </c>
      <c r="S6" s="371">
        <v>2748.416</v>
      </c>
      <c r="T6" s="372">
        <v>39862.341</v>
      </c>
      <c r="U6" s="212"/>
      <c r="V6" s="212"/>
      <c r="W6" s="212"/>
      <c r="X6" s="212"/>
      <c r="Y6" s="212"/>
      <c r="Z6" s="212"/>
      <c r="AA6" s="212"/>
      <c r="AB6" s="212"/>
      <c r="AC6" s="212"/>
      <c r="AD6" s="212"/>
      <c r="AE6" s="212"/>
      <c r="AF6" s="212"/>
      <c r="AG6" s="212"/>
      <c r="AH6" s="212"/>
      <c r="AI6" s="212"/>
      <c r="AJ6" s="212"/>
      <c r="AK6" s="212"/>
      <c r="AL6" s="212"/>
      <c r="AM6" s="212"/>
      <c r="AN6" s="212"/>
    </row>
    <row r="7" spans="1:40" ht="18.75" customHeight="1">
      <c r="A7" s="445"/>
      <c r="B7" s="273">
        <v>25</v>
      </c>
      <c r="C7" s="364">
        <v>9841.962</v>
      </c>
      <c r="D7" s="365">
        <v>5738.283</v>
      </c>
      <c r="E7" s="366">
        <v>3751.419</v>
      </c>
      <c r="F7" s="365">
        <v>3762.55</v>
      </c>
      <c r="G7" s="367">
        <v>442451.999</v>
      </c>
      <c r="H7" s="368">
        <v>0.692</v>
      </c>
      <c r="I7" s="369"/>
      <c r="J7" s="369"/>
      <c r="K7" s="370">
        <v>6.7</v>
      </c>
      <c r="L7" s="370">
        <v>78</v>
      </c>
      <c r="M7" s="274">
        <v>92.3</v>
      </c>
      <c r="N7" s="275">
        <v>48.7</v>
      </c>
      <c r="O7" s="349">
        <v>115108</v>
      </c>
      <c r="P7" s="349">
        <v>934744.016</v>
      </c>
      <c r="Q7" s="78">
        <v>60018.561</v>
      </c>
      <c r="R7" s="332">
        <v>14625.712</v>
      </c>
      <c r="S7" s="371">
        <v>2472.642</v>
      </c>
      <c r="T7" s="372">
        <v>42920.207</v>
      </c>
      <c r="U7" s="212"/>
      <c r="V7" s="212"/>
      <c r="W7" s="212"/>
      <c r="X7" s="212"/>
      <c r="Y7" s="212"/>
      <c r="Z7" s="212"/>
      <c r="AA7" s="212"/>
      <c r="AB7" s="212"/>
      <c r="AC7" s="212"/>
      <c r="AD7" s="212"/>
      <c r="AE7" s="212"/>
      <c r="AF7" s="212"/>
      <c r="AG7" s="212"/>
      <c r="AH7" s="212"/>
      <c r="AI7" s="212"/>
      <c r="AJ7" s="212"/>
      <c r="AK7" s="212"/>
      <c r="AL7" s="212"/>
      <c r="AM7" s="212"/>
      <c r="AN7" s="212"/>
    </row>
    <row r="8" spans="1:40" s="77" customFormat="1" ht="18.75" customHeight="1">
      <c r="A8" s="439"/>
      <c r="B8" s="273">
        <v>26</v>
      </c>
      <c r="C8" s="364">
        <v>8587.84</v>
      </c>
      <c r="D8" s="365">
        <v>4611.948</v>
      </c>
      <c r="E8" s="366">
        <v>-1126.335</v>
      </c>
      <c r="F8" s="365">
        <v>-3618.851</v>
      </c>
      <c r="G8" s="367">
        <v>445838.774</v>
      </c>
      <c r="H8" s="368">
        <v>0.701</v>
      </c>
      <c r="I8" s="369"/>
      <c r="J8" s="369"/>
      <c r="K8" s="373">
        <v>5.9</v>
      </c>
      <c r="L8" s="374">
        <v>72.1</v>
      </c>
      <c r="M8" s="274">
        <v>94</v>
      </c>
      <c r="N8" s="275">
        <v>48.4</v>
      </c>
      <c r="O8" s="349">
        <v>160923.487</v>
      </c>
      <c r="P8" s="349">
        <v>968211.126</v>
      </c>
      <c r="Q8" s="78">
        <v>57060.917</v>
      </c>
      <c r="R8" s="332">
        <v>14983.196</v>
      </c>
      <c r="S8" s="371">
        <v>2082.568</v>
      </c>
      <c r="T8" s="372">
        <v>39995.153</v>
      </c>
      <c r="U8" s="276"/>
      <c r="V8" s="212"/>
      <c r="W8" s="212"/>
      <c r="X8" s="212"/>
      <c r="Y8" s="212"/>
      <c r="Z8" s="212"/>
      <c r="AA8" s="212"/>
      <c r="AB8" s="212"/>
      <c r="AC8" s="212"/>
      <c r="AD8" s="212"/>
      <c r="AE8" s="212"/>
      <c r="AF8" s="212"/>
      <c r="AG8" s="212"/>
      <c r="AH8" s="212"/>
      <c r="AI8" s="212"/>
      <c r="AJ8" s="212"/>
      <c r="AK8" s="212"/>
      <c r="AL8" s="212"/>
      <c r="AM8" s="212"/>
      <c r="AN8" s="212"/>
    </row>
    <row r="9" spans="1:40" ht="18.75" customHeight="1">
      <c r="A9" s="475" t="s">
        <v>93</v>
      </c>
      <c r="B9" s="270">
        <v>22</v>
      </c>
      <c r="C9" s="355">
        <v>11439</v>
      </c>
      <c r="D9" s="356">
        <v>1247</v>
      </c>
      <c r="E9" s="357">
        <v>460</v>
      </c>
      <c r="F9" s="356">
        <v>1026</v>
      </c>
      <c r="G9" s="358">
        <v>228316</v>
      </c>
      <c r="H9" s="359">
        <v>0.858</v>
      </c>
      <c r="I9" s="360"/>
      <c r="J9" s="360"/>
      <c r="K9" s="361">
        <v>11.9</v>
      </c>
      <c r="L9" s="361">
        <v>155.2</v>
      </c>
      <c r="M9" s="271">
        <v>95.4</v>
      </c>
      <c r="N9" s="272">
        <v>55.9</v>
      </c>
      <c r="O9" s="337">
        <v>111354</v>
      </c>
      <c r="P9" s="337">
        <v>717197</v>
      </c>
      <c r="Q9" s="75">
        <v>85393</v>
      </c>
      <c r="R9" s="326">
        <v>19580</v>
      </c>
      <c r="S9" s="362">
        <v>4864</v>
      </c>
      <c r="T9" s="363">
        <v>60949</v>
      </c>
      <c r="U9" s="212"/>
      <c r="V9" s="212"/>
      <c r="W9" s="212"/>
      <c r="X9" s="212"/>
      <c r="Y9" s="212"/>
      <c r="Z9" s="212"/>
      <c r="AA9" s="212"/>
      <c r="AB9" s="212"/>
      <c r="AC9" s="212"/>
      <c r="AD9" s="212"/>
      <c r="AE9" s="212"/>
      <c r="AF9" s="212"/>
      <c r="AG9" s="212"/>
      <c r="AH9" s="212"/>
      <c r="AI9" s="212"/>
      <c r="AJ9" s="212"/>
      <c r="AK9" s="212"/>
      <c r="AL9" s="212"/>
      <c r="AM9" s="212"/>
      <c r="AN9" s="212"/>
    </row>
    <row r="10" spans="1:40" ht="18.75" customHeight="1">
      <c r="A10" s="438"/>
      <c r="B10" s="273">
        <v>23</v>
      </c>
      <c r="C10" s="364">
        <v>19036</v>
      </c>
      <c r="D10" s="365">
        <v>1229</v>
      </c>
      <c r="E10" s="366">
        <v>-18</v>
      </c>
      <c r="F10" s="365">
        <v>7433</v>
      </c>
      <c r="G10" s="367">
        <v>231146</v>
      </c>
      <c r="H10" s="368">
        <v>0.852</v>
      </c>
      <c r="I10" s="369"/>
      <c r="J10" s="369"/>
      <c r="K10" s="370">
        <v>11.6</v>
      </c>
      <c r="L10" s="370">
        <v>147.8</v>
      </c>
      <c r="M10" s="274">
        <v>101.6</v>
      </c>
      <c r="N10" s="275">
        <v>39.6</v>
      </c>
      <c r="O10" s="349">
        <v>127083</v>
      </c>
      <c r="P10" s="349">
        <v>735386</v>
      </c>
      <c r="Q10" s="78">
        <v>155227</v>
      </c>
      <c r="R10" s="332">
        <v>25385</v>
      </c>
      <c r="S10" s="371">
        <v>5332</v>
      </c>
      <c r="T10" s="372">
        <v>124510</v>
      </c>
      <c r="U10" s="212"/>
      <c r="V10" s="212"/>
      <c r="W10" s="212"/>
      <c r="X10" s="212"/>
      <c r="Y10" s="212"/>
      <c r="Z10" s="212"/>
      <c r="AA10" s="212"/>
      <c r="AB10" s="212"/>
      <c r="AC10" s="212"/>
      <c r="AD10" s="212"/>
      <c r="AE10" s="212"/>
      <c r="AF10" s="212"/>
      <c r="AG10" s="212"/>
      <c r="AH10" s="212"/>
      <c r="AI10" s="212"/>
      <c r="AJ10" s="212"/>
      <c r="AK10" s="212"/>
      <c r="AL10" s="212"/>
      <c r="AM10" s="212"/>
      <c r="AN10" s="212"/>
    </row>
    <row r="11" spans="1:40" ht="18.75" customHeight="1">
      <c r="A11" s="438"/>
      <c r="B11" s="273">
        <v>24</v>
      </c>
      <c r="C11" s="364">
        <v>25483</v>
      </c>
      <c r="D11" s="365">
        <v>4392</v>
      </c>
      <c r="E11" s="366">
        <v>3163</v>
      </c>
      <c r="F11" s="365">
        <v>3312</v>
      </c>
      <c r="G11" s="367">
        <v>228928</v>
      </c>
      <c r="H11" s="368">
        <v>0.843</v>
      </c>
      <c r="I11" s="369"/>
      <c r="J11" s="369"/>
      <c r="K11" s="370">
        <v>11.3</v>
      </c>
      <c r="L11" s="370">
        <v>141.2</v>
      </c>
      <c r="M11" s="274">
        <v>96.5</v>
      </c>
      <c r="N11" s="275">
        <v>42.7</v>
      </c>
      <c r="O11" s="349">
        <v>191135</v>
      </c>
      <c r="P11" s="349">
        <v>760475</v>
      </c>
      <c r="Q11" s="78">
        <v>222300</v>
      </c>
      <c r="R11" s="332">
        <v>26117</v>
      </c>
      <c r="S11" s="371">
        <v>5941</v>
      </c>
      <c r="T11" s="372">
        <v>190242</v>
      </c>
      <c r="U11" s="212"/>
      <c r="V11" s="212"/>
      <c r="W11" s="212"/>
      <c r="X11" s="212"/>
      <c r="Y11" s="212"/>
      <c r="Z11" s="212"/>
      <c r="AA11" s="212"/>
      <c r="AB11" s="212"/>
      <c r="AC11" s="212"/>
      <c r="AD11" s="212"/>
      <c r="AE11" s="212"/>
      <c r="AF11" s="212"/>
      <c r="AG11" s="212"/>
      <c r="AH11" s="212"/>
      <c r="AI11" s="212"/>
      <c r="AJ11" s="212"/>
      <c r="AK11" s="212"/>
      <c r="AL11" s="212"/>
      <c r="AM11" s="212"/>
      <c r="AN11" s="212"/>
    </row>
    <row r="12" spans="1:40" ht="18.75" customHeight="1">
      <c r="A12" s="438"/>
      <c r="B12" s="273">
        <v>25</v>
      </c>
      <c r="C12" s="364">
        <v>37293</v>
      </c>
      <c r="D12" s="365">
        <v>5945</v>
      </c>
      <c r="E12" s="366">
        <v>1553</v>
      </c>
      <c r="F12" s="365">
        <v>4039</v>
      </c>
      <c r="G12" s="367">
        <v>232818</v>
      </c>
      <c r="H12" s="368">
        <v>0.851</v>
      </c>
      <c r="I12" s="369"/>
      <c r="J12" s="369"/>
      <c r="K12" s="370">
        <v>11.3</v>
      </c>
      <c r="L12" s="370">
        <v>134.6</v>
      </c>
      <c r="M12" s="274">
        <v>97.3</v>
      </c>
      <c r="N12" s="275">
        <v>54.4</v>
      </c>
      <c r="O12" s="349">
        <v>174286</v>
      </c>
      <c r="P12" s="349">
        <v>761931</v>
      </c>
      <c r="Q12" s="78">
        <v>208245</v>
      </c>
      <c r="R12" s="332">
        <v>29655</v>
      </c>
      <c r="S12" s="371">
        <v>7013</v>
      </c>
      <c r="T12" s="372">
        <v>171577</v>
      </c>
      <c r="U12" s="212"/>
      <c r="V12" s="212"/>
      <c r="W12" s="212"/>
      <c r="X12" s="212"/>
      <c r="Y12" s="212"/>
      <c r="Z12" s="212"/>
      <c r="AA12" s="212"/>
      <c r="AB12" s="212"/>
      <c r="AC12" s="212"/>
      <c r="AD12" s="212"/>
      <c r="AE12" s="212"/>
      <c r="AF12" s="212"/>
      <c r="AG12" s="212"/>
      <c r="AH12" s="212"/>
      <c r="AI12" s="212"/>
      <c r="AJ12" s="212"/>
      <c r="AK12" s="212"/>
      <c r="AL12" s="212"/>
      <c r="AM12" s="212"/>
      <c r="AN12" s="212"/>
    </row>
    <row r="13" spans="1:40" s="77" customFormat="1" ht="18.75" customHeight="1">
      <c r="A13" s="439"/>
      <c r="B13" s="273">
        <v>26</v>
      </c>
      <c r="C13" s="364">
        <v>27409</v>
      </c>
      <c r="D13" s="365">
        <v>2871</v>
      </c>
      <c r="E13" s="366">
        <v>-3074</v>
      </c>
      <c r="F13" s="365">
        <v>-8098</v>
      </c>
      <c r="G13" s="367">
        <v>236229</v>
      </c>
      <c r="H13" s="368">
        <v>0.869</v>
      </c>
      <c r="I13" s="369"/>
      <c r="J13" s="369"/>
      <c r="K13" s="370">
        <v>10.8</v>
      </c>
      <c r="L13" s="370">
        <v>133.2</v>
      </c>
      <c r="M13" s="274">
        <v>98.2</v>
      </c>
      <c r="N13" s="275">
        <v>58.4</v>
      </c>
      <c r="O13" s="349">
        <v>161396</v>
      </c>
      <c r="P13" s="349">
        <v>775536</v>
      </c>
      <c r="Q13" s="78">
        <v>180909</v>
      </c>
      <c r="R13" s="332">
        <v>29546</v>
      </c>
      <c r="S13" s="371">
        <v>7551</v>
      </c>
      <c r="T13" s="372">
        <v>143812</v>
      </c>
      <c r="U13" s="276"/>
      <c r="V13" s="212"/>
      <c r="W13" s="212"/>
      <c r="X13" s="212"/>
      <c r="Y13" s="212"/>
      <c r="Z13" s="212"/>
      <c r="AA13" s="212"/>
      <c r="AB13" s="212"/>
      <c r="AC13" s="212"/>
      <c r="AD13" s="212"/>
      <c r="AE13" s="212"/>
      <c r="AF13" s="212"/>
      <c r="AG13" s="212"/>
      <c r="AH13" s="212"/>
      <c r="AI13" s="212"/>
      <c r="AJ13" s="212"/>
      <c r="AK13" s="212"/>
      <c r="AL13" s="212"/>
      <c r="AM13" s="212"/>
      <c r="AN13" s="212"/>
    </row>
    <row r="14" spans="1:40" ht="18.75" customHeight="1">
      <c r="A14" s="475" t="s">
        <v>52</v>
      </c>
      <c r="B14" s="270">
        <v>22</v>
      </c>
      <c r="C14" s="357">
        <v>10729</v>
      </c>
      <c r="D14" s="356">
        <v>4910</v>
      </c>
      <c r="E14" s="357">
        <v>-656</v>
      </c>
      <c r="F14" s="356">
        <v>-329</v>
      </c>
      <c r="G14" s="358">
        <v>241193</v>
      </c>
      <c r="H14" s="359">
        <v>1.015</v>
      </c>
      <c r="I14" s="360"/>
      <c r="J14" s="360"/>
      <c r="K14" s="361">
        <v>6.1</v>
      </c>
      <c r="L14" s="361">
        <v>47.7</v>
      </c>
      <c r="M14" s="271">
        <v>90.2</v>
      </c>
      <c r="N14" s="272">
        <v>62.7</v>
      </c>
      <c r="O14" s="337">
        <v>141183</v>
      </c>
      <c r="P14" s="337">
        <v>399886</v>
      </c>
      <c r="Q14" s="75">
        <v>34953</v>
      </c>
      <c r="R14" s="326">
        <v>14898</v>
      </c>
      <c r="S14" s="362">
        <v>6720</v>
      </c>
      <c r="T14" s="363">
        <v>13335</v>
      </c>
      <c r="U14" s="212"/>
      <c r="V14" s="212"/>
      <c r="W14" s="212"/>
      <c r="X14" s="212"/>
      <c r="Y14" s="212"/>
      <c r="Z14" s="212"/>
      <c r="AA14" s="212"/>
      <c r="AB14" s="212"/>
      <c r="AC14" s="212"/>
      <c r="AD14" s="212"/>
      <c r="AE14" s="212"/>
      <c r="AF14" s="212"/>
      <c r="AG14" s="212"/>
      <c r="AH14" s="212"/>
      <c r="AI14" s="212"/>
      <c r="AJ14" s="212"/>
      <c r="AK14" s="212"/>
      <c r="AL14" s="212"/>
      <c r="AM14" s="212"/>
      <c r="AN14" s="212"/>
    </row>
    <row r="15" spans="1:40" ht="18.75" customHeight="1">
      <c r="A15" s="438"/>
      <c r="B15" s="273">
        <v>23</v>
      </c>
      <c r="C15" s="366">
        <v>12865</v>
      </c>
      <c r="D15" s="365">
        <v>6532</v>
      </c>
      <c r="E15" s="366">
        <v>1622</v>
      </c>
      <c r="F15" s="365">
        <v>1945</v>
      </c>
      <c r="G15" s="367">
        <v>247727</v>
      </c>
      <c r="H15" s="368">
        <v>0.995</v>
      </c>
      <c r="I15" s="369"/>
      <c r="J15" s="369"/>
      <c r="K15" s="370">
        <v>5.4</v>
      </c>
      <c r="L15" s="370">
        <v>43.1</v>
      </c>
      <c r="M15" s="274">
        <v>92.3</v>
      </c>
      <c r="N15" s="274">
        <v>61.9</v>
      </c>
      <c r="O15" s="349">
        <v>114088</v>
      </c>
      <c r="P15" s="349">
        <v>411035</v>
      </c>
      <c r="Q15" s="78">
        <v>35134</v>
      </c>
      <c r="R15" s="332">
        <v>14911</v>
      </c>
      <c r="S15" s="371">
        <v>6732</v>
      </c>
      <c r="T15" s="372">
        <v>13491</v>
      </c>
      <c r="U15" s="212"/>
      <c r="V15" s="212"/>
      <c r="W15" s="212"/>
      <c r="X15" s="212"/>
      <c r="Y15" s="212"/>
      <c r="Z15" s="212"/>
      <c r="AA15" s="212"/>
      <c r="AB15" s="212"/>
      <c r="AC15" s="212"/>
      <c r="AD15" s="212"/>
      <c r="AE15" s="212"/>
      <c r="AF15" s="212"/>
      <c r="AG15" s="212"/>
      <c r="AH15" s="212"/>
      <c r="AI15" s="212"/>
      <c r="AJ15" s="212"/>
      <c r="AK15" s="212"/>
      <c r="AL15" s="212"/>
      <c r="AM15" s="212"/>
      <c r="AN15" s="212"/>
    </row>
    <row r="16" spans="1:40" ht="18.75" customHeight="1">
      <c r="A16" s="438"/>
      <c r="B16" s="273">
        <v>24</v>
      </c>
      <c r="C16" s="364">
        <v>12120</v>
      </c>
      <c r="D16" s="365">
        <v>4489</v>
      </c>
      <c r="E16" s="366">
        <v>-2043</v>
      </c>
      <c r="F16" s="365">
        <v>-2033</v>
      </c>
      <c r="G16" s="367">
        <v>249129</v>
      </c>
      <c r="H16" s="368">
        <v>0.973</v>
      </c>
      <c r="I16" s="369"/>
      <c r="J16" s="369"/>
      <c r="K16" s="370">
        <v>5.4</v>
      </c>
      <c r="L16" s="370">
        <v>34.1</v>
      </c>
      <c r="M16" s="274">
        <v>92.8</v>
      </c>
      <c r="N16" s="275">
        <v>62.2</v>
      </c>
      <c r="O16" s="349">
        <v>97491</v>
      </c>
      <c r="P16" s="349">
        <v>418671</v>
      </c>
      <c r="Q16" s="78">
        <v>35669</v>
      </c>
      <c r="R16" s="332">
        <v>14921</v>
      </c>
      <c r="S16" s="371">
        <v>6752</v>
      </c>
      <c r="T16" s="372">
        <v>13996</v>
      </c>
      <c r="U16" s="212"/>
      <c r="V16" s="212"/>
      <c r="W16" s="212"/>
      <c r="X16" s="212"/>
      <c r="Y16" s="212"/>
      <c r="Z16" s="212"/>
      <c r="AA16" s="212"/>
      <c r="AB16" s="212"/>
      <c r="AC16" s="212"/>
      <c r="AD16" s="212"/>
      <c r="AE16" s="212"/>
      <c r="AF16" s="212"/>
      <c r="AG16" s="212"/>
      <c r="AH16" s="212"/>
      <c r="AI16" s="212"/>
      <c r="AJ16" s="212"/>
      <c r="AK16" s="212"/>
      <c r="AL16" s="212"/>
      <c r="AM16" s="212"/>
      <c r="AN16" s="212"/>
    </row>
    <row r="17" spans="1:40" ht="18.75" customHeight="1">
      <c r="A17" s="438"/>
      <c r="B17" s="273">
        <v>25</v>
      </c>
      <c r="C17" s="364">
        <v>15340.816</v>
      </c>
      <c r="D17" s="365">
        <v>6089.079</v>
      </c>
      <c r="E17" s="366">
        <v>1600.099</v>
      </c>
      <c r="F17" s="365">
        <v>6541.616</v>
      </c>
      <c r="G17" s="367">
        <v>249057.221</v>
      </c>
      <c r="H17" s="368">
        <v>0.971</v>
      </c>
      <c r="I17" s="369"/>
      <c r="J17" s="369"/>
      <c r="K17" s="370">
        <v>5.5</v>
      </c>
      <c r="L17" s="370">
        <v>25.7</v>
      </c>
      <c r="M17" s="274">
        <v>94.5</v>
      </c>
      <c r="N17" s="275">
        <v>62.2</v>
      </c>
      <c r="O17" s="349">
        <v>101945.368</v>
      </c>
      <c r="P17" s="349">
        <v>424584.557</v>
      </c>
      <c r="Q17" s="78">
        <v>40217.027</v>
      </c>
      <c r="R17" s="332">
        <v>18942.338</v>
      </c>
      <c r="S17" s="371">
        <v>6767.131</v>
      </c>
      <c r="T17" s="372">
        <v>14507.558</v>
      </c>
      <c r="U17" s="212"/>
      <c r="V17" s="212"/>
      <c r="W17" s="212"/>
      <c r="X17" s="212"/>
      <c r="Y17" s="212"/>
      <c r="Z17" s="212"/>
      <c r="AA17" s="212"/>
      <c r="AB17" s="212"/>
      <c r="AC17" s="212"/>
      <c r="AD17" s="212"/>
      <c r="AE17" s="212"/>
      <c r="AF17" s="212"/>
      <c r="AG17" s="212"/>
      <c r="AH17" s="212"/>
      <c r="AI17" s="212"/>
      <c r="AJ17" s="212"/>
      <c r="AK17" s="212"/>
      <c r="AL17" s="212"/>
      <c r="AM17" s="212"/>
      <c r="AN17" s="212"/>
    </row>
    <row r="18" spans="1:40" s="77" customFormat="1" ht="18.75" customHeight="1">
      <c r="A18" s="439"/>
      <c r="B18" s="273">
        <v>26</v>
      </c>
      <c r="C18" s="364">
        <v>11842</v>
      </c>
      <c r="D18" s="365">
        <v>5839</v>
      </c>
      <c r="E18" s="366">
        <v>-250</v>
      </c>
      <c r="F18" s="365">
        <v>320</v>
      </c>
      <c r="G18" s="367">
        <v>249296</v>
      </c>
      <c r="H18" s="368">
        <v>0.972</v>
      </c>
      <c r="I18" s="369"/>
      <c r="J18" s="369"/>
      <c r="K18" s="370">
        <v>5.2</v>
      </c>
      <c r="L18" s="370">
        <v>26.9</v>
      </c>
      <c r="M18" s="274">
        <v>96.7</v>
      </c>
      <c r="N18" s="275">
        <v>61.3</v>
      </c>
      <c r="O18" s="349">
        <v>85584</v>
      </c>
      <c r="P18" s="349">
        <v>434978</v>
      </c>
      <c r="Q18" s="78">
        <v>42912</v>
      </c>
      <c r="R18" s="332">
        <v>18964</v>
      </c>
      <c r="S18" s="371">
        <v>6233</v>
      </c>
      <c r="T18" s="372">
        <v>17715</v>
      </c>
      <c r="U18" s="276"/>
      <c r="V18" s="212"/>
      <c r="W18" s="212"/>
      <c r="X18" s="212"/>
      <c r="Y18" s="212"/>
      <c r="Z18" s="212"/>
      <c r="AA18" s="212"/>
      <c r="AB18" s="212"/>
      <c r="AC18" s="212"/>
      <c r="AD18" s="212"/>
      <c r="AE18" s="212"/>
      <c r="AF18" s="212"/>
      <c r="AG18" s="212"/>
      <c r="AH18" s="212"/>
      <c r="AI18" s="212"/>
      <c r="AJ18" s="212"/>
      <c r="AK18" s="212"/>
      <c r="AL18" s="212"/>
      <c r="AM18" s="212"/>
      <c r="AN18" s="212"/>
    </row>
    <row r="19" spans="1:40" ht="18.75" customHeight="1">
      <c r="A19" s="475" t="s">
        <v>53</v>
      </c>
      <c r="B19" s="270">
        <v>22</v>
      </c>
      <c r="C19" s="355">
        <v>993</v>
      </c>
      <c r="D19" s="356">
        <v>312</v>
      </c>
      <c r="E19" s="357">
        <v>-397</v>
      </c>
      <c r="F19" s="356">
        <v>514</v>
      </c>
      <c r="G19" s="358">
        <v>200009</v>
      </c>
      <c r="H19" s="359">
        <v>0.999</v>
      </c>
      <c r="I19" s="360"/>
      <c r="J19" s="360">
        <v>2.9</v>
      </c>
      <c r="K19" s="361">
        <v>21.4</v>
      </c>
      <c r="L19" s="361">
        <v>285.3</v>
      </c>
      <c r="M19" s="271">
        <v>97.7</v>
      </c>
      <c r="N19" s="272">
        <v>61.3</v>
      </c>
      <c r="O19" s="337">
        <v>137572</v>
      </c>
      <c r="P19" s="337">
        <v>748321</v>
      </c>
      <c r="Q19" s="75">
        <v>8535</v>
      </c>
      <c r="R19" s="326">
        <v>1092</v>
      </c>
      <c r="S19" s="375" t="s">
        <v>26</v>
      </c>
      <c r="T19" s="363">
        <v>7443</v>
      </c>
      <c r="U19" s="212"/>
      <c r="V19" s="212"/>
      <c r="W19" s="212"/>
      <c r="X19" s="212"/>
      <c r="Y19" s="212"/>
      <c r="Z19" s="212"/>
      <c r="AA19" s="212"/>
      <c r="AB19" s="212"/>
      <c r="AC19" s="212"/>
      <c r="AD19" s="212"/>
      <c r="AE19" s="212"/>
      <c r="AF19" s="212"/>
      <c r="AG19" s="212"/>
      <c r="AH19" s="212"/>
      <c r="AI19" s="212"/>
      <c r="AJ19" s="212"/>
      <c r="AK19" s="212"/>
      <c r="AL19" s="212"/>
      <c r="AM19" s="212"/>
      <c r="AN19" s="212"/>
    </row>
    <row r="20" spans="1:40" ht="18.75" customHeight="1">
      <c r="A20" s="438"/>
      <c r="B20" s="273">
        <v>23</v>
      </c>
      <c r="C20" s="364">
        <v>3205</v>
      </c>
      <c r="D20" s="365">
        <v>1140</v>
      </c>
      <c r="E20" s="366">
        <v>828</v>
      </c>
      <c r="F20" s="365">
        <v>2090</v>
      </c>
      <c r="G20" s="367">
        <v>204299</v>
      </c>
      <c r="H20" s="368">
        <v>0.969</v>
      </c>
      <c r="I20" s="369"/>
      <c r="J20" s="369">
        <v>2.43</v>
      </c>
      <c r="K20" s="370">
        <v>20.5</v>
      </c>
      <c r="L20" s="370">
        <v>268.5</v>
      </c>
      <c r="M20" s="274">
        <v>96.3</v>
      </c>
      <c r="N20" s="275">
        <v>62.6</v>
      </c>
      <c r="O20" s="349">
        <v>118997</v>
      </c>
      <c r="P20" s="349">
        <v>742466</v>
      </c>
      <c r="Q20" s="78">
        <v>9479</v>
      </c>
      <c r="R20" s="332">
        <v>2161</v>
      </c>
      <c r="S20" s="376" t="s">
        <v>26</v>
      </c>
      <c r="T20" s="372">
        <v>7318</v>
      </c>
      <c r="U20" s="212"/>
      <c r="V20" s="212"/>
      <c r="W20" s="212"/>
      <c r="X20" s="212"/>
      <c r="Y20" s="212"/>
      <c r="Z20" s="212"/>
      <c r="AA20" s="212"/>
      <c r="AB20" s="212"/>
      <c r="AC20" s="212"/>
      <c r="AD20" s="212"/>
      <c r="AE20" s="212"/>
      <c r="AF20" s="212"/>
      <c r="AG20" s="212"/>
      <c r="AH20" s="212"/>
      <c r="AI20" s="212"/>
      <c r="AJ20" s="212"/>
      <c r="AK20" s="212"/>
      <c r="AL20" s="212"/>
      <c r="AM20" s="212"/>
      <c r="AN20" s="212"/>
    </row>
    <row r="21" spans="1:40" ht="18.75" customHeight="1">
      <c r="A21" s="438"/>
      <c r="B21" s="273">
        <v>24</v>
      </c>
      <c r="C21" s="364">
        <v>1897</v>
      </c>
      <c r="D21" s="365">
        <v>1025</v>
      </c>
      <c r="E21" s="366">
        <v>-115</v>
      </c>
      <c r="F21" s="365">
        <v>-202</v>
      </c>
      <c r="G21" s="367">
        <v>202328</v>
      </c>
      <c r="H21" s="368">
        <v>0.951</v>
      </c>
      <c r="I21" s="369"/>
      <c r="J21" s="369">
        <v>2.6</v>
      </c>
      <c r="K21" s="370">
        <v>19.5</v>
      </c>
      <c r="L21" s="370">
        <v>261.1</v>
      </c>
      <c r="M21" s="274">
        <v>97.5</v>
      </c>
      <c r="N21" s="275">
        <v>64.5</v>
      </c>
      <c r="O21" s="349">
        <v>104757</v>
      </c>
      <c r="P21" s="349">
        <v>736919</v>
      </c>
      <c r="Q21" s="78">
        <v>9710</v>
      </c>
      <c r="R21" s="332">
        <v>2074</v>
      </c>
      <c r="S21" s="376" t="s">
        <v>26</v>
      </c>
      <c r="T21" s="372">
        <v>7636</v>
      </c>
      <c r="U21" s="212"/>
      <c r="V21" s="212"/>
      <c r="W21" s="212"/>
      <c r="X21" s="212"/>
      <c r="Y21" s="212"/>
      <c r="Z21" s="212"/>
      <c r="AA21" s="212"/>
      <c r="AB21" s="212"/>
      <c r="AC21" s="212"/>
      <c r="AD21" s="212"/>
      <c r="AE21" s="212"/>
      <c r="AF21" s="212"/>
      <c r="AG21" s="212"/>
      <c r="AH21" s="212"/>
      <c r="AI21" s="212"/>
      <c r="AJ21" s="212"/>
      <c r="AK21" s="212"/>
      <c r="AL21" s="212"/>
      <c r="AM21" s="212"/>
      <c r="AN21" s="212"/>
    </row>
    <row r="22" spans="1:40" ht="18.75" customHeight="1">
      <c r="A22" s="438"/>
      <c r="B22" s="273">
        <v>25</v>
      </c>
      <c r="C22" s="364">
        <v>3152</v>
      </c>
      <c r="D22" s="365">
        <v>2725</v>
      </c>
      <c r="E22" s="366">
        <v>1700</v>
      </c>
      <c r="F22" s="365">
        <v>3310</v>
      </c>
      <c r="G22" s="367">
        <v>205818</v>
      </c>
      <c r="H22" s="368">
        <v>0.946</v>
      </c>
      <c r="I22" s="369"/>
      <c r="J22" s="369">
        <v>0.83</v>
      </c>
      <c r="K22" s="370">
        <v>18.4</v>
      </c>
      <c r="L22" s="370">
        <v>248</v>
      </c>
      <c r="M22" s="274">
        <v>95.5</v>
      </c>
      <c r="N22" s="275">
        <v>63</v>
      </c>
      <c r="O22" s="349">
        <v>93857</v>
      </c>
      <c r="P22" s="349">
        <v>731340</v>
      </c>
      <c r="Q22" s="78">
        <v>11375</v>
      </c>
      <c r="R22" s="332">
        <v>3685</v>
      </c>
      <c r="S22" s="376" t="s">
        <v>26</v>
      </c>
      <c r="T22" s="372">
        <v>7690</v>
      </c>
      <c r="U22" s="212"/>
      <c r="V22" s="212"/>
      <c r="W22" s="212"/>
      <c r="X22" s="212"/>
      <c r="Y22" s="212"/>
      <c r="Z22" s="212"/>
      <c r="AA22" s="212"/>
      <c r="AB22" s="212"/>
      <c r="AC22" s="212"/>
      <c r="AD22" s="212"/>
      <c r="AE22" s="212"/>
      <c r="AF22" s="212"/>
      <c r="AG22" s="212"/>
      <c r="AH22" s="212"/>
      <c r="AI22" s="212"/>
      <c r="AJ22" s="212"/>
      <c r="AK22" s="212"/>
      <c r="AL22" s="212"/>
      <c r="AM22" s="212"/>
      <c r="AN22" s="212"/>
    </row>
    <row r="23" spans="1:40" s="77" customFormat="1" ht="18.75" customHeight="1">
      <c r="A23" s="439"/>
      <c r="B23" s="273">
        <v>26</v>
      </c>
      <c r="C23" s="364">
        <v>3279</v>
      </c>
      <c r="D23" s="365">
        <v>2971</v>
      </c>
      <c r="E23" s="366">
        <v>246</v>
      </c>
      <c r="F23" s="365">
        <v>228</v>
      </c>
      <c r="G23" s="367">
        <v>206719</v>
      </c>
      <c r="H23" s="368">
        <v>0.953</v>
      </c>
      <c r="I23" s="369"/>
      <c r="J23" s="369"/>
      <c r="K23" s="370">
        <v>18.4</v>
      </c>
      <c r="L23" s="370">
        <v>231.8</v>
      </c>
      <c r="M23" s="274">
        <v>97.4</v>
      </c>
      <c r="N23" s="275">
        <v>62.7</v>
      </c>
      <c r="O23" s="349">
        <v>88226</v>
      </c>
      <c r="P23" s="349">
        <v>723896</v>
      </c>
      <c r="Q23" s="78">
        <v>14483</v>
      </c>
      <c r="R23" s="332">
        <v>3666</v>
      </c>
      <c r="S23" s="376" t="s">
        <v>275</v>
      </c>
      <c r="T23" s="372">
        <v>10817</v>
      </c>
      <c r="U23" s="276"/>
      <c r="V23" s="212"/>
      <c r="W23" s="212"/>
      <c r="X23" s="212"/>
      <c r="Y23" s="212"/>
      <c r="Z23" s="212"/>
      <c r="AA23" s="212"/>
      <c r="AB23" s="212"/>
      <c r="AC23" s="212"/>
      <c r="AD23" s="212"/>
      <c r="AE23" s="212"/>
      <c r="AF23" s="212"/>
      <c r="AG23" s="212"/>
      <c r="AH23" s="212"/>
      <c r="AI23" s="212"/>
      <c r="AJ23" s="212"/>
      <c r="AK23" s="212"/>
      <c r="AL23" s="212"/>
      <c r="AM23" s="212"/>
      <c r="AN23" s="212"/>
    </row>
    <row r="24" spans="1:40" ht="18.75" customHeight="1">
      <c r="A24" s="475" t="s">
        <v>55</v>
      </c>
      <c r="B24" s="270">
        <v>22</v>
      </c>
      <c r="C24" s="355">
        <v>2128</v>
      </c>
      <c r="D24" s="356">
        <v>9198</v>
      </c>
      <c r="E24" s="357">
        <v>5367</v>
      </c>
      <c r="F24" s="356">
        <v>5720</v>
      </c>
      <c r="G24" s="358">
        <v>782561</v>
      </c>
      <c r="H24" s="359">
        <v>1</v>
      </c>
      <c r="I24" s="360"/>
      <c r="J24" s="360"/>
      <c r="K24" s="361">
        <v>18</v>
      </c>
      <c r="L24" s="361">
        <v>234.4</v>
      </c>
      <c r="M24" s="271">
        <v>94.1</v>
      </c>
      <c r="N24" s="271">
        <v>65.5</v>
      </c>
      <c r="O24" s="337">
        <v>56467</v>
      </c>
      <c r="P24" s="337">
        <v>2221137</v>
      </c>
      <c r="Q24" s="75">
        <v>31849</v>
      </c>
      <c r="R24" s="326">
        <v>15788</v>
      </c>
      <c r="S24" s="375" t="s">
        <v>26</v>
      </c>
      <c r="T24" s="363">
        <v>16061</v>
      </c>
      <c r="U24" s="212"/>
      <c r="V24" s="212"/>
      <c r="W24" s="212"/>
      <c r="X24" s="212"/>
      <c r="Y24" s="212"/>
      <c r="Z24" s="212"/>
      <c r="AA24" s="212"/>
      <c r="AB24" s="212"/>
      <c r="AC24" s="212"/>
      <c r="AD24" s="212"/>
      <c r="AE24" s="212"/>
      <c r="AF24" s="212"/>
      <c r="AG24" s="212"/>
      <c r="AH24" s="212"/>
      <c r="AI24" s="212"/>
      <c r="AJ24" s="212"/>
      <c r="AK24" s="212"/>
      <c r="AL24" s="212"/>
      <c r="AM24" s="212"/>
      <c r="AN24" s="212"/>
    </row>
    <row r="25" spans="1:40" ht="18.75" customHeight="1">
      <c r="A25" s="438"/>
      <c r="B25" s="273">
        <v>23</v>
      </c>
      <c r="C25" s="364">
        <v>26457</v>
      </c>
      <c r="D25" s="365">
        <v>10850</v>
      </c>
      <c r="E25" s="366">
        <v>1652</v>
      </c>
      <c r="F25" s="365">
        <v>-5671</v>
      </c>
      <c r="G25" s="367">
        <v>796964</v>
      </c>
      <c r="H25" s="368">
        <v>0.984</v>
      </c>
      <c r="I25" s="369"/>
      <c r="J25" s="369"/>
      <c r="K25" s="370">
        <v>16.3</v>
      </c>
      <c r="L25" s="370">
        <v>213</v>
      </c>
      <c r="M25" s="274">
        <v>94</v>
      </c>
      <c r="N25" s="275">
        <v>64.8</v>
      </c>
      <c r="O25" s="349">
        <v>71587</v>
      </c>
      <c r="P25" s="349">
        <v>2207987</v>
      </c>
      <c r="Q25" s="78">
        <v>29602</v>
      </c>
      <c r="R25" s="332">
        <v>10838</v>
      </c>
      <c r="S25" s="376" t="s">
        <v>26</v>
      </c>
      <c r="T25" s="372">
        <v>18764</v>
      </c>
      <c r="U25" s="212"/>
      <c r="V25" s="212"/>
      <c r="W25" s="212"/>
      <c r="X25" s="212"/>
      <c r="Y25" s="212"/>
      <c r="Z25" s="212"/>
      <c r="AA25" s="212"/>
      <c r="AB25" s="212"/>
      <c r="AC25" s="212"/>
      <c r="AD25" s="212"/>
      <c r="AE25" s="212"/>
      <c r="AF25" s="212"/>
      <c r="AG25" s="212"/>
      <c r="AH25" s="212"/>
      <c r="AI25" s="212"/>
      <c r="AJ25" s="212"/>
      <c r="AK25" s="212"/>
      <c r="AL25" s="212"/>
      <c r="AM25" s="212"/>
      <c r="AN25" s="212"/>
    </row>
    <row r="26" spans="1:40" ht="18.75" customHeight="1">
      <c r="A26" s="438"/>
      <c r="B26" s="273">
        <v>24</v>
      </c>
      <c r="C26" s="364">
        <v>28484</v>
      </c>
      <c r="D26" s="365">
        <v>8167</v>
      </c>
      <c r="E26" s="366">
        <v>-2683</v>
      </c>
      <c r="F26" s="365">
        <v>-3648</v>
      </c>
      <c r="G26" s="367">
        <v>802711</v>
      </c>
      <c r="H26" s="368">
        <v>0.96</v>
      </c>
      <c r="I26" s="369"/>
      <c r="J26" s="369"/>
      <c r="K26" s="370">
        <v>15.4</v>
      </c>
      <c r="L26" s="370">
        <v>200.4</v>
      </c>
      <c r="M26" s="274">
        <v>95.6</v>
      </c>
      <c r="N26" s="275">
        <v>64.8</v>
      </c>
      <c r="O26" s="349">
        <v>54273</v>
      </c>
      <c r="P26" s="349">
        <v>2213725</v>
      </c>
      <c r="Q26" s="78">
        <v>28593</v>
      </c>
      <c r="R26" s="332">
        <v>12731</v>
      </c>
      <c r="S26" s="376" t="s">
        <v>26</v>
      </c>
      <c r="T26" s="372">
        <v>15862</v>
      </c>
      <c r="U26" s="212"/>
      <c r="V26" s="212"/>
      <c r="W26" s="212"/>
      <c r="X26" s="212"/>
      <c r="Y26" s="212"/>
      <c r="Z26" s="212"/>
      <c r="AA26" s="212"/>
      <c r="AB26" s="212"/>
      <c r="AC26" s="212"/>
      <c r="AD26" s="212"/>
      <c r="AE26" s="212"/>
      <c r="AF26" s="212"/>
      <c r="AG26" s="212"/>
      <c r="AH26" s="212"/>
      <c r="AI26" s="212"/>
      <c r="AJ26" s="212"/>
      <c r="AK26" s="212"/>
      <c r="AL26" s="212"/>
      <c r="AM26" s="212"/>
      <c r="AN26" s="212"/>
    </row>
    <row r="27" spans="1:40" ht="18.75" customHeight="1">
      <c r="A27" s="438"/>
      <c r="B27" s="273">
        <v>25</v>
      </c>
      <c r="C27" s="364">
        <v>39811</v>
      </c>
      <c r="D27" s="365">
        <v>18201</v>
      </c>
      <c r="E27" s="366">
        <v>10033</v>
      </c>
      <c r="F27" s="365">
        <v>15419</v>
      </c>
      <c r="G27" s="367">
        <v>814600</v>
      </c>
      <c r="H27" s="368">
        <v>0.961</v>
      </c>
      <c r="I27" s="369"/>
      <c r="J27" s="369"/>
      <c r="K27" s="370">
        <v>15.4</v>
      </c>
      <c r="L27" s="370">
        <v>198.7</v>
      </c>
      <c r="M27" s="274">
        <v>94.3</v>
      </c>
      <c r="N27" s="275">
        <v>58.5</v>
      </c>
      <c r="O27" s="349">
        <v>190040</v>
      </c>
      <c r="P27" s="349">
        <v>2350280</v>
      </c>
      <c r="Q27" s="78">
        <v>34727</v>
      </c>
      <c r="R27" s="332">
        <v>18744</v>
      </c>
      <c r="S27" s="376" t="s">
        <v>276</v>
      </c>
      <c r="T27" s="372">
        <v>15983</v>
      </c>
      <c r="U27" s="212"/>
      <c r="V27" s="212"/>
      <c r="W27" s="212"/>
      <c r="X27" s="212"/>
      <c r="Y27" s="212"/>
      <c r="Z27" s="212"/>
      <c r="AA27" s="212"/>
      <c r="AB27" s="212"/>
      <c r="AC27" s="212"/>
      <c r="AD27" s="212"/>
      <c r="AE27" s="212"/>
      <c r="AF27" s="212"/>
      <c r="AG27" s="212"/>
      <c r="AH27" s="212"/>
      <c r="AI27" s="212"/>
      <c r="AJ27" s="212"/>
      <c r="AK27" s="212"/>
      <c r="AL27" s="212"/>
      <c r="AM27" s="212"/>
      <c r="AN27" s="212"/>
    </row>
    <row r="28" spans="1:40" s="77" customFormat="1" ht="18.75" customHeight="1">
      <c r="A28" s="439"/>
      <c r="B28" s="273">
        <v>26</v>
      </c>
      <c r="C28" s="364">
        <v>25764</v>
      </c>
      <c r="D28" s="365">
        <v>10578</v>
      </c>
      <c r="E28" s="366">
        <v>-7623</v>
      </c>
      <c r="F28" s="365">
        <v>-11304</v>
      </c>
      <c r="G28" s="367">
        <v>813258</v>
      </c>
      <c r="H28" s="368">
        <v>0.96</v>
      </c>
      <c r="I28" s="369"/>
      <c r="J28" s="369"/>
      <c r="K28" s="370">
        <v>16.9</v>
      </c>
      <c r="L28" s="370">
        <v>182.5</v>
      </c>
      <c r="M28" s="274">
        <v>97.4</v>
      </c>
      <c r="N28" s="275">
        <v>61.9</v>
      </c>
      <c r="O28" s="349">
        <v>191934</v>
      </c>
      <c r="P28" s="349">
        <v>2346434</v>
      </c>
      <c r="Q28" s="78">
        <v>33700</v>
      </c>
      <c r="R28" s="332">
        <v>18806</v>
      </c>
      <c r="S28" s="376" t="s">
        <v>276</v>
      </c>
      <c r="T28" s="372">
        <v>14894</v>
      </c>
      <c r="U28" s="276"/>
      <c r="V28" s="212"/>
      <c r="W28" s="212"/>
      <c r="X28" s="212"/>
      <c r="Y28" s="212"/>
      <c r="Z28" s="212"/>
      <c r="AA28" s="212"/>
      <c r="AB28" s="212"/>
      <c r="AC28" s="212"/>
      <c r="AD28" s="212"/>
      <c r="AE28" s="212"/>
      <c r="AF28" s="212"/>
      <c r="AG28" s="212"/>
      <c r="AH28" s="212"/>
      <c r="AI28" s="212"/>
      <c r="AJ28" s="212"/>
      <c r="AK28" s="212"/>
      <c r="AL28" s="212"/>
      <c r="AM28" s="212"/>
      <c r="AN28" s="212"/>
    </row>
    <row r="29" spans="1:40" ht="18.75" customHeight="1">
      <c r="A29" s="475" t="s">
        <v>54</v>
      </c>
      <c r="B29" s="270">
        <v>22</v>
      </c>
      <c r="C29" s="355">
        <v>8142</v>
      </c>
      <c r="D29" s="356">
        <v>1354</v>
      </c>
      <c r="E29" s="357">
        <v>64</v>
      </c>
      <c r="F29" s="356">
        <v>608</v>
      </c>
      <c r="G29" s="358">
        <v>291352</v>
      </c>
      <c r="H29" s="377">
        <v>1.076</v>
      </c>
      <c r="I29" s="360"/>
      <c r="J29" s="360"/>
      <c r="K29" s="361">
        <v>11.9</v>
      </c>
      <c r="L29" s="361">
        <v>120</v>
      </c>
      <c r="M29" s="271">
        <v>96.8</v>
      </c>
      <c r="N29" s="272">
        <v>50.6</v>
      </c>
      <c r="O29" s="337">
        <v>91584</v>
      </c>
      <c r="P29" s="337">
        <v>8530</v>
      </c>
      <c r="Q29" s="75">
        <v>37373</v>
      </c>
      <c r="R29" s="326">
        <v>4171</v>
      </c>
      <c r="S29" s="362">
        <v>6088</v>
      </c>
      <c r="T29" s="363">
        <v>27114</v>
      </c>
      <c r="U29" s="212"/>
      <c r="V29" s="212"/>
      <c r="W29" s="212"/>
      <c r="X29" s="212"/>
      <c r="Y29" s="212"/>
      <c r="Z29" s="212"/>
      <c r="AA29" s="212"/>
      <c r="AB29" s="212"/>
      <c r="AC29" s="212"/>
      <c r="AD29" s="212"/>
      <c r="AE29" s="212"/>
      <c r="AF29" s="212"/>
      <c r="AG29" s="212"/>
      <c r="AH29" s="212"/>
      <c r="AI29" s="212"/>
      <c r="AJ29" s="212"/>
      <c r="AK29" s="212"/>
      <c r="AL29" s="212"/>
      <c r="AM29" s="212"/>
      <c r="AN29" s="212"/>
    </row>
    <row r="30" spans="1:40" ht="18.75" customHeight="1">
      <c r="A30" s="438"/>
      <c r="B30" s="273">
        <v>23</v>
      </c>
      <c r="C30" s="364">
        <v>5517</v>
      </c>
      <c r="D30" s="365">
        <v>1395</v>
      </c>
      <c r="E30" s="366">
        <v>41</v>
      </c>
      <c r="F30" s="365">
        <v>16</v>
      </c>
      <c r="G30" s="367">
        <v>295275</v>
      </c>
      <c r="H30" s="368">
        <v>1.041</v>
      </c>
      <c r="I30" s="369"/>
      <c r="J30" s="369"/>
      <c r="K30" s="370">
        <v>10.9</v>
      </c>
      <c r="L30" s="370">
        <v>111.2</v>
      </c>
      <c r="M30" s="274">
        <v>96.9</v>
      </c>
      <c r="N30" s="275">
        <v>64.3</v>
      </c>
      <c r="O30" s="349">
        <v>116621</v>
      </c>
      <c r="P30" s="349">
        <v>848162</v>
      </c>
      <c r="Q30" s="78">
        <v>35570</v>
      </c>
      <c r="R30" s="332">
        <v>4653</v>
      </c>
      <c r="S30" s="371">
        <v>3422</v>
      </c>
      <c r="T30" s="372">
        <v>27495</v>
      </c>
      <c r="U30" s="212"/>
      <c r="V30" s="212"/>
      <c r="W30" s="212"/>
      <c r="X30" s="212"/>
      <c r="Y30" s="212"/>
      <c r="Z30" s="212"/>
      <c r="AA30" s="212"/>
      <c r="AB30" s="212"/>
      <c r="AC30" s="212"/>
      <c r="AD30" s="212"/>
      <c r="AE30" s="212"/>
      <c r="AF30" s="212"/>
      <c r="AG30" s="212"/>
      <c r="AH30" s="212"/>
      <c r="AI30" s="212"/>
      <c r="AJ30" s="212"/>
      <c r="AK30" s="212"/>
      <c r="AL30" s="212"/>
      <c r="AM30" s="212"/>
      <c r="AN30" s="212"/>
    </row>
    <row r="31" spans="1:40" ht="18.75" customHeight="1">
      <c r="A31" s="438"/>
      <c r="B31" s="273">
        <v>24</v>
      </c>
      <c r="C31" s="364">
        <v>3684</v>
      </c>
      <c r="D31" s="365">
        <v>191</v>
      </c>
      <c r="E31" s="366">
        <v>-1204</v>
      </c>
      <c r="F31" s="365">
        <v>-2708</v>
      </c>
      <c r="G31" s="367">
        <v>299202</v>
      </c>
      <c r="H31" s="368">
        <v>0.999</v>
      </c>
      <c r="I31" s="369"/>
      <c r="J31" s="369"/>
      <c r="K31" s="370">
        <v>10.1</v>
      </c>
      <c r="L31" s="370">
        <v>106.3</v>
      </c>
      <c r="M31" s="274">
        <v>99.4</v>
      </c>
      <c r="N31" s="275">
        <v>65.6</v>
      </c>
      <c r="O31" s="349">
        <v>121942</v>
      </c>
      <c r="P31" s="349">
        <v>847930</v>
      </c>
      <c r="Q31" s="78">
        <v>35390</v>
      </c>
      <c r="R31" s="332">
        <v>3733</v>
      </c>
      <c r="S31" s="371">
        <v>4130</v>
      </c>
      <c r="T31" s="372">
        <v>27527</v>
      </c>
      <c r="U31" s="212"/>
      <c r="V31" s="212"/>
      <c r="W31" s="212"/>
      <c r="X31" s="212"/>
      <c r="Y31" s="212"/>
      <c r="Z31" s="212"/>
      <c r="AA31" s="212"/>
      <c r="AB31" s="212"/>
      <c r="AC31" s="212"/>
      <c r="AD31" s="212"/>
      <c r="AE31" s="212"/>
      <c r="AF31" s="212"/>
      <c r="AG31" s="212"/>
      <c r="AH31" s="212"/>
      <c r="AI31" s="212"/>
      <c r="AJ31" s="212"/>
      <c r="AK31" s="212"/>
      <c r="AL31" s="212"/>
      <c r="AM31" s="212"/>
      <c r="AN31" s="212"/>
    </row>
    <row r="32" spans="1:40" ht="18.75" customHeight="1">
      <c r="A32" s="438"/>
      <c r="B32" s="273">
        <v>25</v>
      </c>
      <c r="C32" s="364">
        <v>4648</v>
      </c>
      <c r="D32" s="365">
        <v>437</v>
      </c>
      <c r="E32" s="366">
        <v>247</v>
      </c>
      <c r="F32" s="365">
        <v>-1021</v>
      </c>
      <c r="G32" s="367">
        <v>303206</v>
      </c>
      <c r="H32" s="368">
        <v>0.996</v>
      </c>
      <c r="I32" s="369"/>
      <c r="J32" s="369"/>
      <c r="K32" s="370">
        <v>9.1</v>
      </c>
      <c r="L32" s="370">
        <v>111.5</v>
      </c>
      <c r="M32" s="274">
        <v>97.8</v>
      </c>
      <c r="N32" s="275">
        <v>66.1</v>
      </c>
      <c r="O32" s="349">
        <v>129895</v>
      </c>
      <c r="P32" s="349">
        <v>842867</v>
      </c>
      <c r="Q32" s="78">
        <v>28416</v>
      </c>
      <c r="R32" s="332">
        <v>2503</v>
      </c>
      <c r="S32" s="371">
        <v>420</v>
      </c>
      <c r="T32" s="372">
        <v>25493</v>
      </c>
      <c r="U32" s="212"/>
      <c r="V32" s="212"/>
      <c r="W32" s="212"/>
      <c r="X32" s="212"/>
      <c r="Y32" s="212"/>
      <c r="Z32" s="212"/>
      <c r="AA32" s="212"/>
      <c r="AB32" s="212"/>
      <c r="AC32" s="212"/>
      <c r="AD32" s="212"/>
      <c r="AE32" s="212"/>
      <c r="AF32" s="212"/>
      <c r="AG32" s="212"/>
      <c r="AH32" s="212"/>
      <c r="AI32" s="212"/>
      <c r="AJ32" s="212"/>
      <c r="AK32" s="212"/>
      <c r="AL32" s="212"/>
      <c r="AM32" s="212"/>
      <c r="AN32" s="212"/>
    </row>
    <row r="33" spans="1:40" s="77" customFormat="1" ht="18.75" customHeight="1">
      <c r="A33" s="439"/>
      <c r="B33" s="273">
        <v>26</v>
      </c>
      <c r="C33" s="364">
        <v>4893</v>
      </c>
      <c r="D33" s="365">
        <v>425</v>
      </c>
      <c r="E33" s="366">
        <v>-12</v>
      </c>
      <c r="F33" s="365">
        <v>267</v>
      </c>
      <c r="G33" s="367">
        <v>303847</v>
      </c>
      <c r="H33" s="368">
        <v>0.995</v>
      </c>
      <c r="I33" s="369"/>
      <c r="J33" s="369"/>
      <c r="K33" s="370">
        <v>8.2</v>
      </c>
      <c r="L33" s="370">
        <v>115.3</v>
      </c>
      <c r="M33" s="274">
        <v>99.7</v>
      </c>
      <c r="N33" s="275">
        <v>63.9</v>
      </c>
      <c r="O33" s="349">
        <v>133420</v>
      </c>
      <c r="P33" s="349">
        <v>852087</v>
      </c>
      <c r="Q33" s="78">
        <v>28238</v>
      </c>
      <c r="R33" s="332">
        <v>2880</v>
      </c>
      <c r="S33" s="371">
        <v>287</v>
      </c>
      <c r="T33" s="372">
        <v>25071</v>
      </c>
      <c r="U33" s="276"/>
      <c r="V33" s="212"/>
      <c r="W33" s="212"/>
      <c r="X33" s="212"/>
      <c r="Y33" s="212"/>
      <c r="Z33" s="212"/>
      <c r="AA33" s="212"/>
      <c r="AB33" s="212"/>
      <c r="AC33" s="212"/>
      <c r="AD33" s="212"/>
      <c r="AE33" s="212"/>
      <c r="AF33" s="212"/>
      <c r="AG33" s="212"/>
      <c r="AH33" s="212"/>
      <c r="AI33" s="212"/>
      <c r="AJ33" s="212"/>
      <c r="AK33" s="212"/>
      <c r="AL33" s="212"/>
      <c r="AM33" s="212"/>
      <c r="AN33" s="212"/>
    </row>
    <row r="34" spans="1:40" ht="18.75" customHeight="1">
      <c r="A34" s="475" t="s">
        <v>176</v>
      </c>
      <c r="B34" s="270">
        <v>22</v>
      </c>
      <c r="C34" s="355">
        <v>9373</v>
      </c>
      <c r="D34" s="356">
        <v>7958</v>
      </c>
      <c r="E34" s="357">
        <v>2461</v>
      </c>
      <c r="F34" s="356">
        <v>-4309</v>
      </c>
      <c r="G34" s="358">
        <v>130394</v>
      </c>
      <c r="H34" s="377">
        <v>1.025</v>
      </c>
      <c r="I34" s="360"/>
      <c r="J34" s="360"/>
      <c r="K34" s="361">
        <v>4.3</v>
      </c>
      <c r="L34" s="361">
        <v>30.1</v>
      </c>
      <c r="M34" s="271">
        <v>97.2</v>
      </c>
      <c r="N34" s="272">
        <v>59.3</v>
      </c>
      <c r="O34" s="337">
        <v>44585</v>
      </c>
      <c r="P34" s="337">
        <v>205269</v>
      </c>
      <c r="Q34" s="75">
        <v>16091</v>
      </c>
      <c r="R34" s="326">
        <v>9835</v>
      </c>
      <c r="S34" s="362">
        <v>47</v>
      </c>
      <c r="T34" s="363">
        <v>6209</v>
      </c>
      <c r="U34" s="212"/>
      <c r="V34" s="212"/>
      <c r="W34" s="212"/>
      <c r="X34" s="212"/>
      <c r="Y34" s="212"/>
      <c r="Z34" s="212"/>
      <c r="AA34" s="212"/>
      <c r="AB34" s="212"/>
      <c r="AC34" s="212"/>
      <c r="AD34" s="212"/>
      <c r="AE34" s="212"/>
      <c r="AF34" s="212"/>
      <c r="AG34" s="212"/>
      <c r="AH34" s="212"/>
      <c r="AI34" s="212"/>
      <c r="AJ34" s="212"/>
      <c r="AK34" s="212"/>
      <c r="AL34" s="212"/>
      <c r="AM34" s="212"/>
      <c r="AN34" s="212"/>
    </row>
    <row r="35" spans="1:40" ht="18.75" customHeight="1">
      <c r="A35" s="438"/>
      <c r="B35" s="273">
        <v>23</v>
      </c>
      <c r="C35" s="364">
        <v>6513</v>
      </c>
      <c r="D35" s="365">
        <v>5534</v>
      </c>
      <c r="E35" s="366">
        <v>-2425</v>
      </c>
      <c r="F35" s="365">
        <v>-4517</v>
      </c>
      <c r="G35" s="367">
        <v>131995</v>
      </c>
      <c r="H35" s="368">
        <v>0.984</v>
      </c>
      <c r="I35" s="369"/>
      <c r="J35" s="369"/>
      <c r="K35" s="370">
        <v>4.2</v>
      </c>
      <c r="L35" s="370">
        <v>27.3</v>
      </c>
      <c r="M35" s="274">
        <v>95.4</v>
      </c>
      <c r="N35" s="275">
        <v>56.4</v>
      </c>
      <c r="O35" s="349">
        <v>40908</v>
      </c>
      <c r="P35" s="349">
        <v>220343</v>
      </c>
      <c r="Q35" s="78">
        <v>18950</v>
      </c>
      <c r="R35" s="332">
        <v>12443</v>
      </c>
      <c r="S35" s="371">
        <v>55</v>
      </c>
      <c r="T35" s="372">
        <v>6452</v>
      </c>
      <c r="U35" s="212"/>
      <c r="V35" s="212"/>
      <c r="W35" s="212"/>
      <c r="X35" s="212"/>
      <c r="Y35" s="212"/>
      <c r="Z35" s="212"/>
      <c r="AA35" s="212"/>
      <c r="AB35" s="212"/>
      <c r="AC35" s="212"/>
      <c r="AD35" s="212"/>
      <c r="AE35" s="212"/>
      <c r="AF35" s="212"/>
      <c r="AG35" s="212"/>
      <c r="AH35" s="212"/>
      <c r="AI35" s="212"/>
      <c r="AJ35" s="212"/>
      <c r="AK35" s="212"/>
      <c r="AL35" s="212"/>
      <c r="AM35" s="212"/>
      <c r="AN35" s="212"/>
    </row>
    <row r="36" spans="1:40" ht="18.75" customHeight="1">
      <c r="A36" s="438"/>
      <c r="B36" s="273">
        <v>24</v>
      </c>
      <c r="C36" s="364">
        <v>7680</v>
      </c>
      <c r="D36" s="365">
        <v>6301</v>
      </c>
      <c r="E36" s="366">
        <v>767</v>
      </c>
      <c r="F36" s="365">
        <v>-2126</v>
      </c>
      <c r="G36" s="367">
        <v>134196</v>
      </c>
      <c r="H36" s="368">
        <v>0.955</v>
      </c>
      <c r="I36" s="369"/>
      <c r="J36" s="369"/>
      <c r="K36" s="370">
        <v>3.8</v>
      </c>
      <c r="L36" s="370">
        <v>43.2</v>
      </c>
      <c r="M36" s="274">
        <v>95.4</v>
      </c>
      <c r="N36" s="275">
        <v>55.5</v>
      </c>
      <c r="O36" s="349">
        <v>53411</v>
      </c>
      <c r="P36" s="349">
        <v>240595</v>
      </c>
      <c r="Q36" s="78">
        <v>17748</v>
      </c>
      <c r="R36" s="332">
        <v>12549</v>
      </c>
      <c r="S36" s="371">
        <v>67</v>
      </c>
      <c r="T36" s="372">
        <v>5132</v>
      </c>
      <c r="U36" s="212"/>
      <c r="V36" s="212"/>
      <c r="W36" s="212"/>
      <c r="X36" s="212"/>
      <c r="Y36" s="212"/>
      <c r="Z36" s="212"/>
      <c r="AA36" s="212"/>
      <c r="AB36" s="212"/>
      <c r="AC36" s="212"/>
      <c r="AD36" s="212"/>
      <c r="AE36" s="212"/>
      <c r="AF36" s="212"/>
      <c r="AG36" s="212"/>
      <c r="AH36" s="212"/>
      <c r="AI36" s="212"/>
      <c r="AJ36" s="212"/>
      <c r="AK36" s="212"/>
      <c r="AL36" s="212"/>
      <c r="AM36" s="212"/>
      <c r="AN36" s="212"/>
    </row>
    <row r="37" spans="1:40" ht="18.75" customHeight="1">
      <c r="A37" s="438"/>
      <c r="B37" s="273">
        <v>25</v>
      </c>
      <c r="C37" s="364">
        <v>8444</v>
      </c>
      <c r="D37" s="365">
        <v>6877</v>
      </c>
      <c r="E37" s="366">
        <v>576</v>
      </c>
      <c r="F37" s="365">
        <v>-2112</v>
      </c>
      <c r="G37" s="367">
        <v>136774</v>
      </c>
      <c r="H37" s="368">
        <v>0.947</v>
      </c>
      <c r="I37" s="369"/>
      <c r="J37" s="369"/>
      <c r="K37" s="370">
        <v>3.9</v>
      </c>
      <c r="L37" s="370">
        <v>39.8</v>
      </c>
      <c r="M37" s="274">
        <v>97</v>
      </c>
      <c r="N37" s="275">
        <v>57.4</v>
      </c>
      <c r="O37" s="349">
        <v>61049</v>
      </c>
      <c r="P37" s="349">
        <v>249613</v>
      </c>
      <c r="Q37" s="78">
        <v>19124</v>
      </c>
      <c r="R37" s="332">
        <v>13261</v>
      </c>
      <c r="S37" s="371">
        <v>84</v>
      </c>
      <c r="T37" s="372">
        <v>5779</v>
      </c>
      <c r="U37" s="212"/>
      <c r="V37" s="212"/>
      <c r="W37" s="212"/>
      <c r="X37" s="212"/>
      <c r="Y37" s="212"/>
      <c r="Z37" s="212"/>
      <c r="AA37" s="212"/>
      <c r="AB37" s="212"/>
      <c r="AC37" s="212"/>
      <c r="AD37" s="212"/>
      <c r="AE37" s="212"/>
      <c r="AF37" s="212"/>
      <c r="AG37" s="212"/>
      <c r="AH37" s="212"/>
      <c r="AI37" s="212"/>
      <c r="AJ37" s="212"/>
      <c r="AK37" s="212"/>
      <c r="AL37" s="212"/>
      <c r="AM37" s="212"/>
      <c r="AN37" s="212"/>
    </row>
    <row r="38" spans="1:40" s="77" customFormat="1" ht="18.75" customHeight="1">
      <c r="A38" s="439"/>
      <c r="B38" s="273">
        <v>26</v>
      </c>
      <c r="C38" s="364">
        <v>8094</v>
      </c>
      <c r="D38" s="365">
        <v>6825</v>
      </c>
      <c r="E38" s="366">
        <v>-52</v>
      </c>
      <c r="F38" s="365">
        <v>-5102</v>
      </c>
      <c r="G38" s="367">
        <v>138405</v>
      </c>
      <c r="H38" s="368">
        <v>0.941</v>
      </c>
      <c r="I38" s="369"/>
      <c r="J38" s="369"/>
      <c r="K38" s="370">
        <v>3.4</v>
      </c>
      <c r="L38" s="370">
        <v>40.2</v>
      </c>
      <c r="M38" s="274">
        <v>98.1</v>
      </c>
      <c r="N38" s="275">
        <v>56.4</v>
      </c>
      <c r="O38" s="349">
        <v>59679</v>
      </c>
      <c r="P38" s="349">
        <v>261081</v>
      </c>
      <c r="Q38" s="78">
        <v>17528</v>
      </c>
      <c r="R38" s="332">
        <v>12211</v>
      </c>
      <c r="S38" s="371">
        <v>101</v>
      </c>
      <c r="T38" s="372">
        <v>5216</v>
      </c>
      <c r="U38" s="276"/>
      <c r="V38" s="212"/>
      <c r="W38" s="212"/>
      <c r="X38" s="212"/>
      <c r="Y38" s="212"/>
      <c r="Z38" s="212"/>
      <c r="AA38" s="212"/>
      <c r="AB38" s="212"/>
      <c r="AC38" s="212"/>
      <c r="AD38" s="212"/>
      <c r="AE38" s="212"/>
      <c r="AF38" s="212"/>
      <c r="AG38" s="212"/>
      <c r="AH38" s="212"/>
      <c r="AI38" s="212"/>
      <c r="AJ38" s="212"/>
      <c r="AK38" s="212"/>
      <c r="AL38" s="212"/>
      <c r="AM38" s="212"/>
      <c r="AN38" s="212"/>
    </row>
    <row r="39" spans="1:40" ht="18.75" customHeight="1">
      <c r="A39" s="475" t="s">
        <v>94</v>
      </c>
      <c r="B39" s="270">
        <v>22</v>
      </c>
      <c r="C39" s="355">
        <v>4191</v>
      </c>
      <c r="D39" s="356">
        <v>1595</v>
      </c>
      <c r="E39" s="357">
        <v>-203</v>
      </c>
      <c r="F39" s="356">
        <v>-798</v>
      </c>
      <c r="G39" s="358">
        <v>187104</v>
      </c>
      <c r="H39" s="359">
        <v>0.685</v>
      </c>
      <c r="I39" s="360"/>
      <c r="J39" s="360"/>
      <c r="K39" s="361">
        <v>10.7</v>
      </c>
      <c r="L39" s="361">
        <v>119</v>
      </c>
      <c r="M39" s="271">
        <v>88.1</v>
      </c>
      <c r="N39" s="272">
        <v>48</v>
      </c>
      <c r="O39" s="337">
        <v>98314</v>
      </c>
      <c r="P39" s="337">
        <v>408113</v>
      </c>
      <c r="Q39" s="75">
        <v>29177</v>
      </c>
      <c r="R39" s="326">
        <v>15883</v>
      </c>
      <c r="S39" s="375">
        <v>4998</v>
      </c>
      <c r="T39" s="363">
        <v>8296</v>
      </c>
      <c r="U39" s="212"/>
      <c r="V39" s="212"/>
      <c r="W39" s="212"/>
      <c r="X39" s="212"/>
      <c r="Y39" s="212"/>
      <c r="Z39" s="212"/>
      <c r="AA39" s="212"/>
      <c r="AB39" s="212"/>
      <c r="AC39" s="212"/>
      <c r="AD39" s="212"/>
      <c r="AE39" s="212"/>
      <c r="AF39" s="212"/>
      <c r="AG39" s="212"/>
      <c r="AH39" s="212"/>
      <c r="AI39" s="212"/>
      <c r="AJ39" s="212"/>
      <c r="AK39" s="212"/>
      <c r="AL39" s="212"/>
      <c r="AM39" s="212"/>
      <c r="AN39" s="212"/>
    </row>
    <row r="40" spans="1:40" ht="18.75" customHeight="1">
      <c r="A40" s="438"/>
      <c r="B40" s="273">
        <v>23</v>
      </c>
      <c r="C40" s="364">
        <v>7329</v>
      </c>
      <c r="D40" s="365">
        <v>3381</v>
      </c>
      <c r="E40" s="366">
        <v>1786</v>
      </c>
      <c r="F40" s="365">
        <v>1792</v>
      </c>
      <c r="G40" s="367">
        <v>189036</v>
      </c>
      <c r="H40" s="368">
        <v>0.708</v>
      </c>
      <c r="I40" s="369"/>
      <c r="J40" s="369"/>
      <c r="K40" s="370">
        <v>10.5</v>
      </c>
      <c r="L40" s="370">
        <v>113.7</v>
      </c>
      <c r="M40" s="274">
        <v>88.8</v>
      </c>
      <c r="N40" s="275">
        <v>46.5</v>
      </c>
      <c r="O40" s="349">
        <v>84754</v>
      </c>
      <c r="P40" s="349">
        <v>443165</v>
      </c>
      <c r="Q40" s="78">
        <v>28050</v>
      </c>
      <c r="R40" s="332">
        <v>15888</v>
      </c>
      <c r="S40" s="376">
        <v>5000</v>
      </c>
      <c r="T40" s="372">
        <v>7162</v>
      </c>
      <c r="U40" s="212"/>
      <c r="V40" s="212"/>
      <c r="W40" s="212"/>
      <c r="X40" s="212"/>
      <c r="Y40" s="212"/>
      <c r="Z40" s="212"/>
      <c r="AA40" s="212"/>
      <c r="AB40" s="212"/>
      <c r="AC40" s="212"/>
      <c r="AD40" s="212"/>
      <c r="AE40" s="212"/>
      <c r="AF40" s="212"/>
      <c r="AG40" s="212"/>
      <c r="AH40" s="212"/>
      <c r="AI40" s="212"/>
      <c r="AJ40" s="212"/>
      <c r="AK40" s="212"/>
      <c r="AL40" s="212"/>
      <c r="AM40" s="212"/>
      <c r="AN40" s="212"/>
    </row>
    <row r="41" spans="1:40" ht="18.75" customHeight="1">
      <c r="A41" s="438"/>
      <c r="B41" s="273">
        <v>24</v>
      </c>
      <c r="C41" s="364">
        <v>4407</v>
      </c>
      <c r="D41" s="365">
        <v>2027</v>
      </c>
      <c r="E41" s="366">
        <v>-1353</v>
      </c>
      <c r="F41" s="365">
        <v>-1348</v>
      </c>
      <c r="G41" s="367">
        <v>188311</v>
      </c>
      <c r="H41" s="368">
        <v>0.703</v>
      </c>
      <c r="I41" s="369"/>
      <c r="J41" s="369"/>
      <c r="K41" s="370">
        <v>10.6</v>
      </c>
      <c r="L41" s="370">
        <v>113.5</v>
      </c>
      <c r="M41" s="274">
        <v>91.2</v>
      </c>
      <c r="N41" s="275">
        <v>48.3</v>
      </c>
      <c r="O41" s="349">
        <v>89062</v>
      </c>
      <c r="P41" s="349">
        <v>473272</v>
      </c>
      <c r="Q41" s="78">
        <v>25883</v>
      </c>
      <c r="R41" s="332">
        <v>15893</v>
      </c>
      <c r="S41" s="371">
        <v>4003</v>
      </c>
      <c r="T41" s="372">
        <v>5987</v>
      </c>
      <c r="U41" s="212"/>
      <c r="V41" s="212"/>
      <c r="W41" s="212"/>
      <c r="X41" s="212"/>
      <c r="Y41" s="212"/>
      <c r="Z41" s="212"/>
      <c r="AA41" s="212"/>
      <c r="AB41" s="212"/>
      <c r="AC41" s="212"/>
      <c r="AD41" s="212"/>
      <c r="AE41" s="212"/>
      <c r="AF41" s="212"/>
      <c r="AG41" s="212"/>
      <c r="AH41" s="212"/>
      <c r="AI41" s="212"/>
      <c r="AJ41" s="212"/>
      <c r="AK41" s="212"/>
      <c r="AL41" s="212"/>
      <c r="AM41" s="212"/>
      <c r="AN41" s="212"/>
    </row>
    <row r="42" spans="1:40" ht="18.75" customHeight="1">
      <c r="A42" s="438"/>
      <c r="B42" s="273">
        <v>25</v>
      </c>
      <c r="C42" s="364">
        <v>5398</v>
      </c>
      <c r="D42" s="365">
        <v>2003</v>
      </c>
      <c r="E42" s="366">
        <v>-24</v>
      </c>
      <c r="F42" s="365">
        <v>-1320</v>
      </c>
      <c r="G42" s="367">
        <v>191089</v>
      </c>
      <c r="H42" s="368">
        <v>0.721</v>
      </c>
      <c r="I42" s="369"/>
      <c r="J42" s="369"/>
      <c r="K42" s="370">
        <v>10.9</v>
      </c>
      <c r="L42" s="370">
        <v>122.7</v>
      </c>
      <c r="M42" s="274">
        <v>92.2</v>
      </c>
      <c r="N42" s="370">
        <v>46.4</v>
      </c>
      <c r="O42" s="349">
        <v>80076</v>
      </c>
      <c r="P42" s="349">
        <v>508932</v>
      </c>
      <c r="Q42" s="78">
        <v>26974</v>
      </c>
      <c r="R42" s="332">
        <v>14598</v>
      </c>
      <c r="S42" s="371">
        <v>3005</v>
      </c>
      <c r="T42" s="372">
        <v>9371</v>
      </c>
      <c r="U42" s="212"/>
      <c r="V42" s="212"/>
      <c r="W42" s="212"/>
      <c r="X42" s="212"/>
      <c r="Y42" s="212"/>
      <c r="Z42" s="212"/>
      <c r="AA42" s="212"/>
      <c r="AB42" s="212"/>
      <c r="AC42" s="212"/>
      <c r="AD42" s="212"/>
      <c r="AE42" s="212"/>
      <c r="AF42" s="212"/>
      <c r="AG42" s="212"/>
      <c r="AH42" s="212"/>
      <c r="AI42" s="212"/>
      <c r="AJ42" s="212"/>
      <c r="AK42" s="212"/>
      <c r="AL42" s="212"/>
      <c r="AM42" s="212"/>
      <c r="AN42" s="212"/>
    </row>
    <row r="43" spans="1:40" s="77" customFormat="1" ht="18.75" customHeight="1">
      <c r="A43" s="439"/>
      <c r="B43" s="273">
        <v>26</v>
      </c>
      <c r="C43" s="364">
        <v>2878</v>
      </c>
      <c r="D43" s="365">
        <v>933</v>
      </c>
      <c r="E43" s="366">
        <v>-1070</v>
      </c>
      <c r="F43" s="365">
        <v>-6064</v>
      </c>
      <c r="G43" s="367">
        <v>192015</v>
      </c>
      <c r="H43" s="368">
        <v>0.733</v>
      </c>
      <c r="I43" s="369"/>
      <c r="J43" s="369"/>
      <c r="K43" s="370">
        <v>11</v>
      </c>
      <c r="L43" s="370">
        <v>135.1</v>
      </c>
      <c r="M43" s="274">
        <v>94.6</v>
      </c>
      <c r="N43" s="370">
        <v>48.17394777727364</v>
      </c>
      <c r="O43" s="349">
        <v>45080</v>
      </c>
      <c r="P43" s="349">
        <v>539664</v>
      </c>
      <c r="Q43" s="78">
        <v>16467</v>
      </c>
      <c r="R43" s="332">
        <v>9604</v>
      </c>
      <c r="S43" s="371">
        <v>2010</v>
      </c>
      <c r="T43" s="372">
        <v>4853</v>
      </c>
      <c r="U43" s="276"/>
      <c r="V43" s="212"/>
      <c r="W43" s="212"/>
      <c r="X43" s="212"/>
      <c r="Y43" s="212"/>
      <c r="Z43" s="212"/>
      <c r="AA43" s="212"/>
      <c r="AB43" s="212"/>
      <c r="AC43" s="212"/>
      <c r="AD43" s="212"/>
      <c r="AE43" s="212"/>
      <c r="AF43" s="212"/>
      <c r="AG43" s="212"/>
      <c r="AH43" s="212"/>
      <c r="AI43" s="212"/>
      <c r="AJ43" s="212"/>
      <c r="AK43" s="212"/>
      <c r="AL43" s="212"/>
      <c r="AM43" s="212"/>
      <c r="AN43" s="212"/>
    </row>
    <row r="44" spans="1:40" ht="18.75" customHeight="1">
      <c r="A44" s="475" t="s">
        <v>57</v>
      </c>
      <c r="B44" s="270">
        <v>22</v>
      </c>
      <c r="C44" s="355">
        <v>8600</v>
      </c>
      <c r="D44" s="356">
        <v>4139</v>
      </c>
      <c r="E44" s="357">
        <v>732</v>
      </c>
      <c r="F44" s="356">
        <v>2225</v>
      </c>
      <c r="G44" s="358">
        <v>161688</v>
      </c>
      <c r="H44" s="359">
        <v>0.91</v>
      </c>
      <c r="I44" s="360"/>
      <c r="J44" s="360"/>
      <c r="K44" s="361">
        <v>12.7</v>
      </c>
      <c r="L44" s="361">
        <v>109.9</v>
      </c>
      <c r="M44" s="271">
        <v>88</v>
      </c>
      <c r="N44" s="361">
        <v>54.1</v>
      </c>
      <c r="O44" s="337">
        <v>40168</v>
      </c>
      <c r="P44" s="337">
        <v>384994</v>
      </c>
      <c r="Q44" s="75">
        <v>30822</v>
      </c>
      <c r="R44" s="326">
        <v>8293</v>
      </c>
      <c r="S44" s="362">
        <v>2669</v>
      </c>
      <c r="T44" s="363">
        <v>19860</v>
      </c>
      <c r="U44" s="212"/>
      <c r="V44" s="212"/>
      <c r="W44" s="212"/>
      <c r="X44" s="212"/>
      <c r="Y44" s="212"/>
      <c r="Z44" s="212"/>
      <c r="AA44" s="212"/>
      <c r="AB44" s="212"/>
      <c r="AC44" s="212"/>
      <c r="AD44" s="212"/>
      <c r="AE44" s="212"/>
      <c r="AF44" s="212"/>
      <c r="AG44" s="212"/>
      <c r="AH44" s="212"/>
      <c r="AI44" s="212"/>
      <c r="AJ44" s="212"/>
      <c r="AK44" s="212"/>
      <c r="AL44" s="212"/>
      <c r="AM44" s="212"/>
      <c r="AN44" s="212"/>
    </row>
    <row r="45" spans="1:40" ht="18.75" customHeight="1">
      <c r="A45" s="438"/>
      <c r="B45" s="273">
        <v>23</v>
      </c>
      <c r="C45" s="364">
        <v>8503</v>
      </c>
      <c r="D45" s="365">
        <v>3990</v>
      </c>
      <c r="E45" s="366">
        <v>-148</v>
      </c>
      <c r="F45" s="365">
        <v>15</v>
      </c>
      <c r="G45" s="367">
        <v>161865</v>
      </c>
      <c r="H45" s="368">
        <v>0.9</v>
      </c>
      <c r="I45" s="369"/>
      <c r="J45" s="369"/>
      <c r="K45" s="370">
        <v>12.3</v>
      </c>
      <c r="L45" s="370">
        <v>102</v>
      </c>
      <c r="M45" s="274">
        <v>91</v>
      </c>
      <c r="N45" s="281">
        <v>54.6</v>
      </c>
      <c r="O45" s="349">
        <v>36029</v>
      </c>
      <c r="P45" s="349">
        <v>392650</v>
      </c>
      <c r="Q45" s="78">
        <v>30075</v>
      </c>
      <c r="R45" s="332">
        <v>8299</v>
      </c>
      <c r="S45" s="371">
        <v>2703</v>
      </c>
      <c r="T45" s="372">
        <v>19073</v>
      </c>
      <c r="U45" s="212"/>
      <c r="V45" s="212"/>
      <c r="W45" s="212"/>
      <c r="X45" s="212"/>
      <c r="Y45" s="212"/>
      <c r="Z45" s="212"/>
      <c r="AA45" s="212"/>
      <c r="AB45" s="212"/>
      <c r="AC45" s="212"/>
      <c r="AD45" s="212"/>
      <c r="AE45" s="212"/>
      <c r="AF45" s="212"/>
      <c r="AG45" s="212"/>
      <c r="AH45" s="212"/>
      <c r="AI45" s="212"/>
      <c r="AJ45" s="212"/>
      <c r="AK45" s="212"/>
      <c r="AL45" s="212"/>
      <c r="AM45" s="212"/>
      <c r="AN45" s="212"/>
    </row>
    <row r="46" spans="1:40" ht="18.75" customHeight="1">
      <c r="A46" s="438"/>
      <c r="B46" s="273">
        <v>24</v>
      </c>
      <c r="C46" s="364">
        <v>8061</v>
      </c>
      <c r="D46" s="365">
        <v>4062</v>
      </c>
      <c r="E46" s="366">
        <v>72</v>
      </c>
      <c r="F46" s="365">
        <v>376</v>
      </c>
      <c r="G46" s="367">
        <v>163439</v>
      </c>
      <c r="H46" s="368">
        <v>0.892</v>
      </c>
      <c r="I46" s="369"/>
      <c r="J46" s="369"/>
      <c r="K46" s="370">
        <v>11.5</v>
      </c>
      <c r="L46" s="370">
        <v>87.3</v>
      </c>
      <c r="M46" s="274">
        <v>91.5</v>
      </c>
      <c r="N46" s="275">
        <v>54</v>
      </c>
      <c r="O46" s="349">
        <v>31045</v>
      </c>
      <c r="P46" s="349">
        <v>406565</v>
      </c>
      <c r="Q46" s="78">
        <v>29101</v>
      </c>
      <c r="R46" s="332">
        <v>8603</v>
      </c>
      <c r="S46" s="371">
        <v>2659</v>
      </c>
      <c r="T46" s="372">
        <v>17838</v>
      </c>
      <c r="U46" s="212"/>
      <c r="V46" s="212"/>
      <c r="W46" s="212"/>
      <c r="X46" s="212"/>
      <c r="Y46" s="212"/>
      <c r="Z46" s="212"/>
      <c r="AA46" s="212"/>
      <c r="AB46" s="212"/>
      <c r="AC46" s="212"/>
      <c r="AD46" s="212"/>
      <c r="AE46" s="212"/>
      <c r="AF46" s="212"/>
      <c r="AG46" s="212"/>
      <c r="AH46" s="212"/>
      <c r="AI46" s="212"/>
      <c r="AJ46" s="212"/>
      <c r="AK46" s="212"/>
      <c r="AL46" s="212"/>
      <c r="AM46" s="212"/>
      <c r="AN46" s="212"/>
    </row>
    <row r="47" spans="1:40" ht="18.75" customHeight="1">
      <c r="A47" s="438"/>
      <c r="B47" s="273">
        <v>25</v>
      </c>
      <c r="C47" s="364">
        <v>10270</v>
      </c>
      <c r="D47" s="365">
        <v>5238</v>
      </c>
      <c r="E47" s="366">
        <v>1176</v>
      </c>
      <c r="F47" s="365">
        <v>1182</v>
      </c>
      <c r="G47" s="367">
        <v>165130</v>
      </c>
      <c r="H47" s="368">
        <v>0.896</v>
      </c>
      <c r="I47" s="369"/>
      <c r="J47" s="369"/>
      <c r="K47" s="370">
        <v>10.3</v>
      </c>
      <c r="L47" s="370">
        <v>76.2</v>
      </c>
      <c r="M47" s="274">
        <v>91.1</v>
      </c>
      <c r="N47" s="275">
        <v>54.4</v>
      </c>
      <c r="O47" s="349">
        <v>26538</v>
      </c>
      <c r="P47" s="349">
        <v>412860</v>
      </c>
      <c r="Q47" s="78">
        <v>30541</v>
      </c>
      <c r="R47" s="332">
        <v>8610</v>
      </c>
      <c r="S47" s="371">
        <v>2662</v>
      </c>
      <c r="T47" s="372">
        <v>19269</v>
      </c>
      <c r="U47" s="212"/>
      <c r="V47" s="212"/>
      <c r="W47" s="212"/>
      <c r="X47" s="212"/>
      <c r="Y47" s="212"/>
      <c r="Z47" s="212"/>
      <c r="AA47" s="212"/>
      <c r="AB47" s="212"/>
      <c r="AC47" s="212"/>
      <c r="AD47" s="212"/>
      <c r="AE47" s="212"/>
      <c r="AF47" s="212"/>
      <c r="AG47" s="212"/>
      <c r="AH47" s="212"/>
      <c r="AI47" s="212"/>
      <c r="AJ47" s="212"/>
      <c r="AK47" s="212"/>
      <c r="AL47" s="212"/>
      <c r="AM47" s="212"/>
      <c r="AN47" s="212"/>
    </row>
    <row r="48" spans="1:40" s="77" customFormat="1" ht="18.75" customHeight="1">
      <c r="A48" s="439"/>
      <c r="B48" s="277">
        <v>26</v>
      </c>
      <c r="C48" s="378">
        <v>7559</v>
      </c>
      <c r="D48" s="379">
        <v>3963</v>
      </c>
      <c r="E48" s="380">
        <v>-1275</v>
      </c>
      <c r="F48" s="379">
        <v>-1277</v>
      </c>
      <c r="G48" s="381">
        <v>164267</v>
      </c>
      <c r="H48" s="382">
        <v>0.901</v>
      </c>
      <c r="I48" s="383"/>
      <c r="J48" s="383"/>
      <c r="K48" s="384">
        <v>9.3</v>
      </c>
      <c r="L48" s="384">
        <v>69.9</v>
      </c>
      <c r="M48" s="278">
        <v>91.9</v>
      </c>
      <c r="N48" s="279">
        <v>56.3</v>
      </c>
      <c r="O48" s="351">
        <v>27074</v>
      </c>
      <c r="P48" s="351">
        <v>417580</v>
      </c>
      <c r="Q48" s="338">
        <v>30929</v>
      </c>
      <c r="R48" s="339">
        <v>8608</v>
      </c>
      <c r="S48" s="385">
        <v>2665</v>
      </c>
      <c r="T48" s="386">
        <v>19656</v>
      </c>
      <c r="U48" s="276"/>
      <c r="V48" s="212"/>
      <c r="W48" s="212"/>
      <c r="X48" s="212"/>
      <c r="Y48" s="212"/>
      <c r="Z48" s="212"/>
      <c r="AA48" s="212"/>
      <c r="AB48" s="212"/>
      <c r="AC48" s="212"/>
      <c r="AD48" s="212"/>
      <c r="AE48" s="212"/>
      <c r="AF48" s="212"/>
      <c r="AG48" s="212"/>
      <c r="AH48" s="212"/>
      <c r="AI48" s="212"/>
      <c r="AJ48" s="212"/>
      <c r="AK48" s="212"/>
      <c r="AL48" s="212"/>
      <c r="AM48" s="212"/>
      <c r="AN48" s="212"/>
    </row>
    <row r="49" spans="1:40" ht="18.75" customHeight="1">
      <c r="A49" s="426" t="s">
        <v>95</v>
      </c>
      <c r="B49" s="273">
        <v>22</v>
      </c>
      <c r="C49" s="364">
        <v>8054</v>
      </c>
      <c r="D49" s="365">
        <v>5927</v>
      </c>
      <c r="E49" s="366">
        <v>-67</v>
      </c>
      <c r="F49" s="365">
        <v>32</v>
      </c>
      <c r="G49" s="367">
        <v>174486</v>
      </c>
      <c r="H49" s="368">
        <v>0.883</v>
      </c>
      <c r="I49" s="369"/>
      <c r="J49" s="369"/>
      <c r="K49" s="370">
        <v>12.2</v>
      </c>
      <c r="L49" s="370">
        <v>64.5</v>
      </c>
      <c r="M49" s="274">
        <v>87.9</v>
      </c>
      <c r="N49" s="274">
        <v>53.2</v>
      </c>
      <c r="O49" s="349">
        <v>63378</v>
      </c>
      <c r="P49" s="349">
        <v>280866</v>
      </c>
      <c r="Q49" s="78">
        <v>23918</v>
      </c>
      <c r="R49" s="332">
        <v>14937</v>
      </c>
      <c r="S49" s="371">
        <v>653</v>
      </c>
      <c r="T49" s="372">
        <v>8328</v>
      </c>
      <c r="U49" s="212"/>
      <c r="V49" s="212"/>
      <c r="W49" s="212"/>
      <c r="X49" s="212"/>
      <c r="Y49" s="212"/>
      <c r="Z49" s="212"/>
      <c r="AA49" s="212"/>
      <c r="AB49" s="212"/>
      <c r="AC49" s="212"/>
      <c r="AD49" s="212"/>
      <c r="AE49" s="212"/>
      <c r="AF49" s="212"/>
      <c r="AG49" s="212"/>
      <c r="AH49" s="212"/>
      <c r="AI49" s="212"/>
      <c r="AJ49" s="212"/>
      <c r="AK49" s="212"/>
      <c r="AL49" s="212"/>
      <c r="AM49" s="212"/>
      <c r="AN49" s="212"/>
    </row>
    <row r="50" spans="1:40" ht="18.75" customHeight="1">
      <c r="A50" s="426"/>
      <c r="B50" s="273">
        <v>23</v>
      </c>
      <c r="C50" s="364">
        <v>7930.663</v>
      </c>
      <c r="D50" s="365">
        <v>5840.128</v>
      </c>
      <c r="E50" s="366">
        <v>-86.491</v>
      </c>
      <c r="F50" s="365">
        <v>-28.118</v>
      </c>
      <c r="G50" s="367">
        <v>173379.827</v>
      </c>
      <c r="H50" s="368">
        <v>0.857</v>
      </c>
      <c r="I50" s="369"/>
      <c r="J50" s="369"/>
      <c r="K50" s="370">
        <v>11.7</v>
      </c>
      <c r="L50" s="370">
        <v>52.9</v>
      </c>
      <c r="M50" s="274">
        <v>87.7</v>
      </c>
      <c r="N50" s="275">
        <v>53.3</v>
      </c>
      <c r="O50" s="349">
        <v>54339.735</v>
      </c>
      <c r="P50" s="349">
        <v>286025.747</v>
      </c>
      <c r="Q50" s="78">
        <v>28800.942</v>
      </c>
      <c r="R50" s="332">
        <v>14995.198</v>
      </c>
      <c r="S50" s="371">
        <v>659.448</v>
      </c>
      <c r="T50" s="372">
        <v>13146.295999999998</v>
      </c>
      <c r="U50" s="212"/>
      <c r="V50" s="212"/>
      <c r="W50" s="212"/>
      <c r="X50" s="212"/>
      <c r="Y50" s="212"/>
      <c r="Z50" s="212"/>
      <c r="AA50" s="212"/>
      <c r="AB50" s="212"/>
      <c r="AC50" s="212"/>
      <c r="AD50" s="212"/>
      <c r="AE50" s="212"/>
      <c r="AF50" s="212"/>
      <c r="AG50" s="212"/>
      <c r="AH50" s="212"/>
      <c r="AI50" s="212"/>
      <c r="AJ50" s="212"/>
      <c r="AK50" s="212"/>
      <c r="AL50" s="212"/>
      <c r="AM50" s="212"/>
      <c r="AN50" s="212"/>
    </row>
    <row r="51" spans="1:40" ht="18.75" customHeight="1">
      <c r="A51" s="426"/>
      <c r="B51" s="273">
        <v>24</v>
      </c>
      <c r="C51" s="364">
        <v>9481.308</v>
      </c>
      <c r="D51" s="365">
        <v>6549.423</v>
      </c>
      <c r="E51" s="366">
        <v>709.295</v>
      </c>
      <c r="F51" s="365">
        <v>1455.124</v>
      </c>
      <c r="G51" s="367">
        <v>175029.917</v>
      </c>
      <c r="H51" s="368">
        <v>0.851</v>
      </c>
      <c r="I51" s="369"/>
      <c r="J51" s="369"/>
      <c r="K51" s="370">
        <v>11.5</v>
      </c>
      <c r="L51" s="370">
        <v>28.3</v>
      </c>
      <c r="M51" s="274">
        <v>89.6</v>
      </c>
      <c r="N51" s="275">
        <v>56.4508562701158</v>
      </c>
      <c r="O51" s="349">
        <v>59625.994</v>
      </c>
      <c r="P51" s="349">
        <v>279030.457</v>
      </c>
      <c r="Q51" s="78">
        <v>33857.296</v>
      </c>
      <c r="R51" s="332">
        <v>15036.928</v>
      </c>
      <c r="S51" s="371">
        <v>666.598</v>
      </c>
      <c r="T51" s="372">
        <v>18153.770000000004</v>
      </c>
      <c r="U51" s="212"/>
      <c r="V51" s="212"/>
      <c r="W51" s="212"/>
      <c r="X51" s="212"/>
      <c r="Y51" s="212"/>
      <c r="Z51" s="212"/>
      <c r="AA51" s="212"/>
      <c r="AB51" s="212"/>
      <c r="AC51" s="212"/>
      <c r="AD51" s="212"/>
      <c r="AE51" s="212"/>
      <c r="AF51" s="212"/>
      <c r="AG51" s="212"/>
      <c r="AH51" s="212"/>
      <c r="AI51" s="212"/>
      <c r="AJ51" s="212"/>
      <c r="AK51" s="212"/>
      <c r="AL51" s="212"/>
      <c r="AM51" s="212"/>
      <c r="AN51" s="212"/>
    </row>
    <row r="52" spans="1:40" ht="18.75" customHeight="1">
      <c r="A52" s="426"/>
      <c r="B52" s="273">
        <v>25</v>
      </c>
      <c r="C52" s="364">
        <v>8426</v>
      </c>
      <c r="D52" s="365">
        <v>6612</v>
      </c>
      <c r="E52" s="366">
        <v>63</v>
      </c>
      <c r="F52" s="365">
        <v>321</v>
      </c>
      <c r="G52" s="367">
        <v>176610</v>
      </c>
      <c r="H52" s="368">
        <v>0.866</v>
      </c>
      <c r="I52" s="369"/>
      <c r="J52" s="369"/>
      <c r="K52" s="370">
        <v>10.8</v>
      </c>
      <c r="L52" s="370">
        <v>8.9</v>
      </c>
      <c r="M52" s="274">
        <v>90.7</v>
      </c>
      <c r="N52" s="275">
        <v>54.2</v>
      </c>
      <c r="O52" s="349">
        <v>71176</v>
      </c>
      <c r="P52" s="349">
        <v>278346</v>
      </c>
      <c r="Q52" s="78">
        <v>41736</v>
      </c>
      <c r="R52" s="332">
        <v>15070</v>
      </c>
      <c r="S52" s="371">
        <v>688</v>
      </c>
      <c r="T52" s="372">
        <v>25978</v>
      </c>
      <c r="U52" s="212"/>
      <c r="V52" s="212"/>
      <c r="W52" s="212"/>
      <c r="X52" s="212"/>
      <c r="Y52" s="212"/>
      <c r="Z52" s="212"/>
      <c r="AA52" s="212"/>
      <c r="AB52" s="212"/>
      <c r="AC52" s="212"/>
      <c r="AD52" s="212"/>
      <c r="AE52" s="212"/>
      <c r="AF52" s="212"/>
      <c r="AG52" s="212"/>
      <c r="AH52" s="212"/>
      <c r="AI52" s="212"/>
      <c r="AJ52" s="212"/>
      <c r="AK52" s="212"/>
      <c r="AL52" s="212"/>
      <c r="AM52" s="212"/>
      <c r="AN52" s="212"/>
    </row>
    <row r="53" spans="1:40" s="77" customFormat="1" ht="18.75" customHeight="1">
      <c r="A53" s="427"/>
      <c r="B53" s="273">
        <v>26</v>
      </c>
      <c r="C53" s="364">
        <v>10394</v>
      </c>
      <c r="D53" s="365">
        <v>5824</v>
      </c>
      <c r="E53" s="366">
        <v>-789</v>
      </c>
      <c r="F53" s="365">
        <v>-753</v>
      </c>
      <c r="G53" s="367">
        <v>176803</v>
      </c>
      <c r="H53" s="368">
        <v>0.879</v>
      </c>
      <c r="I53" s="369"/>
      <c r="J53" s="369"/>
      <c r="K53" s="370">
        <v>10.2</v>
      </c>
      <c r="L53" s="370"/>
      <c r="M53" s="274">
        <v>91.7</v>
      </c>
      <c r="N53" s="275">
        <v>55.6</v>
      </c>
      <c r="O53" s="349">
        <v>68375</v>
      </c>
      <c r="P53" s="349">
        <v>272074</v>
      </c>
      <c r="Q53" s="78">
        <v>45213</v>
      </c>
      <c r="R53" s="332">
        <v>15106</v>
      </c>
      <c r="S53" s="371">
        <v>730</v>
      </c>
      <c r="T53" s="372">
        <v>29377</v>
      </c>
      <c r="U53" s="276"/>
      <c r="V53" s="212"/>
      <c r="W53" s="212"/>
      <c r="X53" s="212"/>
      <c r="Y53" s="212"/>
      <c r="Z53" s="212"/>
      <c r="AA53" s="212"/>
      <c r="AB53" s="212"/>
      <c r="AC53" s="212"/>
      <c r="AD53" s="212"/>
      <c r="AE53" s="212"/>
      <c r="AF53" s="212"/>
      <c r="AG53" s="212"/>
      <c r="AH53" s="212"/>
      <c r="AI53" s="212"/>
      <c r="AJ53" s="212"/>
      <c r="AK53" s="212"/>
      <c r="AL53" s="212"/>
      <c r="AM53" s="212"/>
      <c r="AN53" s="212"/>
    </row>
    <row r="54" spans="1:40" ht="18.75" customHeight="1">
      <c r="A54" s="475" t="s">
        <v>59</v>
      </c>
      <c r="B54" s="270">
        <v>22</v>
      </c>
      <c r="C54" s="355">
        <v>5306</v>
      </c>
      <c r="D54" s="356">
        <v>2443</v>
      </c>
      <c r="E54" s="357">
        <v>-96</v>
      </c>
      <c r="F54" s="356">
        <v>-2631</v>
      </c>
      <c r="G54" s="358">
        <v>536217</v>
      </c>
      <c r="H54" s="359">
        <v>1.041</v>
      </c>
      <c r="I54" s="360"/>
      <c r="J54" s="360"/>
      <c r="K54" s="361">
        <v>12.1</v>
      </c>
      <c r="L54" s="361">
        <v>216.3</v>
      </c>
      <c r="M54" s="271">
        <v>99.4</v>
      </c>
      <c r="N54" s="280">
        <v>65.1</v>
      </c>
      <c r="O54" s="337">
        <v>148649</v>
      </c>
      <c r="P54" s="337">
        <v>1732635</v>
      </c>
      <c r="Q54" s="75">
        <v>29427</v>
      </c>
      <c r="R54" s="326">
        <v>7502</v>
      </c>
      <c r="S54" s="362">
        <v>5171</v>
      </c>
      <c r="T54" s="363">
        <v>16754</v>
      </c>
      <c r="U54" s="212"/>
      <c r="V54" s="212"/>
      <c r="W54" s="212"/>
      <c r="X54" s="212"/>
      <c r="Y54" s="212"/>
      <c r="Z54" s="212"/>
      <c r="AA54" s="212"/>
      <c r="AB54" s="212"/>
      <c r="AC54" s="212"/>
      <c r="AD54" s="212"/>
      <c r="AE54" s="212"/>
      <c r="AF54" s="212"/>
      <c r="AG54" s="212"/>
      <c r="AH54" s="212"/>
      <c r="AI54" s="212"/>
      <c r="AJ54" s="212"/>
      <c r="AK54" s="212"/>
      <c r="AL54" s="212"/>
      <c r="AM54" s="212"/>
      <c r="AN54" s="212"/>
    </row>
    <row r="55" spans="1:40" ht="18.75" customHeight="1">
      <c r="A55" s="438"/>
      <c r="B55" s="273">
        <v>23</v>
      </c>
      <c r="C55" s="364">
        <v>4146</v>
      </c>
      <c r="D55" s="365">
        <v>1516</v>
      </c>
      <c r="E55" s="366">
        <v>-927</v>
      </c>
      <c r="F55" s="365">
        <v>4186</v>
      </c>
      <c r="G55" s="367">
        <v>541477</v>
      </c>
      <c r="H55" s="368">
        <v>1.013</v>
      </c>
      <c r="I55" s="369"/>
      <c r="J55" s="369"/>
      <c r="K55" s="370">
        <v>12</v>
      </c>
      <c r="L55" s="370">
        <v>202.5</v>
      </c>
      <c r="M55" s="274">
        <v>99.8</v>
      </c>
      <c r="N55" s="281">
        <v>66.5</v>
      </c>
      <c r="O55" s="349">
        <v>142415</v>
      </c>
      <c r="P55" s="349">
        <v>1710682</v>
      </c>
      <c r="Q55" s="349">
        <v>37880</v>
      </c>
      <c r="R55" s="332">
        <v>13845</v>
      </c>
      <c r="S55" s="371">
        <v>5689</v>
      </c>
      <c r="T55" s="372">
        <v>18346</v>
      </c>
      <c r="U55" s="212"/>
      <c r="V55" s="212"/>
      <c r="W55" s="212"/>
      <c r="X55" s="212"/>
      <c r="Y55" s="212"/>
      <c r="Z55" s="212"/>
      <c r="AA55" s="212"/>
      <c r="AB55" s="212"/>
      <c r="AC55" s="212"/>
      <c r="AD55" s="212"/>
      <c r="AE55" s="212"/>
      <c r="AF55" s="212"/>
      <c r="AG55" s="212"/>
      <c r="AH55" s="212"/>
      <c r="AI55" s="212"/>
      <c r="AJ55" s="212"/>
      <c r="AK55" s="212"/>
      <c r="AL55" s="212"/>
      <c r="AM55" s="212"/>
      <c r="AN55" s="212"/>
    </row>
    <row r="56" spans="1:40" ht="18.75" customHeight="1">
      <c r="A56" s="438"/>
      <c r="B56" s="273">
        <v>24</v>
      </c>
      <c r="C56" s="364">
        <v>11677</v>
      </c>
      <c r="D56" s="365">
        <v>1124</v>
      </c>
      <c r="E56" s="366">
        <v>-392</v>
      </c>
      <c r="F56" s="365">
        <v>-414</v>
      </c>
      <c r="G56" s="367">
        <v>542254</v>
      </c>
      <c r="H56" s="368">
        <v>0.985</v>
      </c>
      <c r="I56" s="369"/>
      <c r="J56" s="369"/>
      <c r="K56" s="370">
        <v>12.1</v>
      </c>
      <c r="L56" s="370">
        <v>188.4</v>
      </c>
      <c r="M56" s="274">
        <v>99.8</v>
      </c>
      <c r="N56" s="282">
        <v>67.1</v>
      </c>
      <c r="O56" s="349">
        <v>108131</v>
      </c>
      <c r="P56" s="349">
        <v>1680001</v>
      </c>
      <c r="Q56" s="78">
        <v>44027</v>
      </c>
      <c r="R56" s="332">
        <v>14583</v>
      </c>
      <c r="S56" s="371">
        <v>8302</v>
      </c>
      <c r="T56" s="372">
        <v>21142</v>
      </c>
      <c r="U56" s="212"/>
      <c r="V56" s="212"/>
      <c r="W56" s="212"/>
      <c r="X56" s="212"/>
      <c r="Y56" s="212"/>
      <c r="Z56" s="212"/>
      <c r="AA56" s="212"/>
      <c r="AB56" s="212"/>
      <c r="AC56" s="212"/>
      <c r="AD56" s="212"/>
      <c r="AE56" s="212"/>
      <c r="AF56" s="212"/>
      <c r="AG56" s="212"/>
      <c r="AH56" s="212"/>
      <c r="AI56" s="212"/>
      <c r="AJ56" s="212"/>
      <c r="AK56" s="212"/>
      <c r="AL56" s="212"/>
      <c r="AM56" s="212"/>
      <c r="AN56" s="212"/>
    </row>
    <row r="57" spans="1:40" ht="18.75" customHeight="1">
      <c r="A57" s="438"/>
      <c r="B57" s="273">
        <v>25</v>
      </c>
      <c r="C57" s="364">
        <v>7526</v>
      </c>
      <c r="D57" s="365">
        <v>1758</v>
      </c>
      <c r="E57" s="366">
        <v>634</v>
      </c>
      <c r="F57" s="365">
        <v>-898</v>
      </c>
      <c r="G57" s="367">
        <v>553992</v>
      </c>
      <c r="H57" s="368">
        <v>0.983</v>
      </c>
      <c r="I57" s="369"/>
      <c r="J57" s="369"/>
      <c r="K57" s="370">
        <v>12.6</v>
      </c>
      <c r="L57" s="370">
        <v>164.9</v>
      </c>
      <c r="M57" s="274">
        <v>100.2</v>
      </c>
      <c r="N57" s="275">
        <v>67.2</v>
      </c>
      <c r="O57" s="349">
        <v>111866</v>
      </c>
      <c r="P57" s="349">
        <v>1634839</v>
      </c>
      <c r="Q57" s="78">
        <v>47217</v>
      </c>
      <c r="R57" s="332">
        <v>13621</v>
      </c>
      <c r="S57" s="371">
        <v>10136</v>
      </c>
      <c r="T57" s="372">
        <v>23460</v>
      </c>
      <c r="U57" s="212"/>
      <c r="V57" s="212"/>
      <c r="W57" s="212"/>
      <c r="X57" s="212"/>
      <c r="Y57" s="212"/>
      <c r="Z57" s="212"/>
      <c r="AA57" s="212"/>
      <c r="AB57" s="212"/>
      <c r="AC57" s="212"/>
      <c r="AD57" s="212"/>
      <c r="AE57" s="212"/>
      <c r="AF57" s="212"/>
      <c r="AG57" s="212"/>
      <c r="AH57" s="212"/>
      <c r="AI57" s="212"/>
      <c r="AJ57" s="212"/>
      <c r="AK57" s="212"/>
      <c r="AL57" s="212"/>
      <c r="AM57" s="212"/>
      <c r="AN57" s="212"/>
    </row>
    <row r="58" spans="1:40" s="77" customFormat="1" ht="18.75" customHeight="1">
      <c r="A58" s="439"/>
      <c r="B58" s="277">
        <v>26</v>
      </c>
      <c r="C58" s="378">
        <v>7401</v>
      </c>
      <c r="D58" s="379">
        <v>1724</v>
      </c>
      <c r="E58" s="380">
        <v>-35</v>
      </c>
      <c r="F58" s="379">
        <v>-22</v>
      </c>
      <c r="G58" s="381">
        <v>551686</v>
      </c>
      <c r="H58" s="382">
        <v>0.984</v>
      </c>
      <c r="I58" s="383"/>
      <c r="J58" s="383"/>
      <c r="K58" s="384">
        <v>13</v>
      </c>
      <c r="L58" s="384">
        <v>153.9</v>
      </c>
      <c r="M58" s="278">
        <v>99.3</v>
      </c>
      <c r="N58" s="279">
        <v>65.9</v>
      </c>
      <c r="O58" s="351">
        <v>183012</v>
      </c>
      <c r="P58" s="351">
        <v>1596676</v>
      </c>
      <c r="Q58" s="338">
        <v>43441</v>
      </c>
      <c r="R58" s="339">
        <v>14514</v>
      </c>
      <c r="S58" s="385">
        <v>8900</v>
      </c>
      <c r="T58" s="386">
        <v>20027</v>
      </c>
      <c r="U58" s="276"/>
      <c r="V58" s="212"/>
      <c r="W58" s="212"/>
      <c r="X58" s="212"/>
      <c r="Y58" s="212"/>
      <c r="Z58" s="212"/>
      <c r="AA58" s="212"/>
      <c r="AB58" s="212"/>
      <c r="AC58" s="212"/>
      <c r="AD58" s="212"/>
      <c r="AE58" s="212"/>
      <c r="AF58" s="212"/>
      <c r="AG58" s="212"/>
      <c r="AH58" s="212"/>
      <c r="AI58" s="212"/>
      <c r="AJ58" s="212"/>
      <c r="AK58" s="212"/>
      <c r="AL58" s="212"/>
      <c r="AM58" s="212"/>
      <c r="AN58" s="212"/>
    </row>
    <row r="59" spans="1:40" ht="18.75" customHeight="1">
      <c r="A59" s="426" t="s">
        <v>60</v>
      </c>
      <c r="B59" s="273">
        <v>22</v>
      </c>
      <c r="C59" s="364">
        <v>4352</v>
      </c>
      <c r="D59" s="365">
        <v>827</v>
      </c>
      <c r="E59" s="366">
        <v>1884</v>
      </c>
      <c r="F59" s="365">
        <v>1887</v>
      </c>
      <c r="G59" s="367">
        <v>350406</v>
      </c>
      <c r="H59" s="368">
        <v>0.759</v>
      </c>
      <c r="I59" s="369"/>
      <c r="J59" s="369">
        <v>0.16</v>
      </c>
      <c r="K59" s="370">
        <v>13.1</v>
      </c>
      <c r="L59" s="370">
        <v>235</v>
      </c>
      <c r="M59" s="274">
        <v>98.2</v>
      </c>
      <c r="N59" s="275">
        <v>55.3</v>
      </c>
      <c r="O59" s="349">
        <v>86614</v>
      </c>
      <c r="P59" s="349">
        <v>1193389</v>
      </c>
      <c r="Q59" s="78">
        <v>57078</v>
      </c>
      <c r="R59" s="332">
        <v>7</v>
      </c>
      <c r="S59" s="371">
        <v>2727</v>
      </c>
      <c r="T59" s="372">
        <v>54344</v>
      </c>
      <c r="U59" s="212"/>
      <c r="V59" s="212"/>
      <c r="W59" s="212"/>
      <c r="X59" s="212"/>
      <c r="Y59" s="212"/>
      <c r="Z59" s="212"/>
      <c r="AA59" s="212"/>
      <c r="AB59" s="212"/>
      <c r="AC59" s="212"/>
      <c r="AD59" s="212"/>
      <c r="AE59" s="212"/>
      <c r="AF59" s="212"/>
      <c r="AG59" s="212"/>
      <c r="AH59" s="212"/>
      <c r="AI59" s="212"/>
      <c r="AJ59" s="212"/>
      <c r="AK59" s="212"/>
      <c r="AL59" s="212"/>
      <c r="AM59" s="212"/>
      <c r="AN59" s="212"/>
    </row>
    <row r="60" spans="1:40" ht="18.75" customHeight="1">
      <c r="A60" s="438"/>
      <c r="B60" s="273">
        <v>23</v>
      </c>
      <c r="C60" s="364">
        <v>6339</v>
      </c>
      <c r="D60" s="365">
        <v>1448</v>
      </c>
      <c r="E60" s="366">
        <v>621</v>
      </c>
      <c r="F60" s="365">
        <v>629</v>
      </c>
      <c r="G60" s="367">
        <v>349448</v>
      </c>
      <c r="H60" s="368">
        <v>0.754</v>
      </c>
      <c r="I60" s="369"/>
      <c r="J60" s="369"/>
      <c r="K60" s="370">
        <v>13.7</v>
      </c>
      <c r="L60" s="370">
        <v>237.2</v>
      </c>
      <c r="M60" s="274">
        <v>98.8</v>
      </c>
      <c r="N60" s="275">
        <v>56.9</v>
      </c>
      <c r="O60" s="349">
        <v>95203</v>
      </c>
      <c r="P60" s="349">
        <v>1220125</v>
      </c>
      <c r="Q60" s="78">
        <v>55539</v>
      </c>
      <c r="R60" s="332">
        <v>378</v>
      </c>
      <c r="S60" s="371">
        <v>2654</v>
      </c>
      <c r="T60" s="372">
        <v>52507</v>
      </c>
      <c r="U60" s="212"/>
      <c r="V60" s="212"/>
      <c r="W60" s="212"/>
      <c r="X60" s="212"/>
      <c r="Y60" s="212"/>
      <c r="Z60" s="212"/>
      <c r="AA60" s="212"/>
      <c r="AB60" s="212"/>
      <c r="AC60" s="212"/>
      <c r="AD60" s="212"/>
      <c r="AE60" s="212"/>
      <c r="AF60" s="212"/>
      <c r="AG60" s="212"/>
      <c r="AH60" s="212"/>
      <c r="AI60" s="212"/>
      <c r="AJ60" s="212"/>
      <c r="AK60" s="212"/>
      <c r="AL60" s="212"/>
      <c r="AM60" s="212"/>
      <c r="AN60" s="212"/>
    </row>
    <row r="61" spans="1:40" ht="18.75" customHeight="1">
      <c r="A61" s="438"/>
      <c r="B61" s="273">
        <v>24</v>
      </c>
      <c r="C61" s="364">
        <v>6727</v>
      </c>
      <c r="D61" s="365">
        <v>1914</v>
      </c>
      <c r="E61" s="366">
        <v>466</v>
      </c>
      <c r="F61" s="365">
        <v>492</v>
      </c>
      <c r="G61" s="367">
        <v>348674</v>
      </c>
      <c r="H61" s="368">
        <v>0.755</v>
      </c>
      <c r="I61" s="369"/>
      <c r="J61" s="369"/>
      <c r="K61" s="370">
        <v>13.8</v>
      </c>
      <c r="L61" s="370">
        <v>235.4</v>
      </c>
      <c r="M61" s="274">
        <v>100.3</v>
      </c>
      <c r="N61" s="275">
        <v>56.6</v>
      </c>
      <c r="O61" s="349">
        <v>120500</v>
      </c>
      <c r="P61" s="349">
        <v>1249752</v>
      </c>
      <c r="Q61" s="78">
        <v>59963</v>
      </c>
      <c r="R61" s="332">
        <v>1067</v>
      </c>
      <c r="S61" s="371">
        <v>1664</v>
      </c>
      <c r="T61" s="372">
        <v>57232</v>
      </c>
      <c r="U61" s="212"/>
      <c r="V61" s="212"/>
      <c r="W61" s="212"/>
      <c r="X61" s="212"/>
      <c r="Y61" s="212"/>
      <c r="Z61" s="212"/>
      <c r="AA61" s="212"/>
      <c r="AB61" s="212"/>
      <c r="AC61" s="212"/>
      <c r="AD61" s="212"/>
      <c r="AE61" s="212"/>
      <c r="AF61" s="212"/>
      <c r="AG61" s="212"/>
      <c r="AH61" s="212"/>
      <c r="AI61" s="212"/>
      <c r="AJ61" s="212"/>
      <c r="AK61" s="212"/>
      <c r="AL61" s="212"/>
      <c r="AM61" s="212"/>
      <c r="AN61" s="212"/>
    </row>
    <row r="62" spans="1:40" ht="18.75" customHeight="1">
      <c r="A62" s="438"/>
      <c r="B62" s="273">
        <v>25</v>
      </c>
      <c r="C62" s="364">
        <v>7868</v>
      </c>
      <c r="D62" s="365">
        <v>1991</v>
      </c>
      <c r="E62" s="366">
        <v>77</v>
      </c>
      <c r="F62" s="365">
        <v>-764</v>
      </c>
      <c r="G62" s="367">
        <v>348875</v>
      </c>
      <c r="H62" s="368">
        <v>0.762</v>
      </c>
      <c r="I62" s="369"/>
      <c r="J62" s="369"/>
      <c r="K62" s="370">
        <v>14</v>
      </c>
      <c r="L62" s="370">
        <v>230.2</v>
      </c>
      <c r="M62" s="274">
        <v>100.3</v>
      </c>
      <c r="N62" s="275">
        <v>55.4</v>
      </c>
      <c r="O62" s="349">
        <v>111221</v>
      </c>
      <c r="P62" s="349">
        <v>1264809</v>
      </c>
      <c r="Q62" s="78">
        <v>45555</v>
      </c>
      <c r="R62" s="332">
        <v>2092</v>
      </c>
      <c r="S62" s="371">
        <v>408</v>
      </c>
      <c r="T62" s="372">
        <v>43055</v>
      </c>
      <c r="U62" s="212"/>
      <c r="V62" s="212"/>
      <c r="W62" s="212"/>
      <c r="X62" s="212"/>
      <c r="Y62" s="212"/>
      <c r="Z62" s="212"/>
      <c r="AA62" s="212"/>
      <c r="AB62" s="212"/>
      <c r="AC62" s="212"/>
      <c r="AD62" s="212"/>
      <c r="AE62" s="212"/>
      <c r="AF62" s="212"/>
      <c r="AG62" s="212"/>
      <c r="AH62" s="212"/>
      <c r="AI62" s="212"/>
      <c r="AJ62" s="212"/>
      <c r="AK62" s="212"/>
      <c r="AL62" s="212"/>
      <c r="AM62" s="212"/>
      <c r="AN62" s="212"/>
    </row>
    <row r="63" spans="1:40" s="77" customFormat="1" ht="18.75" customHeight="1">
      <c r="A63" s="439"/>
      <c r="B63" s="273">
        <v>26</v>
      </c>
      <c r="C63" s="364">
        <v>9634</v>
      </c>
      <c r="D63" s="365">
        <v>2108</v>
      </c>
      <c r="E63" s="366">
        <v>117</v>
      </c>
      <c r="F63" s="365">
        <v>-2469</v>
      </c>
      <c r="G63" s="367">
        <v>348859</v>
      </c>
      <c r="H63" s="368">
        <v>0.775</v>
      </c>
      <c r="I63" s="369"/>
      <c r="J63" s="369"/>
      <c r="K63" s="370">
        <v>15</v>
      </c>
      <c r="L63" s="370">
        <v>228.9</v>
      </c>
      <c r="M63" s="274">
        <v>99.8</v>
      </c>
      <c r="N63" s="275">
        <v>54.6</v>
      </c>
      <c r="O63" s="349">
        <v>82989</v>
      </c>
      <c r="P63" s="349">
        <v>1283785</v>
      </c>
      <c r="Q63" s="78">
        <v>37598</v>
      </c>
      <c r="R63" s="332">
        <v>500</v>
      </c>
      <c r="S63" s="371">
        <v>0</v>
      </c>
      <c r="T63" s="372">
        <v>37098</v>
      </c>
      <c r="U63" s="276"/>
      <c r="V63" s="212"/>
      <c r="W63" s="212"/>
      <c r="X63" s="212"/>
      <c r="Y63" s="212"/>
      <c r="Z63" s="212"/>
      <c r="AA63" s="212"/>
      <c r="AB63" s="212"/>
      <c r="AC63" s="212"/>
      <c r="AD63" s="212"/>
      <c r="AE63" s="212"/>
      <c r="AF63" s="212"/>
      <c r="AG63" s="212"/>
      <c r="AH63" s="212"/>
      <c r="AI63" s="212"/>
      <c r="AJ63" s="212"/>
      <c r="AK63" s="212"/>
      <c r="AL63" s="212"/>
      <c r="AM63" s="212"/>
      <c r="AN63" s="212"/>
    </row>
    <row r="64" spans="1:40" ht="18.75" customHeight="1">
      <c r="A64" s="475" t="s">
        <v>61</v>
      </c>
      <c r="B64" s="270">
        <v>22</v>
      </c>
      <c r="C64" s="355">
        <v>1408</v>
      </c>
      <c r="D64" s="356">
        <v>408</v>
      </c>
      <c r="E64" s="357">
        <v>19</v>
      </c>
      <c r="F64" s="356">
        <v>19</v>
      </c>
      <c r="G64" s="358">
        <v>742190</v>
      </c>
      <c r="H64" s="377">
        <v>0.936</v>
      </c>
      <c r="I64" s="360"/>
      <c r="J64" s="360"/>
      <c r="K64" s="361">
        <v>10.2</v>
      </c>
      <c r="L64" s="361">
        <v>220.6</v>
      </c>
      <c r="M64" s="271">
        <v>99.4</v>
      </c>
      <c r="N64" s="272">
        <v>60.7</v>
      </c>
      <c r="O64" s="337">
        <v>76901</v>
      </c>
      <c r="P64" s="337">
        <v>2770468</v>
      </c>
      <c r="Q64" s="75">
        <v>125563</v>
      </c>
      <c r="R64" s="387" t="s">
        <v>26</v>
      </c>
      <c r="S64" s="362">
        <v>37201</v>
      </c>
      <c r="T64" s="363">
        <v>88362</v>
      </c>
      <c r="U64" s="212"/>
      <c r="V64" s="212"/>
      <c r="W64" s="212"/>
      <c r="X64" s="212"/>
      <c r="Y64" s="212"/>
      <c r="Z64" s="212"/>
      <c r="AA64" s="212"/>
      <c r="AB64" s="212"/>
      <c r="AC64" s="212"/>
      <c r="AD64" s="212"/>
      <c r="AE64" s="212"/>
      <c r="AF64" s="212"/>
      <c r="AG64" s="212"/>
      <c r="AH64" s="212"/>
      <c r="AI64" s="212"/>
      <c r="AJ64" s="212"/>
      <c r="AK64" s="212"/>
      <c r="AL64" s="212"/>
      <c r="AM64" s="212"/>
      <c r="AN64" s="212"/>
    </row>
    <row r="65" spans="1:40" ht="18.75" customHeight="1">
      <c r="A65" s="438"/>
      <c r="B65" s="273">
        <v>23</v>
      </c>
      <c r="C65" s="364">
        <v>1259</v>
      </c>
      <c r="D65" s="365">
        <v>453</v>
      </c>
      <c r="E65" s="366">
        <v>45</v>
      </c>
      <c r="F65" s="365">
        <v>45</v>
      </c>
      <c r="G65" s="367">
        <v>751596</v>
      </c>
      <c r="H65" s="368">
        <v>0.912</v>
      </c>
      <c r="I65" s="369"/>
      <c r="J65" s="369"/>
      <c r="K65" s="370">
        <v>10</v>
      </c>
      <c r="L65" s="370">
        <v>199.9</v>
      </c>
      <c r="M65" s="274">
        <v>99.5</v>
      </c>
      <c r="N65" s="275">
        <v>58.8</v>
      </c>
      <c r="O65" s="349">
        <v>76386</v>
      </c>
      <c r="P65" s="349">
        <v>2745021</v>
      </c>
      <c r="Q65" s="78">
        <v>151410</v>
      </c>
      <c r="R65" s="388" t="s">
        <v>26</v>
      </c>
      <c r="S65" s="371">
        <v>54918</v>
      </c>
      <c r="T65" s="372">
        <v>96492</v>
      </c>
      <c r="U65" s="212"/>
      <c r="V65" s="212"/>
      <c r="W65" s="212"/>
      <c r="X65" s="212"/>
      <c r="Y65" s="212"/>
      <c r="Z65" s="212"/>
      <c r="AA65" s="212"/>
      <c r="AB65" s="212"/>
      <c r="AC65" s="212"/>
      <c r="AD65" s="212"/>
      <c r="AE65" s="212"/>
      <c r="AF65" s="212"/>
      <c r="AG65" s="212"/>
      <c r="AH65" s="212"/>
      <c r="AI65" s="212"/>
      <c r="AJ65" s="212"/>
      <c r="AK65" s="212"/>
      <c r="AL65" s="212"/>
      <c r="AM65" s="212"/>
      <c r="AN65" s="212"/>
    </row>
    <row r="66" spans="1:40" ht="18.75" customHeight="1">
      <c r="A66" s="438"/>
      <c r="B66" s="273">
        <v>24</v>
      </c>
      <c r="C66" s="364">
        <v>1526</v>
      </c>
      <c r="D66" s="365">
        <v>411</v>
      </c>
      <c r="E66" s="366">
        <v>-42</v>
      </c>
      <c r="F66" s="365">
        <v>119028</v>
      </c>
      <c r="G66" s="367">
        <v>755486</v>
      </c>
      <c r="H66" s="368">
        <v>0.904</v>
      </c>
      <c r="I66" s="369"/>
      <c r="J66" s="369"/>
      <c r="K66" s="370">
        <v>9.4</v>
      </c>
      <c r="L66" s="370">
        <v>180.8</v>
      </c>
      <c r="M66" s="274">
        <v>101.9</v>
      </c>
      <c r="N66" s="275">
        <v>60.2</v>
      </c>
      <c r="O66" s="349">
        <v>85714</v>
      </c>
      <c r="P66" s="349">
        <v>2660209</v>
      </c>
      <c r="Q66" s="78">
        <v>188658</v>
      </c>
      <c r="R66" s="389">
        <v>119069</v>
      </c>
      <c r="S66" s="371">
        <v>42551</v>
      </c>
      <c r="T66" s="372">
        <v>27038</v>
      </c>
      <c r="U66" s="212"/>
      <c r="V66" s="212"/>
      <c r="W66" s="212"/>
      <c r="X66" s="212"/>
      <c r="Y66" s="212"/>
      <c r="Z66" s="212"/>
      <c r="AA66" s="212"/>
      <c r="AB66" s="212"/>
      <c r="AC66" s="212"/>
      <c r="AD66" s="212"/>
      <c r="AE66" s="212"/>
      <c r="AF66" s="212"/>
      <c r="AG66" s="212"/>
      <c r="AH66" s="212"/>
      <c r="AI66" s="212"/>
      <c r="AJ66" s="212"/>
      <c r="AK66" s="212"/>
      <c r="AL66" s="212"/>
      <c r="AM66" s="212"/>
      <c r="AN66" s="212"/>
    </row>
    <row r="67" spans="1:40" ht="18.75" customHeight="1">
      <c r="A67" s="438"/>
      <c r="B67" s="273">
        <v>25</v>
      </c>
      <c r="C67" s="364">
        <v>25364</v>
      </c>
      <c r="D67" s="365">
        <v>24223</v>
      </c>
      <c r="E67" s="366">
        <v>23812</v>
      </c>
      <c r="F67" s="365">
        <v>62861</v>
      </c>
      <c r="G67" s="367">
        <v>763991</v>
      </c>
      <c r="H67" s="368">
        <v>0.905</v>
      </c>
      <c r="I67" s="369"/>
      <c r="J67" s="369"/>
      <c r="K67" s="370">
        <v>9</v>
      </c>
      <c r="L67" s="370">
        <v>152.5</v>
      </c>
      <c r="M67" s="274">
        <v>98.3</v>
      </c>
      <c r="N67" s="275">
        <v>59.9</v>
      </c>
      <c r="O67" s="349">
        <v>93603</v>
      </c>
      <c r="P67" s="349">
        <v>2578573</v>
      </c>
      <c r="Q67" s="78">
        <v>210102</v>
      </c>
      <c r="R67" s="389">
        <v>158113</v>
      </c>
      <c r="S67" s="371">
        <v>7759</v>
      </c>
      <c r="T67" s="372">
        <v>44230</v>
      </c>
      <c r="U67" s="212"/>
      <c r="V67" s="212"/>
      <c r="W67" s="212"/>
      <c r="X67" s="212"/>
      <c r="Y67" s="212"/>
      <c r="Z67" s="212"/>
      <c r="AA67" s="212"/>
      <c r="AB67" s="212"/>
      <c r="AC67" s="212"/>
      <c r="AD67" s="212"/>
      <c r="AE67" s="212"/>
      <c r="AF67" s="212"/>
      <c r="AG67" s="212"/>
      <c r="AH67" s="212"/>
      <c r="AI67" s="212"/>
      <c r="AJ67" s="212"/>
      <c r="AK67" s="212"/>
      <c r="AL67" s="212"/>
      <c r="AM67" s="212"/>
      <c r="AN67" s="212"/>
    </row>
    <row r="68" spans="1:40" s="77" customFormat="1" ht="18.75" customHeight="1">
      <c r="A68" s="439"/>
      <c r="B68" s="273">
        <v>26</v>
      </c>
      <c r="C68" s="364">
        <v>5315</v>
      </c>
      <c r="D68" s="365">
        <v>434</v>
      </c>
      <c r="E68" s="366">
        <v>-23879</v>
      </c>
      <c r="F68" s="365">
        <v>-22376</v>
      </c>
      <c r="G68" s="367">
        <v>759965</v>
      </c>
      <c r="H68" s="368">
        <v>0.915</v>
      </c>
      <c r="I68" s="369"/>
      <c r="J68" s="369"/>
      <c r="K68" s="370">
        <v>9.3</v>
      </c>
      <c r="L68" s="370">
        <v>141.8</v>
      </c>
      <c r="M68" s="274">
        <v>98.8</v>
      </c>
      <c r="N68" s="275">
        <v>61.3</v>
      </c>
      <c r="O68" s="349">
        <v>150876</v>
      </c>
      <c r="P68" s="349">
        <v>2473326</v>
      </c>
      <c r="Q68" s="78">
        <v>203674</v>
      </c>
      <c r="R68" s="389">
        <v>161797</v>
      </c>
      <c r="S68" s="371">
        <v>3700</v>
      </c>
      <c r="T68" s="372">
        <v>38177</v>
      </c>
      <c r="U68" s="276"/>
      <c r="V68" s="212"/>
      <c r="W68" s="212"/>
      <c r="X68" s="212"/>
      <c r="Y68" s="212"/>
      <c r="Z68" s="212"/>
      <c r="AA68" s="212"/>
      <c r="AB68" s="212"/>
      <c r="AC68" s="212"/>
      <c r="AD68" s="212"/>
      <c r="AE68" s="212"/>
      <c r="AF68" s="212"/>
      <c r="AG68" s="212"/>
      <c r="AH68" s="212"/>
      <c r="AI68" s="212"/>
      <c r="AJ68" s="212"/>
      <c r="AK68" s="212"/>
      <c r="AL68" s="212"/>
      <c r="AM68" s="212"/>
      <c r="AN68" s="212"/>
    </row>
    <row r="69" spans="1:40" ht="18.75" customHeight="1">
      <c r="A69" s="475" t="s">
        <v>62</v>
      </c>
      <c r="B69" s="270">
        <v>22</v>
      </c>
      <c r="C69" s="355">
        <v>3270</v>
      </c>
      <c r="D69" s="356">
        <v>975</v>
      </c>
      <c r="E69" s="357">
        <v>261</v>
      </c>
      <c r="F69" s="356">
        <v>785</v>
      </c>
      <c r="G69" s="358">
        <v>176599</v>
      </c>
      <c r="H69" s="377">
        <v>0.825</v>
      </c>
      <c r="I69" s="360"/>
      <c r="J69" s="360"/>
      <c r="K69" s="361">
        <v>5.4</v>
      </c>
      <c r="L69" s="361">
        <v>59.8</v>
      </c>
      <c r="M69" s="271">
        <v>95.1</v>
      </c>
      <c r="N69" s="272">
        <v>48.7</v>
      </c>
      <c r="O69" s="337">
        <v>133180</v>
      </c>
      <c r="P69" s="337">
        <v>298161</v>
      </c>
      <c r="Q69" s="75">
        <v>37500</v>
      </c>
      <c r="R69" s="390">
        <v>1794</v>
      </c>
      <c r="S69" s="362">
        <v>622</v>
      </c>
      <c r="T69" s="363">
        <v>35084</v>
      </c>
      <c r="U69" s="212"/>
      <c r="V69" s="212"/>
      <c r="W69" s="212"/>
      <c r="X69" s="212"/>
      <c r="Y69" s="212"/>
      <c r="Z69" s="212"/>
      <c r="AA69" s="212"/>
      <c r="AB69" s="212"/>
      <c r="AC69" s="212"/>
      <c r="AD69" s="212"/>
      <c r="AE69" s="212"/>
      <c r="AF69" s="212"/>
      <c r="AG69" s="212"/>
      <c r="AH69" s="212"/>
      <c r="AI69" s="212"/>
      <c r="AJ69" s="212"/>
      <c r="AK69" s="212"/>
      <c r="AL69" s="212"/>
      <c r="AM69" s="212"/>
      <c r="AN69" s="212"/>
    </row>
    <row r="70" spans="1:40" ht="18.75" customHeight="1">
      <c r="A70" s="438"/>
      <c r="B70" s="273">
        <v>23</v>
      </c>
      <c r="C70" s="364">
        <v>3038</v>
      </c>
      <c r="D70" s="365">
        <v>992</v>
      </c>
      <c r="E70" s="366">
        <v>17</v>
      </c>
      <c r="F70" s="365">
        <v>460</v>
      </c>
      <c r="G70" s="367">
        <v>183402</v>
      </c>
      <c r="H70" s="391">
        <v>0.829</v>
      </c>
      <c r="I70" s="369"/>
      <c r="J70" s="369"/>
      <c r="K70" s="370">
        <v>4.9</v>
      </c>
      <c r="L70" s="370">
        <v>52.8</v>
      </c>
      <c r="M70" s="274">
        <v>95.5</v>
      </c>
      <c r="N70" s="275">
        <v>45.4</v>
      </c>
      <c r="O70" s="349">
        <v>117333</v>
      </c>
      <c r="P70" s="349">
        <v>330350</v>
      </c>
      <c r="Q70" s="78">
        <v>38091</v>
      </c>
      <c r="R70" s="389">
        <v>1797</v>
      </c>
      <c r="S70" s="371">
        <v>2057</v>
      </c>
      <c r="T70" s="372">
        <v>34237</v>
      </c>
      <c r="U70" s="212"/>
      <c r="V70" s="212"/>
      <c r="W70" s="212"/>
      <c r="X70" s="212"/>
      <c r="Y70" s="212"/>
      <c r="Z70" s="212"/>
      <c r="AA70" s="212"/>
      <c r="AB70" s="212"/>
      <c r="AC70" s="212"/>
      <c r="AD70" s="212"/>
      <c r="AE70" s="212"/>
      <c r="AF70" s="212"/>
      <c r="AG70" s="212"/>
      <c r="AH70" s="212"/>
      <c r="AI70" s="212"/>
      <c r="AJ70" s="212"/>
      <c r="AK70" s="212"/>
      <c r="AL70" s="212"/>
      <c r="AM70" s="212"/>
      <c r="AN70" s="212"/>
    </row>
    <row r="71" spans="1:40" ht="18.75" customHeight="1">
      <c r="A71" s="438"/>
      <c r="B71" s="273">
        <v>24</v>
      </c>
      <c r="C71" s="364">
        <v>2434</v>
      </c>
      <c r="D71" s="365">
        <v>1541</v>
      </c>
      <c r="E71" s="366">
        <v>549</v>
      </c>
      <c r="F71" s="365">
        <v>552</v>
      </c>
      <c r="G71" s="367">
        <v>184522</v>
      </c>
      <c r="H71" s="368">
        <v>0.833</v>
      </c>
      <c r="I71" s="369"/>
      <c r="J71" s="369"/>
      <c r="K71" s="370">
        <v>4.9</v>
      </c>
      <c r="L71" s="370">
        <v>36.9</v>
      </c>
      <c r="M71" s="274">
        <v>96.7</v>
      </c>
      <c r="N71" s="275">
        <v>45.8</v>
      </c>
      <c r="O71" s="349">
        <v>104471</v>
      </c>
      <c r="P71" s="349">
        <v>349141</v>
      </c>
      <c r="Q71" s="78">
        <v>37994</v>
      </c>
      <c r="R71" s="389">
        <v>1800</v>
      </c>
      <c r="S71" s="371">
        <v>2572</v>
      </c>
      <c r="T71" s="372">
        <v>33622</v>
      </c>
      <c r="U71" s="212"/>
      <c r="V71" s="212"/>
      <c r="W71" s="212"/>
      <c r="X71" s="212"/>
      <c r="Y71" s="212"/>
      <c r="Z71" s="212"/>
      <c r="AA71" s="212"/>
      <c r="AB71" s="212"/>
      <c r="AC71" s="212"/>
      <c r="AD71" s="212"/>
      <c r="AE71" s="212"/>
      <c r="AF71" s="212"/>
      <c r="AG71" s="212"/>
      <c r="AH71" s="212"/>
      <c r="AI71" s="212"/>
      <c r="AJ71" s="212"/>
      <c r="AK71" s="212"/>
      <c r="AL71" s="212"/>
      <c r="AM71" s="212"/>
      <c r="AN71" s="212"/>
    </row>
    <row r="72" spans="1:40" ht="18.75" customHeight="1">
      <c r="A72" s="438"/>
      <c r="B72" s="273">
        <v>25</v>
      </c>
      <c r="C72" s="364">
        <v>2976</v>
      </c>
      <c r="D72" s="365">
        <v>1592</v>
      </c>
      <c r="E72" s="366">
        <v>51</v>
      </c>
      <c r="F72" s="365">
        <v>56</v>
      </c>
      <c r="G72" s="367">
        <v>186685</v>
      </c>
      <c r="H72" s="368">
        <v>0.84</v>
      </c>
      <c r="I72" s="369"/>
      <c r="J72" s="369"/>
      <c r="K72" s="370">
        <v>5.2</v>
      </c>
      <c r="L72" s="370">
        <v>27.6</v>
      </c>
      <c r="M72" s="274">
        <v>96.3</v>
      </c>
      <c r="N72" s="275">
        <v>46.4</v>
      </c>
      <c r="O72" s="349">
        <v>134059</v>
      </c>
      <c r="P72" s="349">
        <v>364793</v>
      </c>
      <c r="Q72" s="78">
        <v>40254</v>
      </c>
      <c r="R72" s="332">
        <v>1805</v>
      </c>
      <c r="S72" s="371">
        <v>3400</v>
      </c>
      <c r="T72" s="372">
        <v>35049</v>
      </c>
      <c r="U72" s="212"/>
      <c r="V72" s="212"/>
      <c r="W72" s="212"/>
      <c r="X72" s="212"/>
      <c r="Y72" s="212"/>
      <c r="Z72" s="212"/>
      <c r="AA72" s="212"/>
      <c r="AB72" s="212"/>
      <c r="AC72" s="212"/>
      <c r="AD72" s="212"/>
      <c r="AE72" s="212"/>
      <c r="AF72" s="212"/>
      <c r="AG72" s="212"/>
      <c r="AH72" s="212"/>
      <c r="AI72" s="212"/>
      <c r="AJ72" s="212"/>
      <c r="AK72" s="212"/>
      <c r="AL72" s="212"/>
      <c r="AM72" s="212"/>
      <c r="AN72" s="212"/>
    </row>
    <row r="73" spans="1:40" s="77" customFormat="1" ht="18.75" customHeight="1">
      <c r="A73" s="439"/>
      <c r="B73" s="273">
        <v>26</v>
      </c>
      <c r="C73" s="364">
        <v>2837</v>
      </c>
      <c r="D73" s="365">
        <v>1740</v>
      </c>
      <c r="E73" s="366">
        <v>148</v>
      </c>
      <c r="F73" s="365">
        <v>152</v>
      </c>
      <c r="G73" s="367">
        <v>189378</v>
      </c>
      <c r="H73" s="368">
        <v>0.839</v>
      </c>
      <c r="I73" s="369"/>
      <c r="J73" s="369"/>
      <c r="K73" s="370">
        <v>5.4</v>
      </c>
      <c r="L73" s="370">
        <v>21.9</v>
      </c>
      <c r="M73" s="274">
        <v>95.3</v>
      </c>
      <c r="N73" s="275">
        <v>45.9</v>
      </c>
      <c r="O73" s="349">
        <v>80663</v>
      </c>
      <c r="P73" s="349">
        <v>385678</v>
      </c>
      <c r="Q73" s="78">
        <v>39185</v>
      </c>
      <c r="R73" s="332">
        <v>1809</v>
      </c>
      <c r="S73" s="371">
        <v>4241</v>
      </c>
      <c r="T73" s="372">
        <v>33135</v>
      </c>
      <c r="U73" s="276"/>
      <c r="V73" s="212"/>
      <c r="W73" s="212"/>
      <c r="X73" s="212"/>
      <c r="Y73" s="212"/>
      <c r="Z73" s="212"/>
      <c r="AA73" s="212"/>
      <c r="AB73" s="212"/>
      <c r="AC73" s="212"/>
      <c r="AD73" s="212"/>
      <c r="AE73" s="212"/>
      <c r="AF73" s="212"/>
      <c r="AG73" s="212"/>
      <c r="AH73" s="212"/>
      <c r="AI73" s="212"/>
      <c r="AJ73" s="212"/>
      <c r="AK73" s="212"/>
      <c r="AL73" s="212"/>
      <c r="AM73" s="212"/>
      <c r="AN73" s="212"/>
    </row>
    <row r="74" spans="1:40" ht="18.75" customHeight="1">
      <c r="A74" s="475" t="s">
        <v>63</v>
      </c>
      <c r="B74" s="270">
        <v>22</v>
      </c>
      <c r="C74" s="355">
        <v>9400</v>
      </c>
      <c r="D74" s="356">
        <v>78</v>
      </c>
      <c r="E74" s="357">
        <v>10</v>
      </c>
      <c r="F74" s="356">
        <v>-894</v>
      </c>
      <c r="G74" s="358">
        <v>385968</v>
      </c>
      <c r="H74" s="359">
        <v>0.731</v>
      </c>
      <c r="I74" s="360"/>
      <c r="J74" s="360"/>
      <c r="K74" s="361">
        <v>12.9</v>
      </c>
      <c r="L74" s="361">
        <v>172.4</v>
      </c>
      <c r="M74" s="271">
        <v>96.4</v>
      </c>
      <c r="N74" s="272">
        <v>53.3</v>
      </c>
      <c r="O74" s="337">
        <v>87004</v>
      </c>
      <c r="P74" s="337">
        <v>1182038</v>
      </c>
      <c r="Q74" s="75">
        <v>47605</v>
      </c>
      <c r="R74" s="326">
        <v>309</v>
      </c>
      <c r="S74" s="362">
        <v>21154</v>
      </c>
      <c r="T74" s="363">
        <v>26142</v>
      </c>
      <c r="U74" s="212"/>
      <c r="V74" s="212"/>
      <c r="W74" s="212"/>
      <c r="X74" s="212"/>
      <c r="Y74" s="212"/>
      <c r="Z74" s="212"/>
      <c r="AA74" s="212"/>
      <c r="AB74" s="212"/>
      <c r="AC74" s="212"/>
      <c r="AD74" s="212"/>
      <c r="AE74" s="212"/>
      <c r="AF74" s="212"/>
      <c r="AG74" s="212"/>
      <c r="AH74" s="212"/>
      <c r="AI74" s="212"/>
      <c r="AJ74" s="212"/>
      <c r="AK74" s="212"/>
      <c r="AL74" s="212"/>
      <c r="AM74" s="212"/>
      <c r="AN74" s="212"/>
    </row>
    <row r="75" spans="1:40" ht="18.75" customHeight="1">
      <c r="A75" s="438"/>
      <c r="B75" s="273">
        <v>23</v>
      </c>
      <c r="C75" s="364">
        <v>6401</v>
      </c>
      <c r="D75" s="365">
        <v>2207</v>
      </c>
      <c r="E75" s="366">
        <v>2129</v>
      </c>
      <c r="F75" s="365">
        <v>2242</v>
      </c>
      <c r="G75" s="367">
        <v>383452</v>
      </c>
      <c r="H75" s="368">
        <v>0.734</v>
      </c>
      <c r="I75" s="369"/>
      <c r="J75" s="369"/>
      <c r="K75" s="370">
        <v>12.1</v>
      </c>
      <c r="L75" s="370">
        <v>152.6</v>
      </c>
      <c r="M75" s="274">
        <v>96.1</v>
      </c>
      <c r="N75" s="275">
        <v>56.03</v>
      </c>
      <c r="O75" s="349">
        <v>86358</v>
      </c>
      <c r="P75" s="349">
        <v>1145034</v>
      </c>
      <c r="Q75" s="78">
        <v>49326</v>
      </c>
      <c r="R75" s="332">
        <v>421</v>
      </c>
      <c r="S75" s="371">
        <v>24371</v>
      </c>
      <c r="T75" s="372">
        <v>24534</v>
      </c>
      <c r="U75" s="212"/>
      <c r="V75" s="212"/>
      <c r="W75" s="212"/>
      <c r="X75" s="212"/>
      <c r="Y75" s="212"/>
      <c r="Z75" s="212"/>
      <c r="AA75" s="212"/>
      <c r="AB75" s="212"/>
      <c r="AC75" s="212"/>
      <c r="AD75" s="212"/>
      <c r="AE75" s="212"/>
      <c r="AF75" s="212"/>
      <c r="AG75" s="212"/>
      <c r="AH75" s="212"/>
      <c r="AI75" s="212"/>
      <c r="AJ75" s="212"/>
      <c r="AK75" s="212"/>
      <c r="AL75" s="212"/>
      <c r="AM75" s="212"/>
      <c r="AN75" s="212"/>
    </row>
    <row r="76" spans="1:40" ht="18.75" customHeight="1">
      <c r="A76" s="438"/>
      <c r="B76" s="273">
        <v>24</v>
      </c>
      <c r="C76" s="364">
        <v>8856</v>
      </c>
      <c r="D76" s="365">
        <v>1986</v>
      </c>
      <c r="E76" s="366">
        <v>-221</v>
      </c>
      <c r="F76" s="365">
        <v>2658</v>
      </c>
      <c r="G76" s="367">
        <v>379268</v>
      </c>
      <c r="H76" s="368">
        <v>0.744</v>
      </c>
      <c r="I76" s="369"/>
      <c r="J76" s="369"/>
      <c r="K76" s="370">
        <v>10.9</v>
      </c>
      <c r="L76" s="370">
        <v>120.2</v>
      </c>
      <c r="M76" s="274">
        <v>91.5</v>
      </c>
      <c r="N76" s="275">
        <v>56.4</v>
      </c>
      <c r="O76" s="349">
        <v>118902</v>
      </c>
      <c r="P76" s="349">
        <v>1143683</v>
      </c>
      <c r="Q76" s="78">
        <v>60308</v>
      </c>
      <c r="R76" s="332">
        <v>3300</v>
      </c>
      <c r="S76" s="371">
        <v>27724</v>
      </c>
      <c r="T76" s="372">
        <v>29284</v>
      </c>
      <c r="U76" s="212"/>
      <c r="V76" s="212"/>
      <c r="W76" s="212"/>
      <c r="X76" s="212"/>
      <c r="Y76" s="212"/>
      <c r="Z76" s="212"/>
      <c r="AA76" s="212"/>
      <c r="AB76" s="212"/>
      <c r="AC76" s="212"/>
      <c r="AD76" s="212"/>
      <c r="AE76" s="212"/>
      <c r="AF76" s="212"/>
      <c r="AG76" s="212"/>
      <c r="AH76" s="212"/>
      <c r="AI76" s="212"/>
      <c r="AJ76" s="212"/>
      <c r="AK76" s="212"/>
      <c r="AL76" s="212"/>
      <c r="AM76" s="212"/>
      <c r="AN76" s="212"/>
    </row>
    <row r="77" spans="1:40" ht="18.75" customHeight="1">
      <c r="A77" s="438"/>
      <c r="B77" s="273">
        <v>25</v>
      </c>
      <c r="C77" s="364">
        <v>11739</v>
      </c>
      <c r="D77" s="365">
        <v>2624</v>
      </c>
      <c r="E77" s="366">
        <v>638</v>
      </c>
      <c r="F77" s="365">
        <v>5715</v>
      </c>
      <c r="G77" s="367">
        <v>381145</v>
      </c>
      <c r="H77" s="368">
        <v>0.76</v>
      </c>
      <c r="I77" s="369"/>
      <c r="J77" s="369"/>
      <c r="K77" s="370">
        <v>10.1</v>
      </c>
      <c r="L77" s="370">
        <v>94.6</v>
      </c>
      <c r="M77" s="274">
        <v>95.1</v>
      </c>
      <c r="N77" s="275">
        <v>53.68</v>
      </c>
      <c r="O77" s="349">
        <v>137307</v>
      </c>
      <c r="P77" s="349">
        <v>1130232</v>
      </c>
      <c r="Q77" s="78">
        <v>62888</v>
      </c>
      <c r="R77" s="332">
        <v>8382</v>
      </c>
      <c r="S77" s="371">
        <v>26881</v>
      </c>
      <c r="T77" s="372">
        <v>27625</v>
      </c>
      <c r="U77" s="212"/>
      <c r="V77" s="212"/>
      <c r="W77" s="212"/>
      <c r="X77" s="212"/>
      <c r="Y77" s="212"/>
      <c r="Z77" s="212"/>
      <c r="AA77" s="212"/>
      <c r="AB77" s="212"/>
      <c r="AC77" s="212"/>
      <c r="AD77" s="212"/>
      <c r="AE77" s="212"/>
      <c r="AF77" s="212"/>
      <c r="AG77" s="212"/>
      <c r="AH77" s="212"/>
      <c r="AI77" s="212"/>
      <c r="AJ77" s="212"/>
      <c r="AK77" s="212"/>
      <c r="AL77" s="212"/>
      <c r="AM77" s="212"/>
      <c r="AN77" s="212"/>
    </row>
    <row r="78" spans="1:40" s="77" customFormat="1" ht="18.75" customHeight="1">
      <c r="A78" s="439"/>
      <c r="B78" s="273">
        <v>26</v>
      </c>
      <c r="C78" s="364">
        <v>9268</v>
      </c>
      <c r="D78" s="365">
        <v>1568</v>
      </c>
      <c r="E78" s="366">
        <v>-1055</v>
      </c>
      <c r="F78" s="365">
        <v>1568</v>
      </c>
      <c r="G78" s="367">
        <v>380828</v>
      </c>
      <c r="H78" s="368">
        <v>0.779</v>
      </c>
      <c r="I78" s="369"/>
      <c r="J78" s="369"/>
      <c r="K78" s="370">
        <v>8.7</v>
      </c>
      <c r="L78" s="370">
        <v>86.1</v>
      </c>
      <c r="M78" s="274">
        <v>95.1</v>
      </c>
      <c r="N78" s="274">
        <v>53.5</v>
      </c>
      <c r="O78" s="349">
        <v>167516</v>
      </c>
      <c r="P78" s="349">
        <v>1122275</v>
      </c>
      <c r="Q78" s="78">
        <v>62352</v>
      </c>
      <c r="R78" s="332">
        <v>11006</v>
      </c>
      <c r="S78" s="371">
        <v>25249</v>
      </c>
      <c r="T78" s="372">
        <v>26097</v>
      </c>
      <c r="U78" s="276"/>
      <c r="V78" s="212"/>
      <c r="W78" s="212"/>
      <c r="X78" s="212"/>
      <c r="Y78" s="212"/>
      <c r="Z78" s="212"/>
      <c r="AA78" s="212"/>
      <c r="AB78" s="212"/>
      <c r="AC78" s="212"/>
      <c r="AD78" s="212"/>
      <c r="AE78" s="212"/>
      <c r="AF78" s="212"/>
      <c r="AG78" s="212"/>
      <c r="AH78" s="212"/>
      <c r="AI78" s="212"/>
      <c r="AJ78" s="212"/>
      <c r="AK78" s="212"/>
      <c r="AL78" s="212"/>
      <c r="AM78" s="212"/>
      <c r="AN78" s="212"/>
    </row>
    <row r="79" spans="1:40" ht="18.75" customHeight="1">
      <c r="A79" s="475" t="s">
        <v>170</v>
      </c>
      <c r="B79" s="270">
        <v>22</v>
      </c>
      <c r="C79" s="355">
        <v>10675</v>
      </c>
      <c r="D79" s="356">
        <v>9082</v>
      </c>
      <c r="E79" s="357">
        <v>4803</v>
      </c>
      <c r="F79" s="356">
        <v>4780</v>
      </c>
      <c r="G79" s="358">
        <v>162139</v>
      </c>
      <c r="H79" s="359">
        <v>0.754</v>
      </c>
      <c r="I79" s="360"/>
      <c r="J79" s="360"/>
      <c r="K79" s="361">
        <v>15.9</v>
      </c>
      <c r="L79" s="361">
        <v>110</v>
      </c>
      <c r="M79" s="271">
        <v>86.1</v>
      </c>
      <c r="N79" s="272">
        <v>49</v>
      </c>
      <c r="O79" s="337">
        <v>70816</v>
      </c>
      <c r="P79" s="337">
        <v>279233</v>
      </c>
      <c r="Q79" s="75">
        <v>18543</v>
      </c>
      <c r="R79" s="326">
        <v>9500</v>
      </c>
      <c r="S79" s="362">
        <v>1368</v>
      </c>
      <c r="T79" s="363">
        <v>7675</v>
      </c>
      <c r="U79" s="212"/>
      <c r="V79" s="212"/>
      <c r="W79" s="212"/>
      <c r="X79" s="212"/>
      <c r="Y79" s="212"/>
      <c r="Z79" s="212"/>
      <c r="AA79" s="212"/>
      <c r="AB79" s="212"/>
      <c r="AC79" s="212"/>
      <c r="AD79" s="212"/>
      <c r="AE79" s="212"/>
      <c r="AF79" s="212"/>
      <c r="AG79" s="212"/>
      <c r="AH79" s="212"/>
      <c r="AI79" s="212"/>
      <c r="AJ79" s="212"/>
      <c r="AK79" s="212"/>
      <c r="AL79" s="212"/>
      <c r="AM79" s="212"/>
      <c r="AN79" s="212"/>
    </row>
    <row r="80" spans="1:40" ht="18.75" customHeight="1">
      <c r="A80" s="438"/>
      <c r="B80" s="273">
        <v>23</v>
      </c>
      <c r="C80" s="364">
        <v>8840</v>
      </c>
      <c r="D80" s="365">
        <v>6972</v>
      </c>
      <c r="E80" s="366">
        <v>-2110</v>
      </c>
      <c r="F80" s="365">
        <v>-2097</v>
      </c>
      <c r="G80" s="367">
        <v>163916</v>
      </c>
      <c r="H80" s="368">
        <v>0.742</v>
      </c>
      <c r="I80" s="369"/>
      <c r="J80" s="369"/>
      <c r="K80" s="370">
        <v>14.8</v>
      </c>
      <c r="L80" s="370">
        <v>87.8</v>
      </c>
      <c r="M80" s="274">
        <v>87.4</v>
      </c>
      <c r="N80" s="275">
        <v>49.1</v>
      </c>
      <c r="O80" s="349">
        <v>82967</v>
      </c>
      <c r="P80" s="349">
        <v>277647</v>
      </c>
      <c r="Q80" s="78">
        <v>26686</v>
      </c>
      <c r="R80" s="332">
        <v>14613</v>
      </c>
      <c r="S80" s="371">
        <v>1370</v>
      </c>
      <c r="T80" s="372">
        <v>10703</v>
      </c>
      <c r="U80" s="212"/>
      <c r="V80" s="212"/>
      <c r="W80" s="212"/>
      <c r="X80" s="212"/>
      <c r="Y80" s="212"/>
      <c r="Z80" s="212"/>
      <c r="AA80" s="212"/>
      <c r="AB80" s="212"/>
      <c r="AC80" s="212"/>
      <c r="AD80" s="212"/>
      <c r="AE80" s="212"/>
      <c r="AF80" s="212"/>
      <c r="AG80" s="212"/>
      <c r="AH80" s="212"/>
      <c r="AI80" s="212"/>
      <c r="AJ80" s="212"/>
      <c r="AK80" s="212"/>
      <c r="AL80" s="212"/>
      <c r="AM80" s="212"/>
      <c r="AN80" s="212"/>
    </row>
    <row r="81" spans="1:40" ht="18.75" customHeight="1">
      <c r="A81" s="438"/>
      <c r="B81" s="273">
        <v>24</v>
      </c>
      <c r="C81" s="364">
        <v>6363</v>
      </c>
      <c r="D81" s="365">
        <v>4872</v>
      </c>
      <c r="E81" s="366">
        <v>-2100</v>
      </c>
      <c r="F81" s="365">
        <v>-2030</v>
      </c>
      <c r="G81" s="367">
        <v>163451</v>
      </c>
      <c r="H81" s="368">
        <v>0.745</v>
      </c>
      <c r="I81" s="369"/>
      <c r="J81" s="369"/>
      <c r="K81" s="370">
        <v>13.5</v>
      </c>
      <c r="L81" s="370">
        <v>64</v>
      </c>
      <c r="M81" s="274">
        <v>88.2</v>
      </c>
      <c r="N81" s="275">
        <v>49.3</v>
      </c>
      <c r="O81" s="349">
        <v>83122</v>
      </c>
      <c r="P81" s="349">
        <v>276054</v>
      </c>
      <c r="Q81" s="78">
        <v>34053</v>
      </c>
      <c r="R81" s="332">
        <v>18751</v>
      </c>
      <c r="S81" s="371">
        <v>1374</v>
      </c>
      <c r="T81" s="372">
        <v>13928</v>
      </c>
      <c r="U81" s="212"/>
      <c r="V81" s="212"/>
      <c r="W81" s="212"/>
      <c r="X81" s="212"/>
      <c r="Y81" s="212"/>
      <c r="Z81" s="212"/>
      <c r="AA81" s="212"/>
      <c r="AB81" s="212"/>
      <c r="AC81" s="212"/>
      <c r="AD81" s="212"/>
      <c r="AE81" s="212"/>
      <c r="AF81" s="212"/>
      <c r="AG81" s="212"/>
      <c r="AH81" s="212"/>
      <c r="AI81" s="212"/>
      <c r="AJ81" s="212"/>
      <c r="AK81" s="212"/>
      <c r="AL81" s="212"/>
      <c r="AM81" s="212"/>
      <c r="AN81" s="212"/>
    </row>
    <row r="82" spans="1:40" ht="18.75" customHeight="1">
      <c r="A82" s="438"/>
      <c r="B82" s="273">
        <v>25</v>
      </c>
      <c r="C82" s="364">
        <v>9021</v>
      </c>
      <c r="D82" s="365">
        <v>7210</v>
      </c>
      <c r="E82" s="366">
        <v>2338</v>
      </c>
      <c r="F82" s="365">
        <v>-1013</v>
      </c>
      <c r="G82" s="367">
        <v>165465</v>
      </c>
      <c r="H82" s="368">
        <v>0.762</v>
      </c>
      <c r="I82" s="369"/>
      <c r="J82" s="369"/>
      <c r="K82" s="370">
        <v>12.4</v>
      </c>
      <c r="L82" s="370">
        <v>54</v>
      </c>
      <c r="M82" s="274">
        <v>87.5</v>
      </c>
      <c r="N82" s="274">
        <v>49.2</v>
      </c>
      <c r="O82" s="349">
        <v>81120</v>
      </c>
      <c r="P82" s="349">
        <v>282523</v>
      </c>
      <c r="Q82" s="78">
        <v>37395</v>
      </c>
      <c r="R82" s="332">
        <v>18373</v>
      </c>
      <c r="S82" s="371">
        <v>1377</v>
      </c>
      <c r="T82" s="372">
        <v>17645</v>
      </c>
      <c r="U82" s="212"/>
      <c r="V82" s="212"/>
      <c r="W82" s="212"/>
      <c r="X82" s="212"/>
      <c r="Y82" s="212"/>
      <c r="Z82" s="212"/>
      <c r="AA82" s="212"/>
      <c r="AB82" s="212"/>
      <c r="AC82" s="212"/>
      <c r="AD82" s="212"/>
      <c r="AE82" s="212"/>
      <c r="AF82" s="212"/>
      <c r="AG82" s="212"/>
      <c r="AH82" s="212"/>
      <c r="AI82" s="212"/>
      <c r="AJ82" s="212"/>
      <c r="AK82" s="212"/>
      <c r="AL82" s="212"/>
      <c r="AM82" s="212"/>
      <c r="AN82" s="212"/>
    </row>
    <row r="83" spans="1:40" s="77" customFormat="1" ht="18.75" customHeight="1">
      <c r="A83" s="439"/>
      <c r="B83" s="273">
        <v>26</v>
      </c>
      <c r="C83" s="364">
        <v>10767</v>
      </c>
      <c r="D83" s="365">
        <v>9002</v>
      </c>
      <c r="E83" s="366">
        <v>1792</v>
      </c>
      <c r="F83" s="365">
        <v>-1851</v>
      </c>
      <c r="G83" s="367">
        <v>165727</v>
      </c>
      <c r="H83" s="368">
        <v>0.78</v>
      </c>
      <c r="I83" s="369"/>
      <c r="J83" s="369"/>
      <c r="K83" s="370">
        <v>11</v>
      </c>
      <c r="L83" s="370">
        <v>43.4</v>
      </c>
      <c r="M83" s="274">
        <v>87.5</v>
      </c>
      <c r="N83" s="274">
        <v>47.6</v>
      </c>
      <c r="O83" s="349">
        <v>77163</v>
      </c>
      <c r="P83" s="349">
        <v>301269</v>
      </c>
      <c r="Q83" s="78">
        <v>39570</v>
      </c>
      <c r="R83" s="332">
        <v>19013</v>
      </c>
      <c r="S83" s="371">
        <v>1382</v>
      </c>
      <c r="T83" s="372">
        <v>19175</v>
      </c>
      <c r="U83" s="276"/>
      <c r="V83" s="212"/>
      <c r="W83" s="212"/>
      <c r="X83" s="212"/>
      <c r="Y83" s="212"/>
      <c r="Z83" s="212"/>
      <c r="AA83" s="212"/>
      <c r="AB83" s="212"/>
      <c r="AC83" s="212"/>
      <c r="AD83" s="212"/>
      <c r="AE83" s="212"/>
      <c r="AF83" s="212"/>
      <c r="AG83" s="212"/>
      <c r="AH83" s="212"/>
      <c r="AI83" s="212"/>
      <c r="AJ83" s="212"/>
      <c r="AK83" s="212"/>
      <c r="AL83" s="212"/>
      <c r="AM83" s="212"/>
      <c r="AN83" s="212"/>
    </row>
    <row r="84" spans="1:40" ht="18.75" customHeight="1">
      <c r="A84" s="475" t="s">
        <v>64</v>
      </c>
      <c r="B84" s="270">
        <v>22</v>
      </c>
      <c r="C84" s="355">
        <v>5875</v>
      </c>
      <c r="D84" s="356">
        <v>2240</v>
      </c>
      <c r="E84" s="357">
        <v>7</v>
      </c>
      <c r="F84" s="356">
        <v>4072</v>
      </c>
      <c r="G84" s="358">
        <v>271383</v>
      </c>
      <c r="H84" s="359">
        <v>0.805</v>
      </c>
      <c r="I84" s="360"/>
      <c r="J84" s="360"/>
      <c r="K84" s="361">
        <v>15.6</v>
      </c>
      <c r="L84" s="361">
        <v>251.3</v>
      </c>
      <c r="M84" s="271">
        <v>96.3</v>
      </c>
      <c r="N84" s="272">
        <v>53.8</v>
      </c>
      <c r="O84" s="337">
        <v>93001</v>
      </c>
      <c r="P84" s="337">
        <v>921013</v>
      </c>
      <c r="Q84" s="75">
        <v>18381</v>
      </c>
      <c r="R84" s="326">
        <v>14262</v>
      </c>
      <c r="S84" s="362">
        <v>276</v>
      </c>
      <c r="T84" s="363">
        <v>3843</v>
      </c>
      <c r="U84" s="212"/>
      <c r="V84" s="212"/>
      <c r="W84" s="212"/>
      <c r="X84" s="212"/>
      <c r="Y84" s="212"/>
      <c r="Z84" s="212"/>
      <c r="AA84" s="212"/>
      <c r="AB84" s="212"/>
      <c r="AC84" s="212"/>
      <c r="AD84" s="212"/>
      <c r="AE84" s="212"/>
      <c r="AF84" s="212"/>
      <c r="AG84" s="212"/>
      <c r="AH84" s="212"/>
      <c r="AI84" s="212"/>
      <c r="AJ84" s="212"/>
      <c r="AK84" s="212"/>
      <c r="AL84" s="212"/>
      <c r="AM84" s="212"/>
      <c r="AN84" s="212"/>
    </row>
    <row r="85" spans="1:40" ht="18.75" customHeight="1">
      <c r="A85" s="438"/>
      <c r="B85" s="273">
        <v>23</v>
      </c>
      <c r="C85" s="364">
        <v>5157</v>
      </c>
      <c r="D85" s="365">
        <v>2246</v>
      </c>
      <c r="E85" s="366">
        <v>6</v>
      </c>
      <c r="F85" s="365">
        <v>-1192</v>
      </c>
      <c r="G85" s="367">
        <v>275474</v>
      </c>
      <c r="H85" s="368">
        <v>0.804</v>
      </c>
      <c r="I85" s="369"/>
      <c r="J85" s="369"/>
      <c r="K85" s="370">
        <v>16</v>
      </c>
      <c r="L85" s="370">
        <v>239.9</v>
      </c>
      <c r="M85" s="274">
        <v>96.9</v>
      </c>
      <c r="N85" s="275">
        <v>53.8</v>
      </c>
      <c r="O85" s="349">
        <v>104478</v>
      </c>
      <c r="P85" s="349">
        <v>933831</v>
      </c>
      <c r="Q85" s="78">
        <v>17296</v>
      </c>
      <c r="R85" s="332">
        <v>13064</v>
      </c>
      <c r="S85" s="371">
        <v>276</v>
      </c>
      <c r="T85" s="372">
        <v>3956</v>
      </c>
      <c r="U85" s="212"/>
      <c r="V85" s="212"/>
      <c r="W85" s="212"/>
      <c r="X85" s="212"/>
      <c r="Y85" s="212"/>
      <c r="Z85" s="212"/>
      <c r="AA85" s="212"/>
      <c r="AB85" s="212"/>
      <c r="AC85" s="212"/>
      <c r="AD85" s="212"/>
      <c r="AE85" s="212"/>
      <c r="AF85" s="212"/>
      <c r="AG85" s="212"/>
      <c r="AH85" s="212"/>
      <c r="AI85" s="212"/>
      <c r="AJ85" s="212"/>
      <c r="AK85" s="212"/>
      <c r="AL85" s="212"/>
      <c r="AM85" s="212"/>
      <c r="AN85" s="212"/>
    </row>
    <row r="86" spans="1:40" ht="18.75" customHeight="1">
      <c r="A86" s="438"/>
      <c r="B86" s="273">
        <v>24</v>
      </c>
      <c r="C86" s="364">
        <v>7634</v>
      </c>
      <c r="D86" s="365">
        <v>2304</v>
      </c>
      <c r="E86" s="366">
        <v>58</v>
      </c>
      <c r="F86" s="365">
        <v>-3415</v>
      </c>
      <c r="G86" s="367">
        <v>275061</v>
      </c>
      <c r="H86" s="368">
        <v>0.8</v>
      </c>
      <c r="I86" s="369"/>
      <c r="J86" s="369"/>
      <c r="K86" s="370">
        <v>15.9</v>
      </c>
      <c r="L86" s="370">
        <v>238.7</v>
      </c>
      <c r="M86" s="274">
        <v>96.8</v>
      </c>
      <c r="N86" s="275">
        <v>49.8</v>
      </c>
      <c r="O86" s="349">
        <v>60944</v>
      </c>
      <c r="P86" s="349">
        <v>972481</v>
      </c>
      <c r="Q86" s="78">
        <v>14005</v>
      </c>
      <c r="R86" s="332">
        <v>9591</v>
      </c>
      <c r="S86" s="371">
        <v>276</v>
      </c>
      <c r="T86" s="372">
        <v>4138</v>
      </c>
      <c r="U86" s="212"/>
      <c r="V86" s="212"/>
      <c r="W86" s="212"/>
      <c r="X86" s="212"/>
      <c r="Y86" s="212"/>
      <c r="Z86" s="212"/>
      <c r="AA86" s="212"/>
      <c r="AB86" s="212"/>
      <c r="AC86" s="212"/>
      <c r="AD86" s="212"/>
      <c r="AE86" s="212"/>
      <c r="AF86" s="212"/>
      <c r="AG86" s="212"/>
      <c r="AH86" s="212"/>
      <c r="AI86" s="212"/>
      <c r="AJ86" s="212"/>
      <c r="AK86" s="212"/>
      <c r="AL86" s="212"/>
      <c r="AM86" s="212"/>
      <c r="AN86" s="212"/>
    </row>
    <row r="87" spans="1:40" ht="18.75" customHeight="1">
      <c r="A87" s="438"/>
      <c r="B87" s="273">
        <v>25</v>
      </c>
      <c r="C87" s="364">
        <v>6797</v>
      </c>
      <c r="D87" s="365">
        <v>2346</v>
      </c>
      <c r="E87" s="366">
        <v>41</v>
      </c>
      <c r="F87" s="365">
        <v>1928</v>
      </c>
      <c r="G87" s="367">
        <v>277137</v>
      </c>
      <c r="H87" s="368">
        <v>0.81</v>
      </c>
      <c r="I87" s="369"/>
      <c r="J87" s="369"/>
      <c r="K87" s="370">
        <v>15.6</v>
      </c>
      <c r="L87" s="370">
        <v>228.2</v>
      </c>
      <c r="M87" s="274">
        <v>96.4</v>
      </c>
      <c r="N87" s="275">
        <v>51.5</v>
      </c>
      <c r="O87" s="349">
        <v>84672</v>
      </c>
      <c r="P87" s="349">
        <v>980098</v>
      </c>
      <c r="Q87" s="78">
        <v>15914</v>
      </c>
      <c r="R87" s="332">
        <v>11477</v>
      </c>
      <c r="S87" s="371">
        <v>276</v>
      </c>
      <c r="T87" s="372">
        <v>4161</v>
      </c>
      <c r="U87" s="212"/>
      <c r="V87" s="212"/>
      <c r="W87" s="212"/>
      <c r="X87" s="212"/>
      <c r="Y87" s="212"/>
      <c r="Z87" s="212"/>
      <c r="AA87" s="212"/>
      <c r="AB87" s="212"/>
      <c r="AC87" s="212"/>
      <c r="AD87" s="212"/>
      <c r="AE87" s="212"/>
      <c r="AF87" s="212"/>
      <c r="AG87" s="212"/>
      <c r="AH87" s="212"/>
      <c r="AI87" s="212"/>
      <c r="AJ87" s="212"/>
      <c r="AK87" s="212"/>
      <c r="AL87" s="212"/>
      <c r="AM87" s="212"/>
      <c r="AN87" s="212"/>
    </row>
    <row r="88" spans="1:40" s="77" customFormat="1" ht="18.75" customHeight="1">
      <c r="A88" s="439"/>
      <c r="B88" s="273">
        <v>26</v>
      </c>
      <c r="C88" s="364">
        <v>5654</v>
      </c>
      <c r="D88" s="365">
        <v>2382</v>
      </c>
      <c r="E88" s="366">
        <v>37</v>
      </c>
      <c r="F88" s="365">
        <v>-231</v>
      </c>
      <c r="G88" s="367">
        <v>276896</v>
      </c>
      <c r="H88" s="368">
        <v>0.817</v>
      </c>
      <c r="I88" s="369"/>
      <c r="J88" s="369"/>
      <c r="K88" s="370">
        <v>15.4</v>
      </c>
      <c r="L88" s="370">
        <v>228</v>
      </c>
      <c r="M88" s="274">
        <v>97.7</v>
      </c>
      <c r="N88" s="275">
        <v>51.5</v>
      </c>
      <c r="O88" s="349">
        <v>84811</v>
      </c>
      <c r="P88" s="349">
        <v>992804</v>
      </c>
      <c r="Q88" s="78">
        <v>15833</v>
      </c>
      <c r="R88" s="332">
        <v>11210</v>
      </c>
      <c r="S88" s="371">
        <v>276</v>
      </c>
      <c r="T88" s="372">
        <v>4347</v>
      </c>
      <c r="U88" s="276"/>
      <c r="V88" s="212"/>
      <c r="W88" s="212"/>
      <c r="X88" s="212"/>
      <c r="Y88" s="212"/>
      <c r="Z88" s="212"/>
      <c r="AA88" s="212"/>
      <c r="AB88" s="212"/>
      <c r="AC88" s="212"/>
      <c r="AD88" s="212"/>
      <c r="AE88" s="212"/>
      <c r="AF88" s="212"/>
      <c r="AG88" s="212"/>
      <c r="AH88" s="212"/>
      <c r="AI88" s="212"/>
      <c r="AJ88" s="212"/>
      <c r="AK88" s="212"/>
      <c r="AL88" s="212"/>
      <c r="AM88" s="212"/>
      <c r="AN88" s="212"/>
    </row>
    <row r="89" spans="1:40" ht="18.75" customHeight="1">
      <c r="A89" s="475" t="s">
        <v>65</v>
      </c>
      <c r="B89" s="270">
        <v>22</v>
      </c>
      <c r="C89" s="355">
        <v>5875</v>
      </c>
      <c r="D89" s="356">
        <v>2119</v>
      </c>
      <c r="E89" s="357">
        <v>305</v>
      </c>
      <c r="F89" s="356">
        <v>877</v>
      </c>
      <c r="G89" s="358">
        <v>246960</v>
      </c>
      <c r="H89" s="377">
        <v>0.695</v>
      </c>
      <c r="I89" s="360"/>
      <c r="J89" s="360"/>
      <c r="K89" s="361">
        <v>11.7</v>
      </c>
      <c r="L89" s="361">
        <v>166</v>
      </c>
      <c r="M89" s="271">
        <v>97.7</v>
      </c>
      <c r="N89" s="272">
        <v>52.8</v>
      </c>
      <c r="O89" s="337">
        <v>54635</v>
      </c>
      <c r="P89" s="337">
        <v>862090</v>
      </c>
      <c r="Q89" s="75">
        <v>39763</v>
      </c>
      <c r="R89" s="326">
        <v>11449</v>
      </c>
      <c r="S89" s="362">
        <v>12481</v>
      </c>
      <c r="T89" s="363">
        <v>15833</v>
      </c>
      <c r="U89" s="212"/>
      <c r="V89" s="212"/>
      <c r="W89" s="212"/>
      <c r="X89" s="212"/>
      <c r="Y89" s="212"/>
      <c r="Z89" s="212"/>
      <c r="AA89" s="212"/>
      <c r="AB89" s="212"/>
      <c r="AC89" s="212"/>
      <c r="AD89" s="212"/>
      <c r="AE89" s="212"/>
      <c r="AF89" s="212"/>
      <c r="AG89" s="212"/>
      <c r="AH89" s="212"/>
      <c r="AI89" s="212"/>
      <c r="AJ89" s="212"/>
      <c r="AK89" s="212"/>
      <c r="AL89" s="212"/>
      <c r="AM89" s="212"/>
      <c r="AN89" s="212"/>
    </row>
    <row r="90" spans="1:40" ht="18.75" customHeight="1">
      <c r="A90" s="438"/>
      <c r="B90" s="273">
        <v>23</v>
      </c>
      <c r="C90" s="364">
        <v>5344</v>
      </c>
      <c r="D90" s="365">
        <v>2100</v>
      </c>
      <c r="E90" s="366">
        <v>-19</v>
      </c>
      <c r="F90" s="365">
        <v>798</v>
      </c>
      <c r="G90" s="367">
        <v>250158</v>
      </c>
      <c r="H90" s="368">
        <v>0.689</v>
      </c>
      <c r="I90" s="369"/>
      <c r="J90" s="369"/>
      <c r="K90" s="370">
        <v>11.4</v>
      </c>
      <c r="L90" s="370">
        <v>166.9</v>
      </c>
      <c r="M90" s="274">
        <v>95.6</v>
      </c>
      <c r="N90" s="275">
        <v>51.9</v>
      </c>
      <c r="O90" s="349">
        <v>48402</v>
      </c>
      <c r="P90" s="349">
        <v>874943</v>
      </c>
      <c r="Q90" s="78">
        <v>38689</v>
      </c>
      <c r="R90" s="332">
        <v>12266</v>
      </c>
      <c r="S90" s="371">
        <v>12401</v>
      </c>
      <c r="T90" s="372">
        <v>14022</v>
      </c>
      <c r="U90" s="212"/>
      <c r="V90" s="212"/>
      <c r="W90" s="212"/>
      <c r="X90" s="212"/>
      <c r="Y90" s="212"/>
      <c r="Z90" s="212"/>
      <c r="AA90" s="212"/>
      <c r="AB90" s="212"/>
      <c r="AC90" s="212"/>
      <c r="AD90" s="212"/>
      <c r="AE90" s="212"/>
      <c r="AF90" s="212"/>
      <c r="AG90" s="212"/>
      <c r="AH90" s="212"/>
      <c r="AI90" s="212"/>
      <c r="AJ90" s="212"/>
      <c r="AK90" s="212"/>
      <c r="AL90" s="212"/>
      <c r="AM90" s="212"/>
      <c r="AN90" s="212"/>
    </row>
    <row r="91" spans="1:40" ht="18.75" customHeight="1">
      <c r="A91" s="438"/>
      <c r="B91" s="273">
        <v>24</v>
      </c>
      <c r="C91" s="364">
        <v>4230</v>
      </c>
      <c r="D91" s="365">
        <v>1875</v>
      </c>
      <c r="E91" s="366">
        <v>-225</v>
      </c>
      <c r="F91" s="365">
        <v>-3763</v>
      </c>
      <c r="G91" s="367">
        <v>249546</v>
      </c>
      <c r="H91" s="368">
        <v>0.688</v>
      </c>
      <c r="I91" s="369"/>
      <c r="J91" s="369"/>
      <c r="K91" s="370">
        <v>10.8</v>
      </c>
      <c r="L91" s="370">
        <v>170.3</v>
      </c>
      <c r="M91" s="274">
        <v>97.7</v>
      </c>
      <c r="N91" s="275">
        <v>51.2</v>
      </c>
      <c r="O91" s="349">
        <v>51107</v>
      </c>
      <c r="P91" s="349">
        <v>892516</v>
      </c>
      <c r="Q91" s="78">
        <v>33938</v>
      </c>
      <c r="R91" s="332">
        <v>8728</v>
      </c>
      <c r="S91" s="371">
        <v>12391</v>
      </c>
      <c r="T91" s="372">
        <v>12819</v>
      </c>
      <c r="U91" s="212"/>
      <c r="V91" s="212"/>
      <c r="W91" s="212"/>
      <c r="X91" s="212"/>
      <c r="Y91" s="212"/>
      <c r="Z91" s="212"/>
      <c r="AA91" s="212"/>
      <c r="AB91" s="212"/>
      <c r="AC91" s="212"/>
      <c r="AD91" s="212"/>
      <c r="AE91" s="212"/>
      <c r="AF91" s="212"/>
      <c r="AG91" s="212"/>
      <c r="AH91" s="212"/>
      <c r="AI91" s="212"/>
      <c r="AJ91" s="212"/>
      <c r="AK91" s="212"/>
      <c r="AL91" s="212"/>
      <c r="AM91" s="212"/>
      <c r="AN91" s="212"/>
    </row>
    <row r="92" spans="1:40" ht="18.75" customHeight="1">
      <c r="A92" s="438"/>
      <c r="B92" s="273">
        <v>25</v>
      </c>
      <c r="C92" s="364">
        <v>4716</v>
      </c>
      <c r="D92" s="365">
        <v>2180</v>
      </c>
      <c r="E92" s="366">
        <v>305</v>
      </c>
      <c r="F92" s="365">
        <v>982</v>
      </c>
      <c r="G92" s="367">
        <v>250008</v>
      </c>
      <c r="H92" s="368">
        <v>0.695</v>
      </c>
      <c r="I92" s="369"/>
      <c r="J92" s="369"/>
      <c r="K92" s="370">
        <v>10.5</v>
      </c>
      <c r="L92" s="370">
        <v>169.3</v>
      </c>
      <c r="M92" s="274">
        <v>95.6</v>
      </c>
      <c r="N92" s="275">
        <v>50.5</v>
      </c>
      <c r="O92" s="349">
        <v>43192</v>
      </c>
      <c r="P92" s="349">
        <v>904069</v>
      </c>
      <c r="Q92" s="78">
        <v>38522</v>
      </c>
      <c r="R92" s="332">
        <v>9405</v>
      </c>
      <c r="S92" s="371">
        <v>12252</v>
      </c>
      <c r="T92" s="372">
        <v>16865</v>
      </c>
      <c r="U92" s="212"/>
      <c r="V92" s="212"/>
      <c r="W92" s="212"/>
      <c r="X92" s="212"/>
      <c r="Y92" s="212"/>
      <c r="Z92" s="212"/>
      <c r="AA92" s="212"/>
      <c r="AB92" s="212"/>
      <c r="AC92" s="212"/>
      <c r="AD92" s="212"/>
      <c r="AE92" s="212"/>
      <c r="AF92" s="212"/>
      <c r="AG92" s="212"/>
      <c r="AH92" s="212"/>
      <c r="AI92" s="212"/>
      <c r="AJ92" s="212"/>
      <c r="AK92" s="212"/>
      <c r="AL92" s="212"/>
      <c r="AM92" s="212"/>
      <c r="AN92" s="212"/>
    </row>
    <row r="93" spans="1:40" s="77" customFormat="1" ht="18.75" customHeight="1">
      <c r="A93" s="439"/>
      <c r="B93" s="273">
        <v>26</v>
      </c>
      <c r="C93" s="364">
        <v>6250</v>
      </c>
      <c r="D93" s="365">
        <v>2324</v>
      </c>
      <c r="E93" s="366">
        <v>163</v>
      </c>
      <c r="F93" s="365">
        <v>886</v>
      </c>
      <c r="G93" s="367">
        <v>249477</v>
      </c>
      <c r="H93" s="368">
        <v>0.706</v>
      </c>
      <c r="I93" s="369"/>
      <c r="J93" s="369"/>
      <c r="K93" s="370">
        <v>11.8</v>
      </c>
      <c r="L93" s="370">
        <v>174.3</v>
      </c>
      <c r="M93" s="274">
        <v>101.6</v>
      </c>
      <c r="N93" s="275">
        <v>49.4</v>
      </c>
      <c r="O93" s="349">
        <v>52173</v>
      </c>
      <c r="P93" s="349">
        <v>921432</v>
      </c>
      <c r="Q93" s="78">
        <v>38974</v>
      </c>
      <c r="R93" s="332">
        <v>10128</v>
      </c>
      <c r="S93" s="371">
        <v>12113</v>
      </c>
      <c r="T93" s="372">
        <v>16733</v>
      </c>
      <c r="U93" s="276"/>
      <c r="V93" s="212"/>
      <c r="W93" s="212"/>
      <c r="X93" s="212"/>
      <c r="Y93" s="212"/>
      <c r="Z93" s="212"/>
      <c r="AA93" s="212"/>
      <c r="AB93" s="212"/>
      <c r="AC93" s="212"/>
      <c r="AD93" s="212"/>
      <c r="AE93" s="212"/>
      <c r="AF93" s="212"/>
      <c r="AG93" s="212"/>
      <c r="AH93" s="212"/>
      <c r="AI93" s="212"/>
      <c r="AJ93" s="212"/>
      <c r="AK93" s="212"/>
      <c r="AL93" s="212"/>
      <c r="AM93" s="212"/>
      <c r="AN93" s="212"/>
    </row>
    <row r="94" spans="1:40" ht="18.75" customHeight="1">
      <c r="A94" s="475" t="s">
        <v>66</v>
      </c>
      <c r="B94" s="270">
        <v>22</v>
      </c>
      <c r="C94" s="355">
        <v>7883</v>
      </c>
      <c r="D94" s="356">
        <v>4065</v>
      </c>
      <c r="E94" s="357">
        <v>-714</v>
      </c>
      <c r="F94" s="356">
        <v>2337</v>
      </c>
      <c r="G94" s="358">
        <v>339940</v>
      </c>
      <c r="H94" s="359">
        <v>0.838</v>
      </c>
      <c r="I94" s="360"/>
      <c r="J94" s="360"/>
      <c r="K94" s="361">
        <v>16.4</v>
      </c>
      <c r="L94" s="361">
        <v>219.8</v>
      </c>
      <c r="M94" s="271">
        <v>93.1</v>
      </c>
      <c r="N94" s="272">
        <v>61.5</v>
      </c>
      <c r="O94" s="337">
        <v>131002</v>
      </c>
      <c r="P94" s="337">
        <v>1275866</v>
      </c>
      <c r="Q94" s="75">
        <v>28893</v>
      </c>
      <c r="R94" s="326">
        <v>9844</v>
      </c>
      <c r="S94" s="362">
        <v>5011</v>
      </c>
      <c r="T94" s="363">
        <v>14038</v>
      </c>
      <c r="U94" s="212"/>
      <c r="V94" s="212"/>
      <c r="W94" s="212"/>
      <c r="X94" s="212"/>
      <c r="Y94" s="212"/>
      <c r="Z94" s="212"/>
      <c r="AA94" s="212"/>
      <c r="AB94" s="212"/>
      <c r="AC94" s="212"/>
      <c r="AD94" s="212"/>
      <c r="AE94" s="212"/>
      <c r="AF94" s="212"/>
      <c r="AG94" s="212"/>
      <c r="AH94" s="212"/>
      <c r="AI94" s="212"/>
      <c r="AJ94" s="212"/>
      <c r="AK94" s="212"/>
      <c r="AL94" s="212"/>
      <c r="AM94" s="212"/>
      <c r="AN94" s="212"/>
    </row>
    <row r="95" spans="1:40" ht="18.75" customHeight="1">
      <c r="A95" s="438"/>
      <c r="B95" s="273">
        <v>23</v>
      </c>
      <c r="C95" s="364">
        <v>11391</v>
      </c>
      <c r="D95" s="365">
        <v>8580</v>
      </c>
      <c r="E95" s="366">
        <v>4515</v>
      </c>
      <c r="F95" s="365">
        <v>4512</v>
      </c>
      <c r="G95" s="367">
        <v>348083</v>
      </c>
      <c r="H95" s="368">
        <v>0.835</v>
      </c>
      <c r="I95" s="369"/>
      <c r="J95" s="369"/>
      <c r="K95" s="370">
        <v>15.7</v>
      </c>
      <c r="L95" s="370">
        <v>202.9</v>
      </c>
      <c r="M95" s="274">
        <v>90.9</v>
      </c>
      <c r="N95" s="275">
        <v>60.8</v>
      </c>
      <c r="O95" s="349">
        <v>123766</v>
      </c>
      <c r="P95" s="349">
        <v>1268345</v>
      </c>
      <c r="Q95" s="78">
        <v>27790</v>
      </c>
      <c r="R95" s="332">
        <v>9840</v>
      </c>
      <c r="S95" s="371">
        <v>5060</v>
      </c>
      <c r="T95" s="372">
        <v>12890</v>
      </c>
      <c r="U95" s="212"/>
      <c r="V95" s="212"/>
      <c r="W95" s="212"/>
      <c r="X95" s="212"/>
      <c r="Y95" s="212"/>
      <c r="Z95" s="212"/>
      <c r="AA95" s="212"/>
      <c r="AB95" s="212"/>
      <c r="AC95" s="212"/>
      <c r="AD95" s="212"/>
      <c r="AE95" s="212"/>
      <c r="AF95" s="212"/>
      <c r="AG95" s="212"/>
      <c r="AH95" s="212"/>
      <c r="AI95" s="212"/>
      <c r="AJ95" s="212"/>
      <c r="AK95" s="212"/>
      <c r="AL95" s="212"/>
      <c r="AM95" s="212"/>
      <c r="AN95" s="212"/>
    </row>
    <row r="96" spans="1:40" ht="18.75" customHeight="1">
      <c r="A96" s="438"/>
      <c r="B96" s="273">
        <v>24</v>
      </c>
      <c r="C96" s="364">
        <v>12444</v>
      </c>
      <c r="D96" s="365">
        <v>8920</v>
      </c>
      <c r="E96" s="366">
        <v>340</v>
      </c>
      <c r="F96" s="365">
        <v>4931</v>
      </c>
      <c r="G96" s="367">
        <v>348522</v>
      </c>
      <c r="H96" s="368">
        <v>0.836</v>
      </c>
      <c r="I96" s="369"/>
      <c r="J96" s="369"/>
      <c r="K96" s="370">
        <v>14.6</v>
      </c>
      <c r="L96" s="370">
        <v>191.9</v>
      </c>
      <c r="M96" s="274">
        <v>91.7</v>
      </c>
      <c r="N96" s="275">
        <v>61.4</v>
      </c>
      <c r="O96" s="349">
        <v>151179</v>
      </c>
      <c r="P96" s="349">
        <v>1261868</v>
      </c>
      <c r="Q96" s="78">
        <v>33288</v>
      </c>
      <c r="R96" s="332">
        <v>14430</v>
      </c>
      <c r="S96" s="371">
        <v>5110</v>
      </c>
      <c r="T96" s="372">
        <v>13748</v>
      </c>
      <c r="U96" s="212"/>
      <c r="V96" s="212"/>
      <c r="W96" s="212"/>
      <c r="X96" s="212"/>
      <c r="Y96" s="212"/>
      <c r="Z96" s="212"/>
      <c r="AA96" s="212"/>
      <c r="AB96" s="212"/>
      <c r="AC96" s="212"/>
      <c r="AD96" s="212"/>
      <c r="AE96" s="212"/>
      <c r="AF96" s="212"/>
      <c r="AG96" s="212"/>
      <c r="AH96" s="212"/>
      <c r="AI96" s="212"/>
      <c r="AJ96" s="212"/>
      <c r="AK96" s="212"/>
      <c r="AL96" s="212"/>
      <c r="AM96" s="212"/>
      <c r="AN96" s="212"/>
    </row>
    <row r="97" spans="1:40" ht="18.75" customHeight="1">
      <c r="A97" s="438"/>
      <c r="B97" s="273">
        <v>25</v>
      </c>
      <c r="C97" s="364">
        <v>12735</v>
      </c>
      <c r="D97" s="365">
        <v>9277</v>
      </c>
      <c r="E97" s="366">
        <v>325</v>
      </c>
      <c r="F97" s="365">
        <v>5738</v>
      </c>
      <c r="G97" s="367">
        <v>354069</v>
      </c>
      <c r="H97" s="368">
        <v>0.848</v>
      </c>
      <c r="I97" s="369"/>
      <c r="J97" s="369"/>
      <c r="K97" s="370">
        <v>13.4</v>
      </c>
      <c r="L97" s="370">
        <v>174.8</v>
      </c>
      <c r="M97" s="274">
        <v>90.8</v>
      </c>
      <c r="N97" s="275">
        <v>60.6</v>
      </c>
      <c r="O97" s="349">
        <v>115731</v>
      </c>
      <c r="P97" s="349">
        <v>1254864</v>
      </c>
      <c r="Q97" s="78">
        <v>44640</v>
      </c>
      <c r="R97" s="332">
        <v>19843</v>
      </c>
      <c r="S97" s="371">
        <v>5158</v>
      </c>
      <c r="T97" s="372">
        <v>19639</v>
      </c>
      <c r="U97" s="212"/>
      <c r="V97" s="212"/>
      <c r="W97" s="212"/>
      <c r="X97" s="212"/>
      <c r="Y97" s="212"/>
      <c r="Z97" s="212"/>
      <c r="AA97" s="212"/>
      <c r="AB97" s="212"/>
      <c r="AC97" s="212"/>
      <c r="AD97" s="212"/>
      <c r="AE97" s="212"/>
      <c r="AF97" s="212"/>
      <c r="AG97" s="212"/>
      <c r="AH97" s="212"/>
      <c r="AI97" s="212"/>
      <c r="AJ97" s="212"/>
      <c r="AK97" s="212"/>
      <c r="AL97" s="212"/>
      <c r="AM97" s="212"/>
      <c r="AN97" s="212"/>
    </row>
    <row r="98" spans="1:40" s="77" customFormat="1" ht="18.75" customHeight="1">
      <c r="A98" s="439"/>
      <c r="B98" s="277">
        <v>26</v>
      </c>
      <c r="C98" s="378">
        <v>12030.844</v>
      </c>
      <c r="D98" s="379">
        <v>7721.288</v>
      </c>
      <c r="E98" s="380">
        <v>-1555.573</v>
      </c>
      <c r="F98" s="379">
        <v>-1422.675</v>
      </c>
      <c r="G98" s="381">
        <v>355236.154</v>
      </c>
      <c r="H98" s="382">
        <v>0.864</v>
      </c>
      <c r="I98" s="383"/>
      <c r="J98" s="383"/>
      <c r="K98" s="384">
        <v>12.6</v>
      </c>
      <c r="L98" s="384">
        <v>168</v>
      </c>
      <c r="M98" s="278">
        <v>93.3</v>
      </c>
      <c r="N98" s="279">
        <v>61.0962031472434</v>
      </c>
      <c r="O98" s="351">
        <v>159345.769</v>
      </c>
      <c r="P98" s="351">
        <v>1246108.029</v>
      </c>
      <c r="Q98" s="338">
        <v>43137</v>
      </c>
      <c r="R98" s="339">
        <v>19977</v>
      </c>
      <c r="S98" s="385">
        <v>5208</v>
      </c>
      <c r="T98" s="386">
        <v>17952</v>
      </c>
      <c r="U98" s="276"/>
      <c r="V98" s="212"/>
      <c r="W98" s="212"/>
      <c r="X98" s="212"/>
      <c r="Y98" s="212"/>
      <c r="Z98" s="212"/>
      <c r="AA98" s="212"/>
      <c r="AB98" s="212"/>
      <c r="AC98" s="212"/>
      <c r="AD98" s="212"/>
      <c r="AE98" s="212"/>
      <c r="AF98" s="212"/>
      <c r="AG98" s="212"/>
      <c r="AH98" s="212"/>
      <c r="AI98" s="212"/>
      <c r="AJ98" s="212"/>
      <c r="AK98" s="212"/>
      <c r="AL98" s="212"/>
      <c r="AM98" s="212"/>
      <c r="AN98" s="212"/>
    </row>
    <row r="99" spans="1:40" ht="18.75" customHeight="1">
      <c r="A99" s="475" t="s">
        <v>193</v>
      </c>
      <c r="B99" s="270">
        <v>22</v>
      </c>
      <c r="C99" s="355">
        <v>5036</v>
      </c>
      <c r="D99" s="356">
        <v>3722</v>
      </c>
      <c r="E99" s="357">
        <v>-2914</v>
      </c>
      <c r="F99" s="356">
        <v>-2813</v>
      </c>
      <c r="G99" s="358">
        <v>145712</v>
      </c>
      <c r="H99" s="359">
        <v>0.686</v>
      </c>
      <c r="I99" s="360"/>
      <c r="J99" s="360"/>
      <c r="K99" s="361">
        <v>12.2</v>
      </c>
      <c r="L99" s="361">
        <v>135.7</v>
      </c>
      <c r="M99" s="271">
        <v>91.1</v>
      </c>
      <c r="N99" s="272">
        <v>45.6</v>
      </c>
      <c r="O99" s="337">
        <v>34523</v>
      </c>
      <c r="P99" s="337">
        <v>301159</v>
      </c>
      <c r="Q99" s="75">
        <v>17013</v>
      </c>
      <c r="R99" s="326">
        <v>11248</v>
      </c>
      <c r="S99" s="362">
        <v>686</v>
      </c>
      <c r="T99" s="363">
        <v>5079</v>
      </c>
      <c r="U99" s="212"/>
      <c r="V99" s="212"/>
      <c r="W99" s="212"/>
      <c r="X99" s="212"/>
      <c r="Y99" s="212"/>
      <c r="Z99" s="212"/>
      <c r="AA99" s="212"/>
      <c r="AB99" s="212"/>
      <c r="AC99" s="212"/>
      <c r="AD99" s="212"/>
      <c r="AE99" s="212"/>
      <c r="AF99" s="212"/>
      <c r="AG99" s="212"/>
      <c r="AH99" s="212"/>
      <c r="AI99" s="212"/>
      <c r="AJ99" s="212"/>
      <c r="AK99" s="212"/>
      <c r="AL99" s="212"/>
      <c r="AM99" s="212"/>
      <c r="AN99" s="212"/>
    </row>
    <row r="100" spans="1:40" ht="18.75" customHeight="1">
      <c r="A100" s="438"/>
      <c r="B100" s="273">
        <v>23</v>
      </c>
      <c r="C100" s="364">
        <v>4032</v>
      </c>
      <c r="D100" s="365">
        <v>3420</v>
      </c>
      <c r="E100" s="366">
        <v>-302</v>
      </c>
      <c r="F100" s="365">
        <v>-247</v>
      </c>
      <c r="G100" s="367">
        <v>152134</v>
      </c>
      <c r="H100" s="368">
        <v>0.669</v>
      </c>
      <c r="I100" s="369"/>
      <c r="J100" s="369"/>
      <c r="K100" s="370">
        <v>11.8</v>
      </c>
      <c r="L100" s="370">
        <v>125.3</v>
      </c>
      <c r="M100" s="274">
        <v>90.5</v>
      </c>
      <c r="N100" s="275">
        <v>45.1</v>
      </c>
      <c r="O100" s="349">
        <v>55789</v>
      </c>
      <c r="P100" s="349">
        <v>305339</v>
      </c>
      <c r="Q100" s="78">
        <v>16117</v>
      </c>
      <c r="R100" s="332">
        <v>11303</v>
      </c>
      <c r="S100" s="371">
        <v>687</v>
      </c>
      <c r="T100" s="372">
        <v>4127</v>
      </c>
      <c r="U100" s="212"/>
      <c r="V100" s="212"/>
      <c r="W100" s="212"/>
      <c r="X100" s="212"/>
      <c r="Y100" s="212"/>
      <c r="Z100" s="212"/>
      <c r="AA100" s="212"/>
      <c r="AB100" s="212"/>
      <c r="AC100" s="212"/>
      <c r="AD100" s="212"/>
      <c r="AE100" s="212"/>
      <c r="AF100" s="212"/>
      <c r="AG100" s="212"/>
      <c r="AH100" s="212"/>
      <c r="AI100" s="212"/>
      <c r="AJ100" s="212"/>
      <c r="AK100" s="212"/>
      <c r="AL100" s="212"/>
      <c r="AM100" s="212"/>
      <c r="AN100" s="212"/>
    </row>
    <row r="101" spans="1:40" ht="18.75" customHeight="1">
      <c r="A101" s="438"/>
      <c r="B101" s="273">
        <v>24</v>
      </c>
      <c r="C101" s="364">
        <v>3544</v>
      </c>
      <c r="D101" s="365">
        <v>2881</v>
      </c>
      <c r="E101" s="366">
        <v>-539</v>
      </c>
      <c r="F101" s="365">
        <v>-985</v>
      </c>
      <c r="G101" s="367">
        <v>158051</v>
      </c>
      <c r="H101" s="368">
        <v>0.66</v>
      </c>
      <c r="I101" s="369"/>
      <c r="J101" s="369"/>
      <c r="K101" s="370">
        <v>11.1</v>
      </c>
      <c r="L101" s="370">
        <v>120.7</v>
      </c>
      <c r="M101" s="274">
        <v>89.1</v>
      </c>
      <c r="N101" s="275">
        <v>43.9</v>
      </c>
      <c r="O101" s="349">
        <v>48392</v>
      </c>
      <c r="P101" s="349">
        <v>317742</v>
      </c>
      <c r="Q101" s="78">
        <v>15466</v>
      </c>
      <c r="R101" s="332">
        <v>10849</v>
      </c>
      <c r="S101" s="371">
        <v>687</v>
      </c>
      <c r="T101" s="372">
        <v>3930</v>
      </c>
      <c r="U101" s="212"/>
      <c r="V101" s="212"/>
      <c r="W101" s="212"/>
      <c r="X101" s="212"/>
      <c r="Y101" s="212"/>
      <c r="Z101" s="212"/>
      <c r="AA101" s="212"/>
      <c r="AB101" s="212"/>
      <c r="AC101" s="212"/>
      <c r="AD101" s="212"/>
      <c r="AE101" s="212"/>
      <c r="AF101" s="212"/>
      <c r="AG101" s="212"/>
      <c r="AH101" s="212"/>
      <c r="AI101" s="212"/>
      <c r="AJ101" s="212"/>
      <c r="AK101" s="212"/>
      <c r="AL101" s="212"/>
      <c r="AM101" s="212"/>
      <c r="AN101" s="212"/>
    </row>
    <row r="102" spans="1:40" ht="18.75" customHeight="1">
      <c r="A102" s="438"/>
      <c r="B102" s="273">
        <v>25</v>
      </c>
      <c r="C102" s="364">
        <v>4974</v>
      </c>
      <c r="D102" s="365">
        <v>3430</v>
      </c>
      <c r="E102" s="366">
        <v>549</v>
      </c>
      <c r="F102" s="365">
        <v>-257</v>
      </c>
      <c r="G102" s="367">
        <v>159765</v>
      </c>
      <c r="H102" s="368">
        <v>0.68</v>
      </c>
      <c r="I102" s="369"/>
      <c r="J102" s="369"/>
      <c r="K102" s="370">
        <v>10.6</v>
      </c>
      <c r="L102" s="370">
        <v>122.5</v>
      </c>
      <c r="M102" s="274">
        <v>89.5</v>
      </c>
      <c r="N102" s="275">
        <v>41.9</v>
      </c>
      <c r="O102" s="349">
        <v>50710</v>
      </c>
      <c r="P102" s="349">
        <v>333891</v>
      </c>
      <c r="Q102" s="78">
        <v>18235</v>
      </c>
      <c r="R102" s="332">
        <v>10042</v>
      </c>
      <c r="S102" s="371">
        <v>687</v>
      </c>
      <c r="T102" s="372">
        <v>7506</v>
      </c>
      <c r="U102" s="212"/>
      <c r="V102" s="212"/>
      <c r="W102" s="212"/>
      <c r="X102" s="212"/>
      <c r="Y102" s="212"/>
      <c r="Z102" s="212"/>
      <c r="AA102" s="212"/>
      <c r="AB102" s="212"/>
      <c r="AC102" s="212"/>
      <c r="AD102" s="212"/>
      <c r="AE102" s="212"/>
      <c r="AF102" s="212"/>
      <c r="AG102" s="212"/>
      <c r="AH102" s="212"/>
      <c r="AI102" s="212"/>
      <c r="AJ102" s="212"/>
      <c r="AK102" s="212"/>
      <c r="AL102" s="212"/>
      <c r="AM102" s="212"/>
      <c r="AN102" s="212"/>
    </row>
    <row r="103" spans="1:40" s="77" customFormat="1" ht="18.75" customHeight="1">
      <c r="A103" s="439"/>
      <c r="B103" s="277">
        <v>26</v>
      </c>
      <c r="C103" s="378">
        <v>5808</v>
      </c>
      <c r="D103" s="379">
        <v>3007</v>
      </c>
      <c r="E103" s="380">
        <v>-422</v>
      </c>
      <c r="F103" s="379">
        <v>-406</v>
      </c>
      <c r="G103" s="381">
        <v>160525</v>
      </c>
      <c r="H103" s="382">
        <v>0.697</v>
      </c>
      <c r="I103" s="383"/>
      <c r="J103" s="383"/>
      <c r="K103" s="384">
        <v>9.9</v>
      </c>
      <c r="L103" s="384">
        <v>122.4</v>
      </c>
      <c r="M103" s="278">
        <v>90.6</v>
      </c>
      <c r="N103" s="279">
        <v>43.6</v>
      </c>
      <c r="O103" s="351">
        <v>63717</v>
      </c>
      <c r="P103" s="351">
        <v>349664</v>
      </c>
      <c r="Q103" s="338">
        <v>13770</v>
      </c>
      <c r="R103" s="339">
        <v>10058</v>
      </c>
      <c r="S103" s="385">
        <v>687</v>
      </c>
      <c r="T103" s="386">
        <v>3025</v>
      </c>
      <c r="U103" s="276"/>
      <c r="V103" s="212"/>
      <c r="W103" s="212"/>
      <c r="X103" s="212"/>
      <c r="Y103" s="212"/>
      <c r="Z103" s="212"/>
      <c r="AA103" s="212"/>
      <c r="AB103" s="212"/>
      <c r="AC103" s="212"/>
      <c r="AD103" s="212"/>
      <c r="AE103" s="212"/>
      <c r="AF103" s="212"/>
      <c r="AG103" s="212"/>
      <c r="AH103" s="212"/>
      <c r="AI103" s="212"/>
      <c r="AJ103" s="212"/>
      <c r="AK103" s="212"/>
      <c r="AL103" s="212"/>
      <c r="AM103" s="212"/>
      <c r="AN103" s="212"/>
    </row>
    <row r="104" spans="1:20" ht="17.25" customHeight="1">
      <c r="A104" s="283" t="s">
        <v>117</v>
      </c>
      <c r="B104" s="73"/>
      <c r="C104" s="74"/>
      <c r="D104" s="74"/>
      <c r="E104" s="75"/>
      <c r="F104" s="75"/>
      <c r="G104" s="75"/>
      <c r="H104" s="75"/>
      <c r="I104" s="75"/>
      <c r="J104" s="75"/>
      <c r="K104" s="74"/>
      <c r="L104" s="74"/>
      <c r="M104" s="74"/>
      <c r="N104" s="74"/>
      <c r="O104" s="75"/>
      <c r="P104" s="75"/>
      <c r="Q104" s="75"/>
      <c r="R104" s="75"/>
      <c r="S104" s="75"/>
      <c r="T104" s="75"/>
    </row>
    <row r="105" spans="1:20" ht="17.25" customHeight="1">
      <c r="A105" s="137" t="s">
        <v>118</v>
      </c>
      <c r="B105" s="76"/>
      <c r="C105" s="77"/>
      <c r="D105" s="77"/>
      <c r="E105" s="78"/>
      <c r="F105" s="78"/>
      <c r="G105" s="78"/>
      <c r="H105" s="78"/>
      <c r="I105" s="78"/>
      <c r="J105" s="78"/>
      <c r="K105" s="77"/>
      <c r="L105" s="77"/>
      <c r="M105" s="77"/>
      <c r="N105" s="77"/>
      <c r="O105" s="78"/>
      <c r="P105" s="78"/>
      <c r="Q105" s="78"/>
      <c r="R105" s="78"/>
      <c r="S105" s="78"/>
      <c r="T105" s="78"/>
    </row>
    <row r="106" spans="1:20" ht="17.25" customHeight="1">
      <c r="A106" s="284" t="s">
        <v>119</v>
      </c>
      <c r="B106" s="76"/>
      <c r="C106" s="77"/>
      <c r="D106" s="77"/>
      <c r="E106" s="78"/>
      <c r="F106" s="78"/>
      <c r="G106" s="78"/>
      <c r="H106" s="78"/>
      <c r="I106" s="78"/>
      <c r="J106" s="78"/>
      <c r="K106" s="77"/>
      <c r="L106" s="77"/>
      <c r="M106" s="77"/>
      <c r="N106" s="77"/>
      <c r="O106" s="78"/>
      <c r="P106" s="78"/>
      <c r="Q106" s="78"/>
      <c r="R106" s="78"/>
      <c r="S106" s="78"/>
      <c r="T106" s="78"/>
    </row>
    <row r="107" ht="18" customHeight="1">
      <c r="A107" s="137" t="s">
        <v>249</v>
      </c>
    </row>
  </sheetData>
  <sheetProtection/>
  <mergeCells count="38">
    <mergeCell ref="A99:A103"/>
    <mergeCell ref="A24:A28"/>
    <mergeCell ref="A79:A83"/>
    <mergeCell ref="A2:A3"/>
    <mergeCell ref="B2:B3"/>
    <mergeCell ref="A4:A8"/>
    <mergeCell ref="A9:A13"/>
    <mergeCell ref="A39:A43"/>
    <mergeCell ref="A49:A53"/>
    <mergeCell ref="A14:A18"/>
    <mergeCell ref="A19:A23"/>
    <mergeCell ref="A89:A93"/>
    <mergeCell ref="A94:A98"/>
    <mergeCell ref="A59:A63"/>
    <mergeCell ref="A64:A68"/>
    <mergeCell ref="A74:A78"/>
    <mergeCell ref="A84:A88"/>
    <mergeCell ref="A69:A73"/>
    <mergeCell ref="A54:A58"/>
    <mergeCell ref="A44:A48"/>
    <mergeCell ref="L2:L3"/>
    <mergeCell ref="C2:C3"/>
    <mergeCell ref="O2:O3"/>
    <mergeCell ref="N2:N3"/>
    <mergeCell ref="M2:M3"/>
    <mergeCell ref="D2:D3"/>
    <mergeCell ref="E2:E3"/>
    <mergeCell ref="G2:G3"/>
    <mergeCell ref="P2:P3"/>
    <mergeCell ref="A34:A38"/>
    <mergeCell ref="A29:A33"/>
    <mergeCell ref="S1:T1"/>
    <mergeCell ref="H2:H3"/>
    <mergeCell ref="I2:I3"/>
    <mergeCell ref="F2:F3"/>
    <mergeCell ref="Q2:Q3"/>
    <mergeCell ref="J2:J3"/>
    <mergeCell ref="K2:K3"/>
  </mergeCells>
  <printOptions/>
  <pageMargins left="0.5905511811023623" right="0.5905511811023623" top="0.6692913385826772" bottom="0.31496062992125984" header="0.5118110236220472" footer="0.5118110236220472"/>
  <pageSetup firstPageNumber="8" useFirstPageNumber="1" horizontalDpi="600" verticalDpi="600" orientation="landscape" paperSize="9" scale="52" r:id="rId1"/>
  <rowBreaks count="1" manualBreakCount="1">
    <brk id="58" max="19" man="1"/>
  </row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AI119"/>
  <sheetViews>
    <sheetView showGridLines="0" view="pageBreakPreview" zoomScale="55" zoomScaleSheetLayoutView="55" workbookViewId="0" topLeftCell="A1">
      <pane xSplit="2" ySplit="4" topLeftCell="O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2" width="14.625" style="128" customWidth="1"/>
    <col min="3" max="18" width="12.625" style="128" customWidth="1"/>
    <col min="19" max="19" width="13.125" style="128" customWidth="1"/>
    <col min="20" max="21" width="12.625" style="128" customWidth="1"/>
    <col min="22" max="22" width="12.625" style="171" customWidth="1"/>
    <col min="23" max="23" width="12.625" style="128" customWidth="1"/>
    <col min="24" max="16384" width="9.00390625" style="128" customWidth="1"/>
  </cols>
  <sheetData>
    <row r="1" ht="24" customHeight="1">
      <c r="A1" s="166" t="s">
        <v>266</v>
      </c>
    </row>
    <row r="2" spans="1:23" ht="24" customHeight="1">
      <c r="A2" s="128" t="s">
        <v>1</v>
      </c>
      <c r="T2" s="134"/>
      <c r="U2" s="134"/>
      <c r="V2" s="488" t="s">
        <v>120</v>
      </c>
      <c r="W2" s="488"/>
    </row>
    <row r="3" spans="1:23" ht="17.25" customHeight="1">
      <c r="A3" s="489" t="s">
        <v>12</v>
      </c>
      <c r="B3" s="489" t="s">
        <v>121</v>
      </c>
      <c r="C3" s="491" t="s">
        <v>243</v>
      </c>
      <c r="D3" s="492"/>
      <c r="E3" s="492"/>
      <c r="F3" s="492"/>
      <c r="G3" s="492"/>
      <c r="H3" s="492"/>
      <c r="I3" s="492"/>
      <c r="J3" s="492"/>
      <c r="K3" s="492"/>
      <c r="L3" s="492"/>
      <c r="M3" s="492"/>
      <c r="N3" s="492"/>
      <c r="O3" s="493"/>
      <c r="P3" s="491" t="s">
        <v>267</v>
      </c>
      <c r="Q3" s="492"/>
      <c r="R3" s="492"/>
      <c r="S3" s="492"/>
      <c r="T3" s="492"/>
      <c r="U3" s="492"/>
      <c r="V3" s="492"/>
      <c r="W3" s="493"/>
    </row>
    <row r="4" spans="1:23" ht="43.5" customHeight="1">
      <c r="A4" s="490"/>
      <c r="B4" s="490"/>
      <c r="C4" s="167" t="s">
        <v>133</v>
      </c>
      <c r="D4" s="129" t="s">
        <v>134</v>
      </c>
      <c r="E4" s="129" t="s">
        <v>143</v>
      </c>
      <c r="F4" s="129" t="s">
        <v>144</v>
      </c>
      <c r="G4" s="129" t="s">
        <v>125</v>
      </c>
      <c r="H4" s="169" t="s">
        <v>126</v>
      </c>
      <c r="I4" s="129" t="s">
        <v>127</v>
      </c>
      <c r="J4" s="129" t="s">
        <v>128</v>
      </c>
      <c r="K4" s="129" t="s">
        <v>129</v>
      </c>
      <c r="L4" s="129" t="s">
        <v>130</v>
      </c>
      <c r="M4" s="129" t="s">
        <v>131</v>
      </c>
      <c r="N4" s="168" t="s">
        <v>237</v>
      </c>
      <c r="O4" s="132" t="s">
        <v>132</v>
      </c>
      <c r="P4" s="130" t="s">
        <v>122</v>
      </c>
      <c r="Q4" s="129" t="s">
        <v>136</v>
      </c>
      <c r="R4" s="129" t="s">
        <v>123</v>
      </c>
      <c r="S4" s="129" t="s">
        <v>124</v>
      </c>
      <c r="T4" s="129" t="s">
        <v>125</v>
      </c>
      <c r="U4" s="131" t="s">
        <v>126</v>
      </c>
      <c r="V4" s="172" t="s">
        <v>137</v>
      </c>
      <c r="W4" s="132" t="s">
        <v>132</v>
      </c>
    </row>
    <row r="5" spans="1:23" ht="24" customHeight="1">
      <c r="A5" s="483" t="s">
        <v>24</v>
      </c>
      <c r="B5" s="286" t="s">
        <v>140</v>
      </c>
      <c r="C5" s="287"/>
      <c r="D5" s="288"/>
      <c r="E5" s="288">
        <v>100</v>
      </c>
      <c r="F5" s="288"/>
      <c r="G5" s="288"/>
      <c r="H5" s="289"/>
      <c r="I5" s="288"/>
      <c r="J5" s="288"/>
      <c r="K5" s="288">
        <v>100</v>
      </c>
      <c r="L5" s="288"/>
      <c r="M5" s="288"/>
      <c r="N5" s="290"/>
      <c r="O5" s="291">
        <f>SUM(C5:N5)</f>
        <v>200</v>
      </c>
      <c r="P5" s="287"/>
      <c r="Q5" s="288"/>
      <c r="R5" s="288">
        <v>200</v>
      </c>
      <c r="S5" s="288"/>
      <c r="T5" s="288"/>
      <c r="U5" s="290"/>
      <c r="V5" s="292">
        <v>100</v>
      </c>
      <c r="W5" s="291">
        <f>SUM(P5:V5)</f>
        <v>300</v>
      </c>
    </row>
    <row r="6" spans="1:23" ht="24" customHeight="1">
      <c r="A6" s="485"/>
      <c r="B6" s="293" t="s">
        <v>138</v>
      </c>
      <c r="C6" s="294">
        <v>200</v>
      </c>
      <c r="D6" s="295"/>
      <c r="E6" s="295">
        <v>200</v>
      </c>
      <c r="F6" s="295"/>
      <c r="G6" s="295">
        <v>200</v>
      </c>
      <c r="H6" s="133"/>
      <c r="I6" s="295">
        <v>200</v>
      </c>
      <c r="J6" s="295"/>
      <c r="K6" s="295">
        <v>200</v>
      </c>
      <c r="L6" s="295"/>
      <c r="M6" s="295">
        <v>200</v>
      </c>
      <c r="N6" s="296"/>
      <c r="O6" s="297">
        <f aca="true" t="shared" si="0" ref="O6:O72">SUM(C6:N6)</f>
        <v>1200</v>
      </c>
      <c r="P6" s="294">
        <v>200</v>
      </c>
      <c r="Q6" s="295"/>
      <c r="R6" s="295">
        <v>200</v>
      </c>
      <c r="S6" s="295"/>
      <c r="T6" s="295">
        <v>200</v>
      </c>
      <c r="U6" s="296"/>
      <c r="V6" s="298">
        <v>600</v>
      </c>
      <c r="W6" s="297">
        <f aca="true" t="shared" si="1" ref="W6:W72">SUM(P6:V6)</f>
        <v>1200</v>
      </c>
    </row>
    <row r="7" spans="1:23" ht="24" customHeight="1">
      <c r="A7" s="485"/>
      <c r="B7" s="293" t="s">
        <v>139</v>
      </c>
      <c r="C7" s="294"/>
      <c r="D7" s="295">
        <v>200</v>
      </c>
      <c r="E7" s="295"/>
      <c r="F7" s="295">
        <v>200</v>
      </c>
      <c r="G7" s="295"/>
      <c r="H7" s="133">
        <v>200</v>
      </c>
      <c r="I7" s="295"/>
      <c r="J7" s="295">
        <v>200</v>
      </c>
      <c r="K7" s="295"/>
      <c r="L7" s="295">
        <v>200</v>
      </c>
      <c r="M7" s="295"/>
      <c r="N7" s="296">
        <v>100</v>
      </c>
      <c r="O7" s="297">
        <f t="shared" si="0"/>
        <v>1100</v>
      </c>
      <c r="P7" s="294"/>
      <c r="Q7" s="295">
        <v>200</v>
      </c>
      <c r="R7" s="295"/>
      <c r="S7" s="295">
        <v>200</v>
      </c>
      <c r="T7" s="295"/>
      <c r="U7" s="296">
        <v>100</v>
      </c>
      <c r="V7" s="298">
        <v>600</v>
      </c>
      <c r="W7" s="297">
        <f t="shared" si="1"/>
        <v>1100</v>
      </c>
    </row>
    <row r="8" spans="1:23" ht="24" customHeight="1">
      <c r="A8" s="483" t="s">
        <v>25</v>
      </c>
      <c r="B8" s="286" t="s">
        <v>138</v>
      </c>
      <c r="C8" s="287"/>
      <c r="D8" s="288"/>
      <c r="E8" s="288"/>
      <c r="F8" s="288"/>
      <c r="G8" s="288"/>
      <c r="H8" s="289">
        <v>100</v>
      </c>
      <c r="I8" s="288">
        <v>200</v>
      </c>
      <c r="J8" s="288"/>
      <c r="K8" s="288"/>
      <c r="L8" s="288"/>
      <c r="M8" s="288"/>
      <c r="N8" s="290">
        <v>100</v>
      </c>
      <c r="O8" s="291">
        <f t="shared" si="0"/>
        <v>400</v>
      </c>
      <c r="P8" s="287"/>
      <c r="Q8" s="288"/>
      <c r="R8" s="288"/>
      <c r="S8" s="288"/>
      <c r="T8" s="288"/>
      <c r="U8" s="290">
        <v>200</v>
      </c>
      <c r="V8" s="292"/>
      <c r="W8" s="291">
        <f t="shared" si="1"/>
        <v>200</v>
      </c>
    </row>
    <row r="9" spans="1:23" ht="24" customHeight="1">
      <c r="A9" s="485"/>
      <c r="B9" s="293" t="s">
        <v>139</v>
      </c>
      <c r="C9" s="294"/>
      <c r="D9" s="295"/>
      <c r="E9" s="295"/>
      <c r="F9" s="295">
        <v>100</v>
      </c>
      <c r="G9" s="295"/>
      <c r="H9" s="133"/>
      <c r="I9" s="295"/>
      <c r="J9" s="295">
        <v>100</v>
      </c>
      <c r="K9" s="295">
        <v>100</v>
      </c>
      <c r="L9" s="295"/>
      <c r="M9" s="295"/>
      <c r="N9" s="296"/>
      <c r="O9" s="297">
        <f t="shared" si="0"/>
        <v>300</v>
      </c>
      <c r="P9" s="294"/>
      <c r="Q9" s="295"/>
      <c r="R9" s="295"/>
      <c r="S9" s="295">
        <v>100</v>
      </c>
      <c r="T9" s="295"/>
      <c r="U9" s="296"/>
      <c r="V9" s="298">
        <v>100</v>
      </c>
      <c r="W9" s="297">
        <f t="shared" si="1"/>
        <v>200</v>
      </c>
    </row>
    <row r="10" spans="1:23" ht="24" customHeight="1">
      <c r="A10" s="484"/>
      <c r="B10" s="293" t="s">
        <v>256</v>
      </c>
      <c r="C10" s="299"/>
      <c r="D10" s="300"/>
      <c r="E10" s="300"/>
      <c r="F10" s="300"/>
      <c r="G10" s="300"/>
      <c r="H10" s="301"/>
      <c r="I10" s="300"/>
      <c r="J10" s="300"/>
      <c r="K10" s="300"/>
      <c r="L10" s="300"/>
      <c r="M10" s="300"/>
      <c r="N10" s="302"/>
      <c r="O10" s="303">
        <f t="shared" si="0"/>
        <v>0</v>
      </c>
      <c r="P10" s="299"/>
      <c r="Q10" s="300"/>
      <c r="R10" s="300"/>
      <c r="S10" s="300"/>
      <c r="T10" s="300"/>
      <c r="U10" s="302"/>
      <c r="V10" s="304">
        <v>200</v>
      </c>
      <c r="W10" s="303">
        <f t="shared" si="1"/>
        <v>200</v>
      </c>
    </row>
    <row r="11" spans="1:23" ht="24" customHeight="1">
      <c r="A11" s="483" t="s">
        <v>277</v>
      </c>
      <c r="B11" s="286" t="s">
        <v>138</v>
      </c>
      <c r="C11" s="287"/>
      <c r="D11" s="288"/>
      <c r="E11" s="288"/>
      <c r="F11" s="288"/>
      <c r="G11" s="288"/>
      <c r="H11" s="289"/>
      <c r="I11" s="288"/>
      <c r="J11" s="288"/>
      <c r="K11" s="288"/>
      <c r="L11" s="288"/>
      <c r="M11" s="288"/>
      <c r="N11" s="290"/>
      <c r="O11" s="291">
        <f>SUM(C11:N11)</f>
        <v>0</v>
      </c>
      <c r="P11" s="287"/>
      <c r="Q11" s="288"/>
      <c r="R11" s="288"/>
      <c r="S11" s="288"/>
      <c r="T11" s="288"/>
      <c r="U11" s="290"/>
      <c r="V11" s="305">
        <v>100</v>
      </c>
      <c r="W11" s="291">
        <f>SUM(P11:V11)</f>
        <v>100</v>
      </c>
    </row>
    <row r="12" spans="1:23" ht="24" customHeight="1">
      <c r="A12" s="484"/>
      <c r="B12" s="306" t="s">
        <v>139</v>
      </c>
      <c r="C12" s="299"/>
      <c r="D12" s="300"/>
      <c r="E12" s="300"/>
      <c r="F12" s="300"/>
      <c r="G12" s="300"/>
      <c r="H12" s="301"/>
      <c r="I12" s="300"/>
      <c r="J12" s="300"/>
      <c r="K12" s="300"/>
      <c r="L12" s="300"/>
      <c r="M12" s="300"/>
      <c r="N12" s="302"/>
      <c r="O12" s="303">
        <f>SUM(C12:N12)</f>
        <v>0</v>
      </c>
      <c r="P12" s="299"/>
      <c r="Q12" s="300"/>
      <c r="R12" s="300"/>
      <c r="S12" s="300"/>
      <c r="T12" s="300"/>
      <c r="U12" s="302"/>
      <c r="V12" s="307"/>
      <c r="W12" s="303">
        <f>SUM(P12:V12)</f>
        <v>0</v>
      </c>
    </row>
    <row r="13" spans="1:23" ht="24" customHeight="1">
      <c r="A13" s="483" t="s">
        <v>27</v>
      </c>
      <c r="B13" s="286" t="s">
        <v>138</v>
      </c>
      <c r="C13" s="287"/>
      <c r="D13" s="288"/>
      <c r="E13" s="288"/>
      <c r="F13" s="288"/>
      <c r="G13" s="288"/>
      <c r="H13" s="289"/>
      <c r="I13" s="288"/>
      <c r="J13" s="288">
        <v>100</v>
      </c>
      <c r="K13" s="288"/>
      <c r="L13" s="288"/>
      <c r="M13" s="288"/>
      <c r="N13" s="290"/>
      <c r="O13" s="291">
        <f t="shared" si="0"/>
        <v>100</v>
      </c>
      <c r="P13" s="287"/>
      <c r="Q13" s="288"/>
      <c r="R13" s="288"/>
      <c r="S13" s="288"/>
      <c r="T13" s="288"/>
      <c r="U13" s="290"/>
      <c r="V13" s="305">
        <v>100</v>
      </c>
      <c r="W13" s="291">
        <f t="shared" si="1"/>
        <v>100</v>
      </c>
    </row>
    <row r="14" spans="1:23" ht="24" customHeight="1">
      <c r="A14" s="484"/>
      <c r="B14" s="306" t="s">
        <v>139</v>
      </c>
      <c r="C14" s="299"/>
      <c r="D14" s="300"/>
      <c r="E14" s="300"/>
      <c r="F14" s="300"/>
      <c r="G14" s="300"/>
      <c r="H14" s="301"/>
      <c r="I14" s="300"/>
      <c r="J14" s="300"/>
      <c r="K14" s="300"/>
      <c r="L14" s="300"/>
      <c r="M14" s="300">
        <v>100</v>
      </c>
      <c r="N14" s="302"/>
      <c r="O14" s="303">
        <f t="shared" si="0"/>
        <v>100</v>
      </c>
      <c r="P14" s="299"/>
      <c r="Q14" s="300"/>
      <c r="R14" s="300"/>
      <c r="S14" s="300"/>
      <c r="T14" s="300"/>
      <c r="U14" s="302"/>
      <c r="V14" s="307">
        <v>100</v>
      </c>
      <c r="W14" s="303">
        <f t="shared" si="1"/>
        <v>100</v>
      </c>
    </row>
    <row r="15" spans="1:23" ht="24" customHeight="1">
      <c r="A15" s="483" t="s">
        <v>28</v>
      </c>
      <c r="B15" s="286" t="s">
        <v>138</v>
      </c>
      <c r="C15" s="294"/>
      <c r="D15" s="295"/>
      <c r="E15" s="295"/>
      <c r="F15" s="295"/>
      <c r="G15" s="295"/>
      <c r="H15" s="133"/>
      <c r="I15" s="295"/>
      <c r="J15" s="295"/>
      <c r="K15" s="295"/>
      <c r="L15" s="295"/>
      <c r="M15" s="295"/>
      <c r="N15" s="296"/>
      <c r="O15" s="291">
        <f t="shared" si="0"/>
        <v>0</v>
      </c>
      <c r="P15" s="294"/>
      <c r="Q15" s="295"/>
      <c r="R15" s="295"/>
      <c r="S15" s="295"/>
      <c r="T15" s="295"/>
      <c r="U15" s="296"/>
      <c r="V15" s="298"/>
      <c r="W15" s="297">
        <f t="shared" si="1"/>
        <v>0</v>
      </c>
    </row>
    <row r="16" spans="1:23" ht="24" customHeight="1">
      <c r="A16" s="484"/>
      <c r="B16" s="306" t="s">
        <v>139</v>
      </c>
      <c r="C16" s="299"/>
      <c r="D16" s="300"/>
      <c r="E16" s="300"/>
      <c r="F16" s="300"/>
      <c r="G16" s="300">
        <v>100</v>
      </c>
      <c r="H16" s="301"/>
      <c r="I16" s="300"/>
      <c r="J16" s="300"/>
      <c r="K16" s="300"/>
      <c r="L16" s="300"/>
      <c r="M16" s="300"/>
      <c r="N16" s="302"/>
      <c r="O16" s="303">
        <f t="shared" si="0"/>
        <v>100</v>
      </c>
      <c r="P16" s="299"/>
      <c r="Q16" s="300"/>
      <c r="R16" s="300"/>
      <c r="S16" s="300"/>
      <c r="T16" s="300">
        <v>100</v>
      </c>
      <c r="U16" s="302"/>
      <c r="V16" s="304"/>
      <c r="W16" s="303">
        <f t="shared" si="1"/>
        <v>100</v>
      </c>
    </row>
    <row r="17" spans="1:23" ht="24" customHeight="1">
      <c r="A17" s="483" t="s">
        <v>81</v>
      </c>
      <c r="B17" s="286" t="s">
        <v>138</v>
      </c>
      <c r="C17" s="294"/>
      <c r="D17" s="295"/>
      <c r="E17" s="295"/>
      <c r="F17" s="295"/>
      <c r="G17" s="295"/>
      <c r="H17" s="133"/>
      <c r="I17" s="295"/>
      <c r="J17" s="295">
        <v>100</v>
      </c>
      <c r="K17" s="295"/>
      <c r="L17" s="295"/>
      <c r="M17" s="295"/>
      <c r="N17" s="296"/>
      <c r="O17" s="291">
        <f t="shared" si="0"/>
        <v>100</v>
      </c>
      <c r="P17" s="294"/>
      <c r="Q17" s="295"/>
      <c r="R17" s="295"/>
      <c r="S17" s="295"/>
      <c r="T17" s="295"/>
      <c r="U17" s="296"/>
      <c r="V17" s="298">
        <v>100</v>
      </c>
      <c r="W17" s="297">
        <f t="shared" si="1"/>
        <v>100</v>
      </c>
    </row>
    <row r="18" spans="1:23" ht="24" customHeight="1">
      <c r="A18" s="484"/>
      <c r="B18" s="306" t="s">
        <v>139</v>
      </c>
      <c r="C18" s="299"/>
      <c r="D18" s="300"/>
      <c r="E18" s="300"/>
      <c r="F18" s="300"/>
      <c r="G18" s="300"/>
      <c r="H18" s="301"/>
      <c r="I18" s="300"/>
      <c r="J18" s="300"/>
      <c r="K18" s="300"/>
      <c r="L18" s="300"/>
      <c r="M18" s="300"/>
      <c r="N18" s="302"/>
      <c r="O18" s="303">
        <f t="shared" si="0"/>
        <v>0</v>
      </c>
      <c r="P18" s="299"/>
      <c r="Q18" s="300"/>
      <c r="R18" s="300"/>
      <c r="S18" s="300"/>
      <c r="T18" s="300"/>
      <c r="U18" s="302"/>
      <c r="V18" s="304"/>
      <c r="W18" s="303">
        <f t="shared" si="1"/>
        <v>0</v>
      </c>
    </row>
    <row r="19" spans="1:23" ht="24" customHeight="1">
      <c r="A19" s="483" t="s">
        <v>29</v>
      </c>
      <c r="B19" s="286" t="s">
        <v>140</v>
      </c>
      <c r="C19" s="287"/>
      <c r="D19" s="288"/>
      <c r="E19" s="288">
        <v>100</v>
      </c>
      <c r="F19" s="288"/>
      <c r="G19" s="288"/>
      <c r="H19" s="289"/>
      <c r="I19" s="288"/>
      <c r="J19" s="288"/>
      <c r="K19" s="288"/>
      <c r="L19" s="288"/>
      <c r="M19" s="288"/>
      <c r="N19" s="290"/>
      <c r="O19" s="291">
        <f t="shared" si="0"/>
        <v>100</v>
      </c>
      <c r="P19" s="287"/>
      <c r="Q19" s="288"/>
      <c r="R19" s="288">
        <v>100</v>
      </c>
      <c r="S19" s="288"/>
      <c r="T19" s="288"/>
      <c r="U19" s="290"/>
      <c r="V19" s="292"/>
      <c r="W19" s="297">
        <f t="shared" si="1"/>
        <v>100</v>
      </c>
    </row>
    <row r="20" spans="1:23" ht="24" customHeight="1">
      <c r="A20" s="485"/>
      <c r="B20" s="293" t="s">
        <v>138</v>
      </c>
      <c r="C20" s="294"/>
      <c r="D20" s="295"/>
      <c r="E20" s="295"/>
      <c r="F20" s="295"/>
      <c r="G20" s="295"/>
      <c r="H20" s="133"/>
      <c r="I20" s="295"/>
      <c r="J20" s="295">
        <v>200</v>
      </c>
      <c r="K20" s="295"/>
      <c r="L20" s="295"/>
      <c r="M20" s="295"/>
      <c r="N20" s="296"/>
      <c r="O20" s="297">
        <f t="shared" si="0"/>
        <v>200</v>
      </c>
      <c r="P20" s="294"/>
      <c r="Q20" s="295"/>
      <c r="R20" s="295"/>
      <c r="S20" s="295"/>
      <c r="T20" s="295">
        <v>130</v>
      </c>
      <c r="U20" s="296"/>
      <c r="V20" s="297">
        <v>200</v>
      </c>
      <c r="W20" s="297">
        <f t="shared" si="1"/>
        <v>330</v>
      </c>
    </row>
    <row r="21" spans="1:23" ht="24" customHeight="1">
      <c r="A21" s="487"/>
      <c r="B21" s="306" t="s">
        <v>139</v>
      </c>
      <c r="C21" s="299"/>
      <c r="D21" s="300"/>
      <c r="E21" s="300"/>
      <c r="F21" s="300"/>
      <c r="G21" s="300"/>
      <c r="H21" s="301"/>
      <c r="I21" s="300"/>
      <c r="J21" s="300">
        <v>100</v>
      </c>
      <c r="K21" s="300"/>
      <c r="L21" s="300"/>
      <c r="M21" s="300"/>
      <c r="N21" s="302"/>
      <c r="O21" s="303">
        <f t="shared" si="0"/>
        <v>100</v>
      </c>
      <c r="P21" s="299"/>
      <c r="Q21" s="300"/>
      <c r="R21" s="300"/>
      <c r="S21" s="300"/>
      <c r="T21" s="300"/>
      <c r="U21" s="302"/>
      <c r="V21" s="304">
        <v>100</v>
      </c>
      <c r="W21" s="303">
        <f t="shared" si="1"/>
        <v>100</v>
      </c>
    </row>
    <row r="22" spans="1:23" ht="24" customHeight="1">
      <c r="A22" s="483" t="s">
        <v>30</v>
      </c>
      <c r="B22" s="293" t="s">
        <v>141</v>
      </c>
      <c r="C22" s="287"/>
      <c r="D22" s="288"/>
      <c r="E22" s="288"/>
      <c r="F22" s="288">
        <v>300</v>
      </c>
      <c r="G22" s="288"/>
      <c r="H22" s="289"/>
      <c r="I22" s="288"/>
      <c r="J22" s="288"/>
      <c r="K22" s="288"/>
      <c r="L22" s="288"/>
      <c r="M22" s="288"/>
      <c r="N22" s="290"/>
      <c r="O22" s="291">
        <f t="shared" si="0"/>
        <v>300</v>
      </c>
      <c r="P22" s="287"/>
      <c r="Q22" s="288"/>
      <c r="R22" s="288"/>
      <c r="S22" s="288"/>
      <c r="T22" s="288"/>
      <c r="U22" s="290">
        <v>300</v>
      </c>
      <c r="V22" s="292"/>
      <c r="W22" s="291">
        <f t="shared" si="1"/>
        <v>300</v>
      </c>
    </row>
    <row r="23" spans="1:23" ht="24" customHeight="1">
      <c r="A23" s="485"/>
      <c r="B23" s="293" t="s">
        <v>140</v>
      </c>
      <c r="C23" s="294"/>
      <c r="D23" s="295">
        <v>300</v>
      </c>
      <c r="E23" s="295"/>
      <c r="F23" s="295"/>
      <c r="G23" s="295"/>
      <c r="H23" s="133"/>
      <c r="I23" s="295" t="s">
        <v>269</v>
      </c>
      <c r="J23" s="295"/>
      <c r="K23" s="295"/>
      <c r="L23" s="295"/>
      <c r="M23" s="295">
        <v>200</v>
      </c>
      <c r="N23" s="296"/>
      <c r="O23" s="297">
        <v>650</v>
      </c>
      <c r="P23" s="294"/>
      <c r="Q23" s="295"/>
      <c r="R23" s="295"/>
      <c r="S23" s="295"/>
      <c r="T23" s="295">
        <v>300</v>
      </c>
      <c r="U23" s="296"/>
      <c r="V23" s="298">
        <v>200</v>
      </c>
      <c r="W23" s="297">
        <f>SUM(P23:V23)</f>
        <v>500</v>
      </c>
    </row>
    <row r="24" spans="1:23" ht="24" customHeight="1">
      <c r="A24" s="485"/>
      <c r="B24" s="293" t="s">
        <v>192</v>
      </c>
      <c r="C24" s="294"/>
      <c r="D24" s="295"/>
      <c r="E24" s="295"/>
      <c r="F24" s="295"/>
      <c r="G24" s="295"/>
      <c r="H24" s="133"/>
      <c r="I24" s="295">
        <v>150</v>
      </c>
      <c r="J24" s="295"/>
      <c r="K24" s="295"/>
      <c r="L24" s="295"/>
      <c r="M24" s="295"/>
      <c r="N24" s="296"/>
      <c r="O24" s="297">
        <f>SUM(C24:N24)</f>
        <v>150</v>
      </c>
      <c r="P24" s="294"/>
      <c r="Q24" s="295">
        <v>150</v>
      </c>
      <c r="R24" s="295"/>
      <c r="S24" s="295"/>
      <c r="T24" s="295"/>
      <c r="U24" s="296"/>
      <c r="V24" s="298"/>
      <c r="W24" s="297">
        <f>SUM(P24:V24)</f>
        <v>150</v>
      </c>
    </row>
    <row r="25" spans="1:23" ht="24" customHeight="1">
      <c r="A25" s="485"/>
      <c r="B25" s="293" t="s">
        <v>138</v>
      </c>
      <c r="C25" s="294">
        <v>200</v>
      </c>
      <c r="D25" s="295">
        <v>200</v>
      </c>
      <c r="E25" s="295">
        <v>200</v>
      </c>
      <c r="F25" s="295">
        <v>200</v>
      </c>
      <c r="G25" s="295"/>
      <c r="H25" s="133">
        <v>200</v>
      </c>
      <c r="I25" s="295"/>
      <c r="J25" s="295"/>
      <c r="K25" s="295">
        <v>200</v>
      </c>
      <c r="L25" s="295">
        <v>200</v>
      </c>
      <c r="M25" s="295">
        <v>200</v>
      </c>
      <c r="N25" s="296">
        <v>200</v>
      </c>
      <c r="O25" s="297">
        <f t="shared" si="0"/>
        <v>1800</v>
      </c>
      <c r="P25" s="294">
        <v>200</v>
      </c>
      <c r="Q25" s="295">
        <v>200</v>
      </c>
      <c r="R25" s="295">
        <v>200</v>
      </c>
      <c r="S25" s="295">
        <v>200</v>
      </c>
      <c r="T25" s="295"/>
      <c r="U25" s="296">
        <v>200</v>
      </c>
      <c r="V25" s="298">
        <v>800</v>
      </c>
      <c r="W25" s="297">
        <f t="shared" si="1"/>
        <v>1800</v>
      </c>
    </row>
    <row r="26" spans="1:23" ht="24" customHeight="1">
      <c r="A26" s="485"/>
      <c r="B26" s="293" t="s">
        <v>139</v>
      </c>
      <c r="C26" s="294">
        <v>200</v>
      </c>
      <c r="D26" s="295"/>
      <c r="E26" s="295"/>
      <c r="F26" s="295"/>
      <c r="G26" s="295"/>
      <c r="H26" s="133"/>
      <c r="I26" s="295"/>
      <c r="J26" s="295"/>
      <c r="K26" s="295"/>
      <c r="L26" s="295"/>
      <c r="M26" s="295">
        <v>200</v>
      </c>
      <c r="N26" s="296"/>
      <c r="O26" s="297">
        <v>400</v>
      </c>
      <c r="P26" s="294">
        <v>200</v>
      </c>
      <c r="Q26" s="295"/>
      <c r="R26" s="295"/>
      <c r="S26" s="295"/>
      <c r="T26" s="295"/>
      <c r="U26" s="296"/>
      <c r="V26" s="298">
        <v>200</v>
      </c>
      <c r="W26" s="297">
        <f t="shared" si="1"/>
        <v>400</v>
      </c>
    </row>
    <row r="27" spans="1:23" ht="24" customHeight="1">
      <c r="A27" s="485"/>
      <c r="B27" s="293" t="s">
        <v>256</v>
      </c>
      <c r="C27" s="294"/>
      <c r="D27" s="295"/>
      <c r="E27" s="295"/>
      <c r="F27" s="295"/>
      <c r="G27" s="295"/>
      <c r="H27" s="133"/>
      <c r="I27" s="295"/>
      <c r="J27" s="295"/>
      <c r="K27" s="295"/>
      <c r="L27" s="295"/>
      <c r="M27" s="295"/>
      <c r="N27" s="296"/>
      <c r="O27" s="297"/>
      <c r="P27" s="294"/>
      <c r="Q27" s="295"/>
      <c r="R27" s="295"/>
      <c r="S27" s="295"/>
      <c r="T27" s="295"/>
      <c r="U27" s="296"/>
      <c r="V27" s="298">
        <v>250</v>
      </c>
      <c r="W27" s="297">
        <f t="shared" si="1"/>
        <v>250</v>
      </c>
    </row>
    <row r="28" spans="1:23" ht="24" customHeight="1">
      <c r="A28" s="483" t="s">
        <v>31</v>
      </c>
      <c r="B28" s="286" t="s">
        <v>140</v>
      </c>
      <c r="C28" s="287">
        <v>200</v>
      </c>
      <c r="D28" s="288"/>
      <c r="E28" s="288"/>
      <c r="F28" s="288"/>
      <c r="G28" s="288"/>
      <c r="H28" s="289"/>
      <c r="I28" s="288" t="s">
        <v>270</v>
      </c>
      <c r="J28" s="288"/>
      <c r="K28" s="288"/>
      <c r="L28" s="288"/>
      <c r="M28" s="288"/>
      <c r="N28" s="290"/>
      <c r="O28" s="291">
        <v>500</v>
      </c>
      <c r="P28" s="287" t="s">
        <v>289</v>
      </c>
      <c r="Q28" s="288"/>
      <c r="R28" s="288"/>
      <c r="S28" s="288"/>
      <c r="T28" s="288"/>
      <c r="U28" s="290"/>
      <c r="V28" s="292">
        <v>300</v>
      </c>
      <c r="W28" s="291">
        <v>600</v>
      </c>
    </row>
    <row r="29" spans="1:23" ht="24" customHeight="1">
      <c r="A29" s="485"/>
      <c r="B29" s="293" t="s">
        <v>138</v>
      </c>
      <c r="C29" s="294">
        <v>200</v>
      </c>
      <c r="D29" s="295"/>
      <c r="E29" s="295"/>
      <c r="F29" s="295">
        <v>200</v>
      </c>
      <c r="G29" s="295"/>
      <c r="H29" s="133">
        <v>200</v>
      </c>
      <c r="I29" s="295"/>
      <c r="J29" s="295"/>
      <c r="K29" s="295">
        <v>200</v>
      </c>
      <c r="L29" s="295">
        <v>200</v>
      </c>
      <c r="M29" s="295">
        <v>200</v>
      </c>
      <c r="N29" s="296">
        <v>200</v>
      </c>
      <c r="O29" s="297">
        <f t="shared" si="0"/>
        <v>1400</v>
      </c>
      <c r="P29" s="294"/>
      <c r="Q29" s="295">
        <v>200</v>
      </c>
      <c r="R29" s="295">
        <v>200</v>
      </c>
      <c r="S29" s="295">
        <v>200</v>
      </c>
      <c r="T29" s="295"/>
      <c r="U29" s="296">
        <v>200</v>
      </c>
      <c r="V29" s="297">
        <v>600</v>
      </c>
      <c r="W29" s="297">
        <f t="shared" si="1"/>
        <v>1400</v>
      </c>
    </row>
    <row r="30" spans="1:23" ht="24" customHeight="1">
      <c r="A30" s="487"/>
      <c r="B30" s="306" t="s">
        <v>139</v>
      </c>
      <c r="C30" s="299"/>
      <c r="D30" s="300">
        <v>200</v>
      </c>
      <c r="E30" s="300"/>
      <c r="F30" s="300"/>
      <c r="G30" s="300"/>
      <c r="H30" s="301"/>
      <c r="I30" s="300"/>
      <c r="J30" s="300"/>
      <c r="K30" s="300"/>
      <c r="L30" s="300"/>
      <c r="M30" s="300">
        <v>200</v>
      </c>
      <c r="N30" s="302"/>
      <c r="O30" s="303">
        <f t="shared" si="0"/>
        <v>400</v>
      </c>
      <c r="P30" s="299"/>
      <c r="Q30" s="300">
        <v>200</v>
      </c>
      <c r="R30" s="300"/>
      <c r="S30" s="300"/>
      <c r="T30" s="300"/>
      <c r="U30" s="302"/>
      <c r="V30" s="303">
        <v>200</v>
      </c>
      <c r="W30" s="303">
        <f t="shared" si="1"/>
        <v>400</v>
      </c>
    </row>
    <row r="31" spans="1:23" ht="24" customHeight="1">
      <c r="A31" s="485" t="s">
        <v>32</v>
      </c>
      <c r="B31" s="293" t="s">
        <v>141</v>
      </c>
      <c r="C31" s="294"/>
      <c r="D31" s="295"/>
      <c r="E31" s="295"/>
      <c r="F31" s="295">
        <v>300</v>
      </c>
      <c r="G31" s="295"/>
      <c r="H31" s="133"/>
      <c r="I31" s="295"/>
      <c r="J31" s="295"/>
      <c r="K31" s="295"/>
      <c r="L31" s="295"/>
      <c r="M31" s="295"/>
      <c r="N31" s="296"/>
      <c r="O31" s="297">
        <f t="shared" si="0"/>
        <v>300</v>
      </c>
      <c r="P31" s="294"/>
      <c r="Q31" s="295"/>
      <c r="R31" s="295"/>
      <c r="S31" s="295">
        <v>400</v>
      </c>
      <c r="T31" s="295"/>
      <c r="U31" s="296"/>
      <c r="V31" s="494"/>
      <c r="W31" s="297">
        <f t="shared" si="1"/>
        <v>400</v>
      </c>
    </row>
    <row r="32" spans="1:23" ht="24" customHeight="1">
      <c r="A32" s="485"/>
      <c r="B32" s="293" t="s">
        <v>238</v>
      </c>
      <c r="C32" s="294"/>
      <c r="D32" s="295"/>
      <c r="E32" s="295">
        <v>300</v>
      </c>
      <c r="F32" s="295"/>
      <c r="G32" s="295"/>
      <c r="H32" s="133"/>
      <c r="I32" s="295"/>
      <c r="J32" s="295"/>
      <c r="K32" s="295">
        <v>300</v>
      </c>
      <c r="L32" s="295"/>
      <c r="M32" s="295"/>
      <c r="N32" s="296"/>
      <c r="O32" s="297">
        <f t="shared" si="0"/>
        <v>600</v>
      </c>
      <c r="P32" s="294"/>
      <c r="Q32" s="295"/>
      <c r="R32" s="295">
        <v>400</v>
      </c>
      <c r="S32" s="295"/>
      <c r="T32" s="295"/>
      <c r="U32" s="296"/>
      <c r="V32" s="494"/>
      <c r="W32" s="297">
        <f t="shared" si="1"/>
        <v>400</v>
      </c>
    </row>
    <row r="33" spans="1:23" ht="24" customHeight="1">
      <c r="A33" s="485"/>
      <c r="B33" s="293" t="s">
        <v>138</v>
      </c>
      <c r="C33" s="294">
        <v>300</v>
      </c>
      <c r="D33" s="295">
        <v>500</v>
      </c>
      <c r="E33" s="295">
        <v>300</v>
      </c>
      <c r="F33" s="295">
        <v>500</v>
      </c>
      <c r="G33" s="295">
        <v>300</v>
      </c>
      <c r="H33" s="133">
        <v>300</v>
      </c>
      <c r="I33" s="309">
        <v>500</v>
      </c>
      <c r="J33" s="295">
        <v>300</v>
      </c>
      <c r="K33" s="295">
        <v>400</v>
      </c>
      <c r="L33" s="295">
        <v>300</v>
      </c>
      <c r="M33" s="295">
        <v>300</v>
      </c>
      <c r="N33" s="296">
        <v>500</v>
      </c>
      <c r="O33" s="297">
        <f t="shared" si="0"/>
        <v>4500</v>
      </c>
      <c r="P33" s="294">
        <v>400</v>
      </c>
      <c r="Q33" s="295">
        <v>500</v>
      </c>
      <c r="R33" s="295">
        <v>400</v>
      </c>
      <c r="S33" s="295">
        <v>400</v>
      </c>
      <c r="T33" s="295">
        <v>400</v>
      </c>
      <c r="U33" s="296">
        <v>500</v>
      </c>
      <c r="V33" s="298">
        <v>2300</v>
      </c>
      <c r="W33" s="297">
        <f t="shared" si="1"/>
        <v>4900</v>
      </c>
    </row>
    <row r="34" spans="1:23" ht="24" customHeight="1">
      <c r="A34" s="485"/>
      <c r="B34" s="293" t="s">
        <v>142</v>
      </c>
      <c r="C34" s="294"/>
      <c r="D34" s="295"/>
      <c r="E34" s="295"/>
      <c r="F34" s="295"/>
      <c r="G34" s="295"/>
      <c r="H34" s="133">
        <v>200</v>
      </c>
      <c r="I34" s="309"/>
      <c r="J34" s="295"/>
      <c r="K34" s="295"/>
      <c r="L34" s="295"/>
      <c r="M34" s="295">
        <v>100</v>
      </c>
      <c r="N34" s="296"/>
      <c r="O34" s="297">
        <f t="shared" si="0"/>
        <v>300</v>
      </c>
      <c r="P34" s="294"/>
      <c r="Q34" s="295"/>
      <c r="R34" s="295"/>
      <c r="S34" s="295"/>
      <c r="T34" s="295">
        <v>300</v>
      </c>
      <c r="U34" s="296"/>
      <c r="V34" s="297"/>
      <c r="W34" s="297">
        <f t="shared" si="1"/>
        <v>300</v>
      </c>
    </row>
    <row r="35" spans="1:23" ht="24" customHeight="1">
      <c r="A35" s="485"/>
      <c r="B35" s="293" t="s">
        <v>256</v>
      </c>
      <c r="C35" s="294"/>
      <c r="D35" s="295"/>
      <c r="E35" s="295"/>
      <c r="F35" s="295"/>
      <c r="G35" s="295"/>
      <c r="H35" s="133"/>
      <c r="I35" s="295"/>
      <c r="J35" s="295"/>
      <c r="K35" s="295"/>
      <c r="L35" s="295"/>
      <c r="M35" s="295"/>
      <c r="N35" s="296"/>
      <c r="O35" s="297">
        <f t="shared" si="0"/>
        <v>0</v>
      </c>
      <c r="P35" s="294"/>
      <c r="Q35" s="295"/>
      <c r="R35" s="295"/>
      <c r="S35" s="295"/>
      <c r="T35" s="295"/>
      <c r="U35" s="296"/>
      <c r="V35" s="297">
        <v>699</v>
      </c>
      <c r="W35" s="297">
        <f t="shared" si="1"/>
        <v>699</v>
      </c>
    </row>
    <row r="36" spans="1:23" ht="24" customHeight="1">
      <c r="A36" s="487"/>
      <c r="B36" s="293" t="s">
        <v>178</v>
      </c>
      <c r="C36" s="294"/>
      <c r="D36" s="412">
        <v>1023</v>
      </c>
      <c r="E36" s="295"/>
      <c r="F36" s="295"/>
      <c r="G36" s="295"/>
      <c r="H36" s="133"/>
      <c r="I36" s="295"/>
      <c r="J36" s="295"/>
      <c r="K36" s="295"/>
      <c r="L36" s="295"/>
      <c r="M36" s="295"/>
      <c r="N36" s="296"/>
      <c r="O36" s="297">
        <f t="shared" si="0"/>
        <v>1023</v>
      </c>
      <c r="P36" s="294"/>
      <c r="Q36" s="412">
        <v>1201</v>
      </c>
      <c r="R36" s="295"/>
      <c r="S36" s="295"/>
      <c r="T36" s="295"/>
      <c r="U36" s="296"/>
      <c r="V36" s="298"/>
      <c r="W36" s="297">
        <f t="shared" si="1"/>
        <v>1201</v>
      </c>
    </row>
    <row r="37" spans="1:23" ht="24" customHeight="1">
      <c r="A37" s="483" t="s">
        <v>33</v>
      </c>
      <c r="B37" s="286" t="s">
        <v>140</v>
      </c>
      <c r="C37" s="287"/>
      <c r="D37" s="288"/>
      <c r="E37" s="288"/>
      <c r="F37" s="288">
        <v>200</v>
      </c>
      <c r="G37" s="288"/>
      <c r="H37" s="289"/>
      <c r="I37" s="288">
        <v>200</v>
      </c>
      <c r="J37" s="288"/>
      <c r="K37" s="288"/>
      <c r="L37" s="288">
        <v>200</v>
      </c>
      <c r="M37" s="288"/>
      <c r="N37" s="290"/>
      <c r="O37" s="291">
        <f t="shared" si="0"/>
        <v>600</v>
      </c>
      <c r="P37" s="287"/>
      <c r="Q37" s="288"/>
      <c r="R37" s="288"/>
      <c r="S37" s="288">
        <v>200</v>
      </c>
      <c r="T37" s="288"/>
      <c r="U37" s="290"/>
      <c r="V37" s="292">
        <v>400</v>
      </c>
      <c r="W37" s="291">
        <f t="shared" si="1"/>
        <v>600</v>
      </c>
    </row>
    <row r="38" spans="1:23" ht="24" customHeight="1">
      <c r="A38" s="485"/>
      <c r="B38" s="293" t="s">
        <v>138</v>
      </c>
      <c r="C38" s="294">
        <v>200</v>
      </c>
      <c r="D38" s="295">
        <v>200</v>
      </c>
      <c r="E38" s="295">
        <v>200</v>
      </c>
      <c r="F38" s="295">
        <v>200</v>
      </c>
      <c r="G38" s="295">
        <v>200</v>
      </c>
      <c r="H38" s="133"/>
      <c r="I38" s="295">
        <v>200</v>
      </c>
      <c r="J38" s="295"/>
      <c r="K38" s="295">
        <v>200</v>
      </c>
      <c r="L38" s="295"/>
      <c r="M38" s="295">
        <v>200</v>
      </c>
      <c r="N38" s="296"/>
      <c r="O38" s="297">
        <f t="shared" si="0"/>
        <v>1600</v>
      </c>
      <c r="P38" s="294">
        <v>200</v>
      </c>
      <c r="Q38" s="295">
        <v>200</v>
      </c>
      <c r="R38" s="295">
        <v>200</v>
      </c>
      <c r="S38" s="295"/>
      <c r="T38" s="295">
        <v>200</v>
      </c>
      <c r="U38" s="296"/>
      <c r="V38" s="298">
        <v>600</v>
      </c>
      <c r="W38" s="297">
        <f t="shared" si="1"/>
        <v>1400</v>
      </c>
    </row>
    <row r="39" spans="1:23" ht="24" customHeight="1">
      <c r="A39" s="487"/>
      <c r="B39" s="306" t="s">
        <v>139</v>
      </c>
      <c r="C39" s="299"/>
      <c r="D39" s="300">
        <v>200</v>
      </c>
      <c r="E39" s="300"/>
      <c r="F39" s="300"/>
      <c r="G39" s="300"/>
      <c r="H39" s="301">
        <v>200</v>
      </c>
      <c r="I39" s="300"/>
      <c r="J39" s="300">
        <v>200</v>
      </c>
      <c r="K39" s="300"/>
      <c r="L39" s="300">
        <v>200</v>
      </c>
      <c r="M39" s="300"/>
      <c r="N39" s="302"/>
      <c r="O39" s="303">
        <f t="shared" si="0"/>
        <v>800</v>
      </c>
      <c r="P39" s="299"/>
      <c r="Q39" s="300">
        <v>200</v>
      </c>
      <c r="R39" s="300"/>
      <c r="S39" s="300"/>
      <c r="T39" s="300"/>
      <c r="U39" s="302">
        <v>200</v>
      </c>
      <c r="V39" s="304">
        <v>200</v>
      </c>
      <c r="W39" s="303">
        <f t="shared" si="1"/>
        <v>600</v>
      </c>
    </row>
    <row r="40" spans="1:23" ht="24" customHeight="1">
      <c r="A40" s="483" t="s">
        <v>34</v>
      </c>
      <c r="B40" s="286" t="s">
        <v>138</v>
      </c>
      <c r="C40" s="287"/>
      <c r="D40" s="288"/>
      <c r="E40" s="288"/>
      <c r="F40" s="288"/>
      <c r="G40" s="288"/>
      <c r="H40" s="289"/>
      <c r="I40" s="288"/>
      <c r="J40" s="288">
        <v>200</v>
      </c>
      <c r="K40" s="288"/>
      <c r="L40" s="288"/>
      <c r="M40" s="288">
        <v>200</v>
      </c>
      <c r="N40" s="290"/>
      <c r="O40" s="291">
        <f t="shared" si="0"/>
        <v>400</v>
      </c>
      <c r="P40" s="287"/>
      <c r="Q40" s="288"/>
      <c r="R40" s="288"/>
      <c r="S40" s="288"/>
      <c r="T40" s="288"/>
      <c r="U40" s="290"/>
      <c r="V40" s="292">
        <v>600</v>
      </c>
      <c r="W40" s="297">
        <f t="shared" si="1"/>
        <v>600</v>
      </c>
    </row>
    <row r="41" spans="1:23" ht="24" customHeight="1">
      <c r="A41" s="484"/>
      <c r="B41" s="306" t="s">
        <v>139</v>
      </c>
      <c r="C41" s="299"/>
      <c r="D41" s="300"/>
      <c r="E41" s="300"/>
      <c r="F41" s="300"/>
      <c r="G41" s="300"/>
      <c r="H41" s="301"/>
      <c r="I41" s="300"/>
      <c r="J41" s="300"/>
      <c r="K41" s="300"/>
      <c r="L41" s="300"/>
      <c r="M41" s="300"/>
      <c r="N41" s="302"/>
      <c r="O41" s="303">
        <f t="shared" si="0"/>
        <v>0</v>
      </c>
      <c r="P41" s="299"/>
      <c r="Q41" s="300"/>
      <c r="R41" s="300"/>
      <c r="S41" s="300"/>
      <c r="T41" s="300"/>
      <c r="U41" s="302"/>
      <c r="V41" s="304"/>
      <c r="W41" s="303">
        <f t="shared" si="1"/>
        <v>0</v>
      </c>
    </row>
    <row r="42" spans="1:23" ht="24" customHeight="1">
      <c r="A42" s="483" t="s">
        <v>169</v>
      </c>
      <c r="B42" s="286" t="s">
        <v>140</v>
      </c>
      <c r="C42" s="294"/>
      <c r="D42" s="295"/>
      <c r="E42" s="295"/>
      <c r="F42" s="295">
        <v>50</v>
      </c>
      <c r="G42" s="295"/>
      <c r="H42" s="133"/>
      <c r="I42" s="295"/>
      <c r="J42" s="295"/>
      <c r="K42" s="295"/>
      <c r="L42" s="295"/>
      <c r="M42" s="295"/>
      <c r="N42" s="296"/>
      <c r="O42" s="291">
        <f t="shared" si="0"/>
        <v>50</v>
      </c>
      <c r="P42" s="294"/>
      <c r="Q42" s="295"/>
      <c r="R42" s="295"/>
      <c r="S42" s="295">
        <v>50</v>
      </c>
      <c r="T42" s="295"/>
      <c r="U42" s="296"/>
      <c r="V42" s="298"/>
      <c r="W42" s="297">
        <f t="shared" si="1"/>
        <v>50</v>
      </c>
    </row>
    <row r="43" spans="1:23" ht="24" customHeight="1">
      <c r="A43" s="485"/>
      <c r="B43" s="293" t="s">
        <v>138</v>
      </c>
      <c r="C43" s="294">
        <v>100</v>
      </c>
      <c r="D43" s="295"/>
      <c r="E43" s="295"/>
      <c r="F43" s="295"/>
      <c r="G43" s="295"/>
      <c r="H43" s="133"/>
      <c r="I43" s="295">
        <v>100</v>
      </c>
      <c r="J43" s="295"/>
      <c r="K43" s="295"/>
      <c r="L43" s="295"/>
      <c r="M43" s="295"/>
      <c r="N43" s="296"/>
      <c r="O43" s="297">
        <f t="shared" si="0"/>
        <v>200</v>
      </c>
      <c r="P43" s="294"/>
      <c r="Q43" s="295"/>
      <c r="R43" s="295"/>
      <c r="S43" s="295"/>
      <c r="T43" s="295"/>
      <c r="U43" s="296"/>
      <c r="V43" s="298">
        <v>200</v>
      </c>
      <c r="W43" s="297">
        <f t="shared" si="1"/>
        <v>200</v>
      </c>
    </row>
    <row r="44" spans="1:23" ht="24" customHeight="1">
      <c r="A44" s="485"/>
      <c r="B44" s="293" t="s">
        <v>245</v>
      </c>
      <c r="C44" s="294"/>
      <c r="D44" s="295"/>
      <c r="E44" s="295"/>
      <c r="F44" s="295"/>
      <c r="G44" s="295"/>
      <c r="H44" s="133"/>
      <c r="I44" s="295"/>
      <c r="J44" s="295">
        <v>50</v>
      </c>
      <c r="K44" s="295"/>
      <c r="L44" s="295"/>
      <c r="M44" s="295"/>
      <c r="N44" s="296"/>
      <c r="O44" s="297">
        <f>SUM(C44:N44)</f>
        <v>50</v>
      </c>
      <c r="P44" s="294"/>
      <c r="Q44" s="295"/>
      <c r="R44" s="295"/>
      <c r="S44" s="295"/>
      <c r="T44" s="295"/>
      <c r="U44" s="296"/>
      <c r="V44" s="298"/>
      <c r="W44" s="297">
        <f>SUM(P44:V44)</f>
        <v>0</v>
      </c>
    </row>
    <row r="45" spans="1:23" ht="24" customHeight="1">
      <c r="A45" s="484"/>
      <c r="B45" s="306" t="s">
        <v>256</v>
      </c>
      <c r="C45" s="299"/>
      <c r="D45" s="300"/>
      <c r="E45" s="300"/>
      <c r="F45" s="300"/>
      <c r="G45" s="300"/>
      <c r="H45" s="301"/>
      <c r="I45" s="300"/>
      <c r="J45" s="300"/>
      <c r="K45" s="300"/>
      <c r="L45" s="300"/>
      <c r="M45" s="300"/>
      <c r="N45" s="302"/>
      <c r="O45" s="303">
        <f t="shared" si="0"/>
        <v>0</v>
      </c>
      <c r="P45" s="299"/>
      <c r="Q45" s="300"/>
      <c r="R45" s="300"/>
      <c r="S45" s="300"/>
      <c r="T45" s="300"/>
      <c r="U45" s="302"/>
      <c r="V45" s="304">
        <v>50</v>
      </c>
      <c r="W45" s="303">
        <f t="shared" si="1"/>
        <v>50</v>
      </c>
    </row>
    <row r="46" spans="1:23" ht="24" customHeight="1">
      <c r="A46" s="483" t="s">
        <v>78</v>
      </c>
      <c r="B46" s="286" t="s">
        <v>138</v>
      </c>
      <c r="C46" s="294"/>
      <c r="D46" s="295"/>
      <c r="E46" s="295"/>
      <c r="F46" s="295"/>
      <c r="G46" s="295"/>
      <c r="H46" s="133"/>
      <c r="I46" s="295">
        <v>200</v>
      </c>
      <c r="J46" s="295"/>
      <c r="K46" s="295"/>
      <c r="L46" s="295"/>
      <c r="M46" s="295"/>
      <c r="N46" s="296"/>
      <c r="O46" s="291">
        <f t="shared" si="0"/>
        <v>200</v>
      </c>
      <c r="P46" s="294"/>
      <c r="Q46" s="295"/>
      <c r="R46" s="295"/>
      <c r="S46" s="295"/>
      <c r="T46" s="295"/>
      <c r="U46" s="296"/>
      <c r="V46" s="298">
        <v>200</v>
      </c>
      <c r="W46" s="297">
        <f t="shared" si="1"/>
        <v>200</v>
      </c>
    </row>
    <row r="47" spans="1:23" ht="24" customHeight="1">
      <c r="A47" s="484"/>
      <c r="B47" s="306" t="s">
        <v>139</v>
      </c>
      <c r="C47" s="299"/>
      <c r="D47" s="300"/>
      <c r="E47" s="300"/>
      <c r="F47" s="300"/>
      <c r="G47" s="300"/>
      <c r="H47" s="301"/>
      <c r="I47" s="300"/>
      <c r="J47" s="300"/>
      <c r="K47" s="300"/>
      <c r="L47" s="300"/>
      <c r="M47" s="300"/>
      <c r="N47" s="302"/>
      <c r="O47" s="303">
        <f t="shared" si="0"/>
        <v>0</v>
      </c>
      <c r="P47" s="299"/>
      <c r="Q47" s="300"/>
      <c r="R47" s="300"/>
      <c r="S47" s="300"/>
      <c r="T47" s="300"/>
      <c r="U47" s="302"/>
      <c r="V47" s="304"/>
      <c r="W47" s="303">
        <f t="shared" si="1"/>
        <v>0</v>
      </c>
    </row>
    <row r="48" spans="1:23" ht="24" customHeight="1">
      <c r="A48" s="483" t="s">
        <v>36</v>
      </c>
      <c r="B48" s="286" t="s">
        <v>138</v>
      </c>
      <c r="C48" s="294"/>
      <c r="D48" s="295"/>
      <c r="E48" s="295"/>
      <c r="F48" s="295"/>
      <c r="G48" s="295"/>
      <c r="H48" s="133"/>
      <c r="I48" s="295"/>
      <c r="J48" s="295"/>
      <c r="K48" s="295"/>
      <c r="L48" s="295"/>
      <c r="M48" s="295"/>
      <c r="N48" s="296"/>
      <c r="O48" s="297">
        <f t="shared" si="0"/>
        <v>0</v>
      </c>
      <c r="P48" s="294"/>
      <c r="Q48" s="295"/>
      <c r="R48" s="295"/>
      <c r="S48" s="295"/>
      <c r="T48" s="295"/>
      <c r="U48" s="296"/>
      <c r="V48" s="298"/>
      <c r="W48" s="297">
        <f t="shared" si="1"/>
        <v>0</v>
      </c>
    </row>
    <row r="49" spans="1:23" ht="24" customHeight="1">
      <c r="A49" s="484"/>
      <c r="B49" s="306" t="s">
        <v>139</v>
      </c>
      <c r="C49" s="299"/>
      <c r="D49" s="300"/>
      <c r="E49" s="300"/>
      <c r="F49" s="300"/>
      <c r="G49" s="300"/>
      <c r="H49" s="301"/>
      <c r="I49" s="300"/>
      <c r="J49" s="300"/>
      <c r="K49" s="300">
        <v>200</v>
      </c>
      <c r="L49" s="300"/>
      <c r="M49" s="300"/>
      <c r="N49" s="302"/>
      <c r="O49" s="303">
        <f t="shared" si="0"/>
        <v>200</v>
      </c>
      <c r="P49" s="299"/>
      <c r="Q49" s="300"/>
      <c r="R49" s="300"/>
      <c r="S49" s="300"/>
      <c r="T49" s="300"/>
      <c r="U49" s="302"/>
      <c r="V49" s="304">
        <v>200</v>
      </c>
      <c r="W49" s="303">
        <f t="shared" si="1"/>
        <v>200</v>
      </c>
    </row>
    <row r="50" spans="1:23" ht="24" customHeight="1">
      <c r="A50" s="483" t="s">
        <v>37</v>
      </c>
      <c r="B50" s="286" t="s">
        <v>138</v>
      </c>
      <c r="C50" s="287"/>
      <c r="D50" s="288"/>
      <c r="E50" s="288"/>
      <c r="F50" s="288"/>
      <c r="G50" s="288"/>
      <c r="H50" s="289">
        <v>150</v>
      </c>
      <c r="I50" s="288"/>
      <c r="J50" s="288"/>
      <c r="K50" s="288"/>
      <c r="L50" s="288"/>
      <c r="M50" s="288"/>
      <c r="N50" s="290"/>
      <c r="O50" s="291">
        <f t="shared" si="0"/>
        <v>150</v>
      </c>
      <c r="P50" s="287"/>
      <c r="Q50" s="288"/>
      <c r="R50" s="288"/>
      <c r="S50" s="288"/>
      <c r="T50" s="288"/>
      <c r="U50" s="290">
        <v>150</v>
      </c>
      <c r="V50" s="292"/>
      <c r="W50" s="297">
        <f t="shared" si="1"/>
        <v>150</v>
      </c>
    </row>
    <row r="51" spans="1:23" ht="24" customHeight="1">
      <c r="A51" s="484"/>
      <c r="B51" s="306" t="s">
        <v>139</v>
      </c>
      <c r="C51" s="299"/>
      <c r="D51" s="300"/>
      <c r="E51" s="300"/>
      <c r="F51" s="300"/>
      <c r="G51" s="300"/>
      <c r="H51" s="301"/>
      <c r="I51" s="300"/>
      <c r="J51" s="300"/>
      <c r="K51" s="300"/>
      <c r="L51" s="300"/>
      <c r="M51" s="300"/>
      <c r="N51" s="302"/>
      <c r="O51" s="303">
        <f t="shared" si="0"/>
        <v>0</v>
      </c>
      <c r="P51" s="299"/>
      <c r="Q51" s="300"/>
      <c r="R51" s="300"/>
      <c r="S51" s="300"/>
      <c r="T51" s="300"/>
      <c r="U51" s="302"/>
      <c r="V51" s="304"/>
      <c r="W51" s="303">
        <f t="shared" si="1"/>
        <v>0</v>
      </c>
    </row>
    <row r="52" spans="1:23" s="135" customFormat="1" ht="24" customHeight="1">
      <c r="A52" s="483" t="s">
        <v>38</v>
      </c>
      <c r="B52" s="286" t="s">
        <v>141</v>
      </c>
      <c r="C52" s="287"/>
      <c r="D52" s="288"/>
      <c r="E52" s="288"/>
      <c r="F52" s="288">
        <v>300</v>
      </c>
      <c r="G52" s="288"/>
      <c r="H52" s="289"/>
      <c r="I52" s="288"/>
      <c r="J52" s="288"/>
      <c r="K52" s="288"/>
      <c r="L52" s="288"/>
      <c r="M52" s="288"/>
      <c r="N52" s="290"/>
      <c r="O52" s="291">
        <f t="shared" si="0"/>
        <v>300</v>
      </c>
      <c r="P52" s="287"/>
      <c r="Q52" s="288"/>
      <c r="R52" s="288"/>
      <c r="S52" s="288"/>
      <c r="T52" s="288">
        <v>300</v>
      </c>
      <c r="U52" s="290"/>
      <c r="V52" s="292"/>
      <c r="W52" s="291">
        <f t="shared" si="1"/>
        <v>300</v>
      </c>
    </row>
    <row r="53" spans="1:23" ht="24" customHeight="1">
      <c r="A53" s="485"/>
      <c r="B53" s="293" t="s">
        <v>140</v>
      </c>
      <c r="C53" s="294"/>
      <c r="D53" s="295"/>
      <c r="E53" s="295"/>
      <c r="F53" s="295" t="s">
        <v>254</v>
      </c>
      <c r="G53" s="295"/>
      <c r="H53" s="133"/>
      <c r="I53" s="295" t="s">
        <v>268</v>
      </c>
      <c r="J53" s="295"/>
      <c r="K53" s="295"/>
      <c r="L53" s="295"/>
      <c r="M53" s="295"/>
      <c r="N53" s="296"/>
      <c r="O53" s="297">
        <v>400</v>
      </c>
      <c r="P53" s="294"/>
      <c r="Q53" s="295"/>
      <c r="R53" s="295"/>
      <c r="S53" s="295">
        <v>200</v>
      </c>
      <c r="T53" s="295"/>
      <c r="U53" s="296"/>
      <c r="V53" s="310"/>
      <c r="W53" s="297">
        <f t="shared" si="1"/>
        <v>200</v>
      </c>
    </row>
    <row r="54" spans="1:23" ht="24" customHeight="1">
      <c r="A54" s="485"/>
      <c r="B54" s="293" t="s">
        <v>192</v>
      </c>
      <c r="C54" s="294"/>
      <c r="D54" s="295"/>
      <c r="E54" s="295">
        <v>200</v>
      </c>
      <c r="F54" s="295"/>
      <c r="G54" s="295"/>
      <c r="H54" s="133"/>
      <c r="I54" s="295">
        <v>100</v>
      </c>
      <c r="J54" s="295"/>
      <c r="K54" s="295"/>
      <c r="L54" s="295"/>
      <c r="M54" s="295"/>
      <c r="N54" s="296"/>
      <c r="O54" s="297">
        <f t="shared" si="0"/>
        <v>300</v>
      </c>
      <c r="P54" s="294"/>
      <c r="Q54" s="295"/>
      <c r="R54" s="295">
        <v>100</v>
      </c>
      <c r="S54" s="295"/>
      <c r="T54" s="295"/>
      <c r="U54" s="296"/>
      <c r="V54" s="310"/>
      <c r="W54" s="297">
        <f t="shared" si="1"/>
        <v>100</v>
      </c>
    </row>
    <row r="55" spans="1:23" ht="24" customHeight="1">
      <c r="A55" s="485"/>
      <c r="B55" s="293" t="s">
        <v>138</v>
      </c>
      <c r="C55" s="294">
        <v>100</v>
      </c>
      <c r="D55" s="295">
        <v>200</v>
      </c>
      <c r="E55" s="295"/>
      <c r="F55" s="295">
        <v>200</v>
      </c>
      <c r="G55" s="295">
        <v>100</v>
      </c>
      <c r="H55" s="133">
        <v>200</v>
      </c>
      <c r="I55" s="295">
        <v>100</v>
      </c>
      <c r="J55" s="295">
        <v>200</v>
      </c>
      <c r="K55" s="295"/>
      <c r="L55" s="295"/>
      <c r="M55" s="295"/>
      <c r="N55" s="296">
        <v>200</v>
      </c>
      <c r="O55" s="297">
        <f t="shared" si="0"/>
        <v>1300</v>
      </c>
      <c r="P55" s="294">
        <v>100</v>
      </c>
      <c r="Q55" s="295">
        <v>200</v>
      </c>
      <c r="R55" s="295"/>
      <c r="S55" s="295">
        <v>200</v>
      </c>
      <c r="T55" s="295">
        <v>200</v>
      </c>
      <c r="U55" s="296">
        <v>100</v>
      </c>
      <c r="V55" s="298">
        <v>400</v>
      </c>
      <c r="W55" s="297">
        <f t="shared" si="1"/>
        <v>1200</v>
      </c>
    </row>
    <row r="56" spans="1:23" ht="24" customHeight="1">
      <c r="A56" s="485"/>
      <c r="B56" s="293" t="s">
        <v>139</v>
      </c>
      <c r="C56" s="294">
        <v>100</v>
      </c>
      <c r="D56" s="295"/>
      <c r="E56" s="295">
        <v>100</v>
      </c>
      <c r="F56" s="295"/>
      <c r="G56" s="295">
        <v>100</v>
      </c>
      <c r="H56" s="133"/>
      <c r="I56" s="295"/>
      <c r="J56" s="295"/>
      <c r="K56" s="295"/>
      <c r="L56" s="295"/>
      <c r="M56" s="295"/>
      <c r="N56" s="296">
        <v>100</v>
      </c>
      <c r="O56" s="297">
        <f t="shared" si="0"/>
        <v>400</v>
      </c>
      <c r="P56" s="294">
        <v>100</v>
      </c>
      <c r="Q56" s="295"/>
      <c r="R56" s="295">
        <v>100</v>
      </c>
      <c r="S56" s="295"/>
      <c r="T56" s="295"/>
      <c r="U56" s="296"/>
      <c r="V56" s="298">
        <v>200</v>
      </c>
      <c r="W56" s="297">
        <f t="shared" si="1"/>
        <v>400</v>
      </c>
    </row>
    <row r="57" spans="1:23" ht="24" customHeight="1">
      <c r="A57" s="487"/>
      <c r="B57" s="306" t="s">
        <v>256</v>
      </c>
      <c r="C57" s="299"/>
      <c r="D57" s="300"/>
      <c r="E57" s="300"/>
      <c r="F57" s="300"/>
      <c r="G57" s="300"/>
      <c r="H57" s="301"/>
      <c r="I57" s="300"/>
      <c r="J57" s="300"/>
      <c r="K57" s="300"/>
      <c r="L57" s="300"/>
      <c r="M57" s="300"/>
      <c r="N57" s="302"/>
      <c r="O57" s="303"/>
      <c r="P57" s="299"/>
      <c r="Q57" s="300"/>
      <c r="R57" s="300"/>
      <c r="S57" s="300"/>
      <c r="T57" s="300"/>
      <c r="U57" s="302"/>
      <c r="V57" s="304">
        <v>400</v>
      </c>
      <c r="W57" s="303">
        <f t="shared" si="1"/>
        <v>400</v>
      </c>
    </row>
    <row r="58" spans="1:23" ht="24" customHeight="1">
      <c r="A58" s="485" t="s">
        <v>39</v>
      </c>
      <c r="B58" s="293" t="s">
        <v>141</v>
      </c>
      <c r="C58" s="294"/>
      <c r="D58" s="295"/>
      <c r="E58" s="295"/>
      <c r="F58" s="295">
        <v>100</v>
      </c>
      <c r="G58" s="295"/>
      <c r="H58" s="133"/>
      <c r="I58" s="295"/>
      <c r="J58" s="295"/>
      <c r="K58" s="295"/>
      <c r="L58" s="295"/>
      <c r="M58" s="295"/>
      <c r="N58" s="296"/>
      <c r="O58" s="297">
        <f t="shared" si="0"/>
        <v>100</v>
      </c>
      <c r="P58" s="294"/>
      <c r="Q58" s="295"/>
      <c r="R58" s="295"/>
      <c r="S58" s="295"/>
      <c r="T58" s="295">
        <v>100</v>
      </c>
      <c r="U58" s="296"/>
      <c r="V58" s="298"/>
      <c r="W58" s="297">
        <f t="shared" si="1"/>
        <v>100</v>
      </c>
    </row>
    <row r="59" spans="1:23" ht="24" customHeight="1">
      <c r="A59" s="485"/>
      <c r="B59" s="293" t="s">
        <v>140</v>
      </c>
      <c r="C59" s="294"/>
      <c r="D59" s="295">
        <v>150</v>
      </c>
      <c r="E59" s="295"/>
      <c r="F59" s="295"/>
      <c r="G59" s="295"/>
      <c r="H59" s="133"/>
      <c r="I59" s="295"/>
      <c r="J59" s="295">
        <v>150</v>
      </c>
      <c r="K59" s="295"/>
      <c r="L59" s="295"/>
      <c r="M59" s="295"/>
      <c r="N59" s="296"/>
      <c r="O59" s="297">
        <f t="shared" si="0"/>
        <v>300</v>
      </c>
      <c r="P59" s="294"/>
      <c r="Q59" s="295">
        <v>200</v>
      </c>
      <c r="R59" s="295"/>
      <c r="S59" s="295"/>
      <c r="T59" s="295"/>
      <c r="U59" s="296"/>
      <c r="V59" s="298">
        <v>100</v>
      </c>
      <c r="W59" s="297">
        <f t="shared" si="1"/>
        <v>300</v>
      </c>
    </row>
    <row r="60" spans="1:23" ht="24" customHeight="1">
      <c r="A60" s="485"/>
      <c r="B60" s="293" t="s">
        <v>192</v>
      </c>
      <c r="C60" s="294"/>
      <c r="D60" s="295"/>
      <c r="E60" s="295"/>
      <c r="F60" s="295"/>
      <c r="G60" s="295"/>
      <c r="H60" s="133"/>
      <c r="I60" s="295">
        <v>150</v>
      </c>
      <c r="J60" s="295"/>
      <c r="K60" s="295"/>
      <c r="L60" s="295"/>
      <c r="M60" s="295"/>
      <c r="N60" s="296"/>
      <c r="O60" s="297">
        <f t="shared" si="0"/>
        <v>150</v>
      </c>
      <c r="P60" s="294">
        <v>150</v>
      </c>
      <c r="Q60" s="295"/>
      <c r="R60" s="295"/>
      <c r="S60" s="295"/>
      <c r="T60" s="295"/>
      <c r="U60" s="296"/>
      <c r="V60" s="298"/>
      <c r="W60" s="297">
        <f t="shared" si="1"/>
        <v>150</v>
      </c>
    </row>
    <row r="61" spans="1:23" ht="24" customHeight="1">
      <c r="A61" s="485"/>
      <c r="B61" s="293" t="s">
        <v>138</v>
      </c>
      <c r="C61" s="294">
        <v>200</v>
      </c>
      <c r="D61" s="295">
        <v>200</v>
      </c>
      <c r="E61" s="295">
        <v>200</v>
      </c>
      <c r="F61" s="295">
        <v>200</v>
      </c>
      <c r="G61" s="295">
        <v>200</v>
      </c>
      <c r="H61" s="133">
        <v>200</v>
      </c>
      <c r="I61" s="295">
        <v>200</v>
      </c>
      <c r="J61" s="295">
        <v>200</v>
      </c>
      <c r="K61" s="295">
        <v>200</v>
      </c>
      <c r="L61" s="295">
        <v>200</v>
      </c>
      <c r="M61" s="295">
        <v>200</v>
      </c>
      <c r="N61" s="296">
        <v>200</v>
      </c>
      <c r="O61" s="297">
        <f>SUM(C61:N61)</f>
        <v>2400</v>
      </c>
      <c r="P61" s="294">
        <v>150</v>
      </c>
      <c r="Q61" s="295">
        <v>150</v>
      </c>
      <c r="R61" s="295">
        <v>150</v>
      </c>
      <c r="S61" s="295">
        <v>150</v>
      </c>
      <c r="T61" s="295">
        <v>150</v>
      </c>
      <c r="U61" s="296">
        <v>200</v>
      </c>
      <c r="V61" s="298">
        <v>950</v>
      </c>
      <c r="W61" s="297">
        <f t="shared" si="1"/>
        <v>1900</v>
      </c>
    </row>
    <row r="62" spans="1:23" ht="24" customHeight="1">
      <c r="A62" s="485"/>
      <c r="B62" s="293" t="s">
        <v>142</v>
      </c>
      <c r="C62" s="294">
        <v>150</v>
      </c>
      <c r="D62" s="295"/>
      <c r="E62" s="295"/>
      <c r="F62" s="295"/>
      <c r="G62" s="295"/>
      <c r="H62" s="133"/>
      <c r="I62" s="295"/>
      <c r="J62" s="295"/>
      <c r="K62" s="295"/>
      <c r="L62" s="295"/>
      <c r="M62" s="295"/>
      <c r="N62" s="296"/>
      <c r="O62" s="297">
        <f t="shared" si="0"/>
        <v>150</v>
      </c>
      <c r="P62" s="294"/>
      <c r="Q62" s="295"/>
      <c r="R62" s="295"/>
      <c r="S62" s="295"/>
      <c r="T62" s="295"/>
      <c r="U62" s="296"/>
      <c r="V62" s="298"/>
      <c r="W62" s="297">
        <f t="shared" si="1"/>
        <v>0</v>
      </c>
    </row>
    <row r="63" spans="1:23" ht="24" customHeight="1">
      <c r="A63" s="485"/>
      <c r="B63" s="293" t="s">
        <v>139</v>
      </c>
      <c r="C63" s="294">
        <v>200</v>
      </c>
      <c r="D63" s="295"/>
      <c r="E63" s="295"/>
      <c r="F63" s="295"/>
      <c r="G63" s="295"/>
      <c r="H63" s="133"/>
      <c r="I63" s="295"/>
      <c r="J63" s="295"/>
      <c r="K63" s="295"/>
      <c r="L63" s="295"/>
      <c r="M63" s="295"/>
      <c r="N63" s="296"/>
      <c r="O63" s="297">
        <f t="shared" si="0"/>
        <v>200</v>
      </c>
      <c r="P63" s="294"/>
      <c r="Q63" s="295">
        <v>200</v>
      </c>
      <c r="R63" s="295"/>
      <c r="S63" s="295"/>
      <c r="T63" s="295"/>
      <c r="U63" s="296"/>
      <c r="V63" s="298">
        <v>200</v>
      </c>
      <c r="W63" s="297">
        <f t="shared" si="1"/>
        <v>400</v>
      </c>
    </row>
    <row r="64" spans="1:23" s="135" customFormat="1" ht="24" customHeight="1">
      <c r="A64" s="487"/>
      <c r="B64" s="306" t="s">
        <v>256</v>
      </c>
      <c r="C64" s="299"/>
      <c r="D64" s="300"/>
      <c r="E64" s="300"/>
      <c r="F64" s="300"/>
      <c r="G64" s="300"/>
      <c r="H64" s="301"/>
      <c r="I64" s="300"/>
      <c r="J64" s="300"/>
      <c r="K64" s="300"/>
      <c r="L64" s="300"/>
      <c r="M64" s="300"/>
      <c r="N64" s="302"/>
      <c r="O64" s="303">
        <f t="shared" si="0"/>
        <v>0</v>
      </c>
      <c r="P64" s="299"/>
      <c r="Q64" s="300"/>
      <c r="R64" s="300"/>
      <c r="S64" s="300"/>
      <c r="T64" s="300"/>
      <c r="U64" s="302"/>
      <c r="V64" s="304">
        <v>150</v>
      </c>
      <c r="W64" s="303">
        <f t="shared" si="1"/>
        <v>150</v>
      </c>
    </row>
    <row r="65" spans="1:23" ht="24" customHeight="1">
      <c r="A65" s="483" t="s">
        <v>174</v>
      </c>
      <c r="B65" s="286" t="s">
        <v>138</v>
      </c>
      <c r="C65" s="287"/>
      <c r="D65" s="288"/>
      <c r="E65" s="288"/>
      <c r="F65" s="288"/>
      <c r="G65" s="288"/>
      <c r="H65" s="289"/>
      <c r="I65" s="288"/>
      <c r="J65" s="288"/>
      <c r="K65" s="288">
        <v>100</v>
      </c>
      <c r="L65" s="288"/>
      <c r="M65" s="288"/>
      <c r="N65" s="290"/>
      <c r="O65" s="291">
        <f t="shared" si="0"/>
        <v>100</v>
      </c>
      <c r="P65" s="287"/>
      <c r="Q65" s="288"/>
      <c r="R65" s="288"/>
      <c r="S65" s="288"/>
      <c r="T65" s="288"/>
      <c r="U65" s="290"/>
      <c r="V65" s="292">
        <v>100</v>
      </c>
      <c r="W65" s="297">
        <f t="shared" si="1"/>
        <v>100</v>
      </c>
    </row>
    <row r="66" spans="1:23" ht="24" customHeight="1">
      <c r="A66" s="484"/>
      <c r="B66" s="306" t="s">
        <v>139</v>
      </c>
      <c r="C66" s="299"/>
      <c r="D66" s="300"/>
      <c r="E66" s="300"/>
      <c r="F66" s="300"/>
      <c r="G66" s="300"/>
      <c r="H66" s="301"/>
      <c r="I66" s="300"/>
      <c r="J66" s="300"/>
      <c r="K66" s="300"/>
      <c r="L66" s="300"/>
      <c r="M66" s="300"/>
      <c r="N66" s="302"/>
      <c r="O66" s="303">
        <f t="shared" si="0"/>
        <v>0</v>
      </c>
      <c r="P66" s="299"/>
      <c r="Q66" s="300"/>
      <c r="R66" s="300"/>
      <c r="S66" s="300"/>
      <c r="T66" s="300"/>
      <c r="U66" s="302"/>
      <c r="V66" s="304"/>
      <c r="W66" s="303">
        <f t="shared" si="1"/>
        <v>0</v>
      </c>
    </row>
    <row r="67" spans="1:23" ht="24" customHeight="1">
      <c r="A67" s="483" t="s">
        <v>183</v>
      </c>
      <c r="B67" s="293" t="s">
        <v>138</v>
      </c>
      <c r="C67" s="294"/>
      <c r="D67" s="295"/>
      <c r="E67" s="295"/>
      <c r="F67" s="295"/>
      <c r="G67" s="295"/>
      <c r="H67" s="133"/>
      <c r="I67" s="295"/>
      <c r="J67" s="295">
        <v>100</v>
      </c>
      <c r="K67" s="295"/>
      <c r="L67" s="295"/>
      <c r="M67" s="295"/>
      <c r="N67" s="296"/>
      <c r="O67" s="297">
        <f t="shared" si="0"/>
        <v>100</v>
      </c>
      <c r="P67" s="294"/>
      <c r="Q67" s="295"/>
      <c r="R67" s="295"/>
      <c r="S67" s="295"/>
      <c r="T67" s="295"/>
      <c r="U67" s="296"/>
      <c r="V67" s="298">
        <v>100</v>
      </c>
      <c r="W67" s="297">
        <f t="shared" si="1"/>
        <v>100</v>
      </c>
    </row>
    <row r="68" spans="1:23" ht="24" customHeight="1">
      <c r="A68" s="484"/>
      <c r="B68" s="306" t="s">
        <v>139</v>
      </c>
      <c r="C68" s="299"/>
      <c r="D68" s="300"/>
      <c r="E68" s="300"/>
      <c r="F68" s="300"/>
      <c r="G68" s="300"/>
      <c r="H68" s="301"/>
      <c r="I68" s="300"/>
      <c r="J68" s="300"/>
      <c r="K68" s="300"/>
      <c r="L68" s="300"/>
      <c r="M68" s="300"/>
      <c r="N68" s="302"/>
      <c r="O68" s="303">
        <f t="shared" si="0"/>
        <v>0</v>
      </c>
      <c r="P68" s="299"/>
      <c r="Q68" s="300"/>
      <c r="R68" s="300"/>
      <c r="S68" s="300"/>
      <c r="T68" s="300"/>
      <c r="U68" s="302"/>
      <c r="V68" s="304"/>
      <c r="W68" s="303">
        <f t="shared" si="1"/>
        <v>0</v>
      </c>
    </row>
    <row r="69" spans="1:23" s="135" customFormat="1" ht="24" customHeight="1">
      <c r="A69" s="483" t="s">
        <v>40</v>
      </c>
      <c r="B69" s="286" t="s">
        <v>140</v>
      </c>
      <c r="C69" s="294"/>
      <c r="D69" s="295"/>
      <c r="E69" s="295"/>
      <c r="F69" s="295"/>
      <c r="G69" s="295">
        <v>200</v>
      </c>
      <c r="H69" s="133"/>
      <c r="I69" s="295" t="s">
        <v>271</v>
      </c>
      <c r="J69" s="295"/>
      <c r="K69" s="295"/>
      <c r="L69" s="295"/>
      <c r="M69" s="295"/>
      <c r="N69" s="296"/>
      <c r="O69" s="291">
        <v>300</v>
      </c>
      <c r="P69" s="294"/>
      <c r="Q69" s="295"/>
      <c r="R69" s="295"/>
      <c r="S69" s="295"/>
      <c r="T69" s="295">
        <v>200</v>
      </c>
      <c r="U69" s="296"/>
      <c r="V69" s="392" t="s">
        <v>287</v>
      </c>
      <c r="W69" s="297">
        <v>300</v>
      </c>
    </row>
    <row r="70" spans="1:23" ht="24" customHeight="1">
      <c r="A70" s="485"/>
      <c r="B70" s="293" t="s">
        <v>192</v>
      </c>
      <c r="C70" s="294">
        <v>100</v>
      </c>
      <c r="D70" s="295"/>
      <c r="E70" s="295"/>
      <c r="F70" s="295"/>
      <c r="G70" s="295"/>
      <c r="H70" s="133"/>
      <c r="I70" s="295">
        <v>100</v>
      </c>
      <c r="J70" s="295"/>
      <c r="K70" s="295"/>
      <c r="L70" s="295"/>
      <c r="M70" s="295"/>
      <c r="N70" s="296"/>
      <c r="O70" s="297">
        <f t="shared" si="0"/>
        <v>200</v>
      </c>
      <c r="P70" s="294">
        <v>100</v>
      </c>
      <c r="Q70" s="295"/>
      <c r="R70" s="295"/>
      <c r="S70" s="295"/>
      <c r="T70" s="295"/>
      <c r="U70" s="296"/>
      <c r="V70" s="298">
        <v>100</v>
      </c>
      <c r="W70" s="297">
        <f t="shared" si="1"/>
        <v>200</v>
      </c>
    </row>
    <row r="71" spans="1:23" ht="24" customHeight="1">
      <c r="A71" s="485"/>
      <c r="B71" s="293" t="s">
        <v>138</v>
      </c>
      <c r="C71" s="294"/>
      <c r="D71" s="295"/>
      <c r="E71" s="295">
        <v>200</v>
      </c>
      <c r="F71" s="295"/>
      <c r="G71" s="295"/>
      <c r="H71" s="133">
        <v>100</v>
      </c>
      <c r="I71" s="295"/>
      <c r="J71" s="295"/>
      <c r="K71" s="295">
        <v>100</v>
      </c>
      <c r="L71" s="295"/>
      <c r="M71" s="295"/>
      <c r="N71" s="296">
        <v>100</v>
      </c>
      <c r="O71" s="297">
        <f t="shared" si="0"/>
        <v>500</v>
      </c>
      <c r="P71" s="294"/>
      <c r="Q71" s="295"/>
      <c r="R71" s="295">
        <v>100</v>
      </c>
      <c r="S71" s="295"/>
      <c r="T71" s="295"/>
      <c r="U71" s="296">
        <v>100</v>
      </c>
      <c r="V71" s="298">
        <v>200</v>
      </c>
      <c r="W71" s="297">
        <f t="shared" si="1"/>
        <v>400</v>
      </c>
    </row>
    <row r="72" spans="1:23" ht="24" customHeight="1">
      <c r="A72" s="485"/>
      <c r="B72" s="293" t="s">
        <v>142</v>
      </c>
      <c r="C72" s="294"/>
      <c r="D72" s="295"/>
      <c r="E72" s="295"/>
      <c r="F72" s="295"/>
      <c r="G72" s="295"/>
      <c r="H72" s="133"/>
      <c r="I72" s="295"/>
      <c r="J72" s="295"/>
      <c r="K72" s="295"/>
      <c r="L72" s="295"/>
      <c r="M72" s="295"/>
      <c r="N72" s="296"/>
      <c r="O72" s="297">
        <f t="shared" si="0"/>
        <v>0</v>
      </c>
      <c r="P72" s="294"/>
      <c r="Q72" s="295"/>
      <c r="R72" s="295"/>
      <c r="S72" s="295"/>
      <c r="T72" s="295"/>
      <c r="U72" s="296"/>
      <c r="V72" s="298"/>
      <c r="W72" s="297">
        <f t="shared" si="1"/>
        <v>0</v>
      </c>
    </row>
    <row r="73" spans="1:23" ht="24" customHeight="1">
      <c r="A73" s="485"/>
      <c r="B73" s="293" t="s">
        <v>139</v>
      </c>
      <c r="C73" s="294">
        <v>100</v>
      </c>
      <c r="D73" s="295"/>
      <c r="E73" s="295">
        <v>200</v>
      </c>
      <c r="F73" s="295"/>
      <c r="G73" s="295"/>
      <c r="H73" s="133">
        <v>100</v>
      </c>
      <c r="I73" s="295"/>
      <c r="J73" s="295"/>
      <c r="K73" s="295">
        <v>100</v>
      </c>
      <c r="L73" s="295"/>
      <c r="M73" s="295"/>
      <c r="N73" s="296">
        <v>100</v>
      </c>
      <c r="O73" s="297">
        <f aca="true" t="shared" si="2" ref="O73:O115">SUM(C73:N73)</f>
        <v>600</v>
      </c>
      <c r="P73" s="294">
        <v>100</v>
      </c>
      <c r="Q73" s="295"/>
      <c r="R73" s="295">
        <v>100</v>
      </c>
      <c r="S73" s="295"/>
      <c r="T73" s="295"/>
      <c r="U73" s="296">
        <v>100</v>
      </c>
      <c r="V73" s="298">
        <v>200</v>
      </c>
      <c r="W73" s="297">
        <f aca="true" t="shared" si="3" ref="W73:W115">SUM(P73:V73)</f>
        <v>500</v>
      </c>
    </row>
    <row r="74" spans="1:23" s="135" customFormat="1" ht="24" customHeight="1">
      <c r="A74" s="483" t="s">
        <v>41</v>
      </c>
      <c r="B74" s="286" t="s">
        <v>140</v>
      </c>
      <c r="C74" s="287"/>
      <c r="D74" s="288"/>
      <c r="E74" s="288"/>
      <c r="F74" s="288"/>
      <c r="G74" s="288"/>
      <c r="H74" s="289">
        <v>400</v>
      </c>
      <c r="I74" s="288"/>
      <c r="J74" s="288"/>
      <c r="K74" s="288"/>
      <c r="L74" s="288"/>
      <c r="M74" s="288"/>
      <c r="N74" s="290"/>
      <c r="O74" s="291">
        <f t="shared" si="2"/>
        <v>400</v>
      </c>
      <c r="P74" s="287"/>
      <c r="Q74" s="288"/>
      <c r="R74" s="288"/>
      <c r="S74" s="288"/>
      <c r="T74" s="288"/>
      <c r="U74" s="311">
        <v>400</v>
      </c>
      <c r="V74" s="308"/>
      <c r="W74" s="291">
        <f t="shared" si="3"/>
        <v>400</v>
      </c>
    </row>
    <row r="75" spans="1:23" ht="24" customHeight="1">
      <c r="A75" s="486"/>
      <c r="B75" s="293" t="s">
        <v>138</v>
      </c>
      <c r="C75" s="294">
        <v>200</v>
      </c>
      <c r="D75" s="295">
        <v>200</v>
      </c>
      <c r="E75" s="295">
        <v>200</v>
      </c>
      <c r="F75" s="295">
        <v>200</v>
      </c>
      <c r="G75" s="295">
        <v>200</v>
      </c>
      <c r="H75" s="133">
        <v>200</v>
      </c>
      <c r="I75" s="295">
        <v>200</v>
      </c>
      <c r="J75" s="295">
        <v>200</v>
      </c>
      <c r="K75" s="295">
        <v>200</v>
      </c>
      <c r="L75" s="295">
        <v>200</v>
      </c>
      <c r="M75" s="295">
        <v>200</v>
      </c>
      <c r="N75" s="296">
        <v>200</v>
      </c>
      <c r="O75" s="297">
        <f t="shared" si="2"/>
        <v>2400</v>
      </c>
      <c r="P75" s="294">
        <v>200</v>
      </c>
      <c r="Q75" s="295">
        <v>200</v>
      </c>
      <c r="R75" s="295">
        <v>200</v>
      </c>
      <c r="S75" s="295">
        <v>200</v>
      </c>
      <c r="T75" s="295">
        <v>200</v>
      </c>
      <c r="U75" s="296">
        <v>200</v>
      </c>
      <c r="V75" s="298">
        <v>1200</v>
      </c>
      <c r="W75" s="297">
        <f t="shared" si="3"/>
        <v>2400</v>
      </c>
    </row>
    <row r="76" spans="1:23" s="135" customFormat="1" ht="24" customHeight="1">
      <c r="A76" s="486"/>
      <c r="B76" s="293" t="s">
        <v>139</v>
      </c>
      <c r="C76" s="294">
        <v>200</v>
      </c>
      <c r="D76" s="295">
        <v>200</v>
      </c>
      <c r="E76" s="295">
        <v>200</v>
      </c>
      <c r="F76" s="295">
        <v>200</v>
      </c>
      <c r="G76" s="295">
        <v>200</v>
      </c>
      <c r="H76" s="133">
        <v>200</v>
      </c>
      <c r="I76" s="309">
        <v>200</v>
      </c>
      <c r="J76" s="295">
        <v>200</v>
      </c>
      <c r="K76" s="295">
        <v>200</v>
      </c>
      <c r="L76" s="295">
        <v>200</v>
      </c>
      <c r="M76" s="295">
        <v>200</v>
      </c>
      <c r="N76" s="296">
        <v>200</v>
      </c>
      <c r="O76" s="297">
        <f t="shared" si="2"/>
        <v>2400</v>
      </c>
      <c r="P76" s="294">
        <v>200</v>
      </c>
      <c r="Q76" s="295">
        <v>200</v>
      </c>
      <c r="R76" s="295">
        <v>200</v>
      </c>
      <c r="S76" s="295">
        <v>200</v>
      </c>
      <c r="T76" s="295">
        <v>200</v>
      </c>
      <c r="U76" s="296">
        <v>200</v>
      </c>
      <c r="V76" s="298">
        <v>1200</v>
      </c>
      <c r="W76" s="297">
        <f t="shared" si="3"/>
        <v>2400</v>
      </c>
    </row>
    <row r="77" spans="1:23" ht="24" customHeight="1">
      <c r="A77" s="486"/>
      <c r="B77" s="293" t="s">
        <v>177</v>
      </c>
      <c r="C77" s="294">
        <v>100</v>
      </c>
      <c r="D77" s="295"/>
      <c r="E77" s="295">
        <v>100</v>
      </c>
      <c r="F77" s="295"/>
      <c r="G77" s="295">
        <v>100</v>
      </c>
      <c r="H77" s="133"/>
      <c r="I77" s="309">
        <v>100</v>
      </c>
      <c r="J77" s="295">
        <v>100</v>
      </c>
      <c r="K77" s="295">
        <v>100</v>
      </c>
      <c r="L77" s="295">
        <v>100</v>
      </c>
      <c r="M77" s="295">
        <v>100</v>
      </c>
      <c r="N77" s="296">
        <v>100</v>
      </c>
      <c r="O77" s="297">
        <f t="shared" si="2"/>
        <v>900</v>
      </c>
      <c r="P77" s="294">
        <v>100</v>
      </c>
      <c r="Q77" s="295"/>
      <c r="R77" s="295">
        <v>100</v>
      </c>
      <c r="S77" s="295"/>
      <c r="T77" s="295">
        <v>100</v>
      </c>
      <c r="U77" s="296"/>
      <c r="V77" s="298">
        <v>300</v>
      </c>
      <c r="W77" s="297">
        <f t="shared" si="3"/>
        <v>600</v>
      </c>
    </row>
    <row r="78" spans="1:23" ht="24" customHeight="1">
      <c r="A78" s="484"/>
      <c r="B78" s="306" t="s">
        <v>256</v>
      </c>
      <c r="C78" s="299"/>
      <c r="D78" s="300"/>
      <c r="E78" s="300"/>
      <c r="F78" s="300"/>
      <c r="G78" s="300"/>
      <c r="H78" s="301"/>
      <c r="I78" s="312"/>
      <c r="J78" s="300"/>
      <c r="K78" s="300"/>
      <c r="L78" s="300"/>
      <c r="M78" s="300"/>
      <c r="N78" s="302"/>
      <c r="O78" s="303">
        <f t="shared" si="2"/>
        <v>0</v>
      </c>
      <c r="P78" s="299"/>
      <c r="Q78" s="300"/>
      <c r="R78" s="300"/>
      <c r="S78" s="300"/>
      <c r="T78" s="300"/>
      <c r="U78" s="302"/>
      <c r="V78" s="304">
        <v>900</v>
      </c>
      <c r="W78" s="303">
        <f t="shared" si="3"/>
        <v>900</v>
      </c>
    </row>
    <row r="79" spans="1:23" ht="24" customHeight="1">
      <c r="A79" s="486" t="s">
        <v>42</v>
      </c>
      <c r="B79" s="293" t="s">
        <v>140</v>
      </c>
      <c r="C79" s="294"/>
      <c r="D79" s="295">
        <v>300</v>
      </c>
      <c r="E79" s="295"/>
      <c r="F79" s="295"/>
      <c r="G79" s="295"/>
      <c r="H79" s="133">
        <v>350</v>
      </c>
      <c r="I79" s="309"/>
      <c r="J79" s="295"/>
      <c r="K79" s="295">
        <v>100</v>
      </c>
      <c r="L79" s="295"/>
      <c r="M79" s="295"/>
      <c r="N79" s="296">
        <v>150</v>
      </c>
      <c r="O79" s="297">
        <f t="shared" si="2"/>
        <v>900</v>
      </c>
      <c r="P79" s="294"/>
      <c r="Q79" s="295">
        <v>100</v>
      </c>
      <c r="R79" s="295"/>
      <c r="S79" s="295"/>
      <c r="T79" s="295"/>
      <c r="U79" s="296">
        <v>200</v>
      </c>
      <c r="V79" s="298">
        <v>100</v>
      </c>
      <c r="W79" s="297">
        <f t="shared" si="3"/>
        <v>400</v>
      </c>
    </row>
    <row r="80" spans="1:23" ht="24" customHeight="1">
      <c r="A80" s="486"/>
      <c r="B80" s="293" t="s">
        <v>247</v>
      </c>
      <c r="C80" s="294"/>
      <c r="D80" s="295"/>
      <c r="E80" s="295"/>
      <c r="F80" s="295"/>
      <c r="G80" s="295">
        <v>150</v>
      </c>
      <c r="H80" s="133"/>
      <c r="I80" s="309"/>
      <c r="J80" s="295"/>
      <c r="K80" s="295"/>
      <c r="L80" s="295"/>
      <c r="M80" s="295"/>
      <c r="N80" s="296"/>
      <c r="O80" s="297">
        <f t="shared" si="2"/>
        <v>150</v>
      </c>
      <c r="P80" s="294"/>
      <c r="Q80" s="295"/>
      <c r="R80" s="295"/>
      <c r="S80" s="295"/>
      <c r="T80" s="295"/>
      <c r="U80" s="296"/>
      <c r="V80" s="298"/>
      <c r="W80" s="297">
        <f t="shared" si="3"/>
        <v>0</v>
      </c>
    </row>
    <row r="81" spans="1:23" ht="24" customHeight="1">
      <c r="A81" s="486"/>
      <c r="B81" s="293" t="s">
        <v>192</v>
      </c>
      <c r="C81" s="294">
        <v>240</v>
      </c>
      <c r="D81" s="295"/>
      <c r="E81" s="295"/>
      <c r="F81" s="295">
        <v>400</v>
      </c>
      <c r="G81" s="295"/>
      <c r="H81" s="133"/>
      <c r="I81" s="295"/>
      <c r="J81" s="295"/>
      <c r="K81" s="295"/>
      <c r="L81" s="295"/>
      <c r="M81" s="295"/>
      <c r="N81" s="296">
        <v>200</v>
      </c>
      <c r="O81" s="297">
        <f t="shared" si="2"/>
        <v>840</v>
      </c>
      <c r="P81" s="294"/>
      <c r="Q81" s="295">
        <v>250</v>
      </c>
      <c r="R81" s="295"/>
      <c r="S81" s="295"/>
      <c r="T81" s="295"/>
      <c r="U81" s="296"/>
      <c r="V81" s="298"/>
      <c r="W81" s="297">
        <f t="shared" si="3"/>
        <v>250</v>
      </c>
    </row>
    <row r="82" spans="1:23" ht="24" customHeight="1">
      <c r="A82" s="486"/>
      <c r="B82" s="293" t="s">
        <v>230</v>
      </c>
      <c r="C82" s="294"/>
      <c r="D82" s="295"/>
      <c r="E82" s="295"/>
      <c r="F82" s="295"/>
      <c r="G82" s="295">
        <v>200</v>
      </c>
      <c r="H82" s="133"/>
      <c r="I82" s="295"/>
      <c r="J82" s="295"/>
      <c r="K82" s="295"/>
      <c r="L82" s="295"/>
      <c r="M82" s="295"/>
      <c r="N82" s="296"/>
      <c r="O82" s="297">
        <f t="shared" si="2"/>
        <v>200</v>
      </c>
      <c r="P82" s="294"/>
      <c r="Q82" s="295"/>
      <c r="R82" s="295"/>
      <c r="S82" s="295">
        <v>120</v>
      </c>
      <c r="T82" s="295"/>
      <c r="U82" s="296"/>
      <c r="V82" s="298"/>
      <c r="W82" s="297">
        <f t="shared" si="3"/>
        <v>120</v>
      </c>
    </row>
    <row r="83" spans="1:23" ht="24" customHeight="1">
      <c r="A83" s="486"/>
      <c r="B83" s="293" t="s">
        <v>138</v>
      </c>
      <c r="C83" s="294"/>
      <c r="D83" s="295">
        <v>100</v>
      </c>
      <c r="E83" s="295"/>
      <c r="F83" s="295"/>
      <c r="G83" s="295"/>
      <c r="H83" s="133"/>
      <c r="I83" s="295"/>
      <c r="J83" s="295"/>
      <c r="K83" s="295"/>
      <c r="L83" s="295"/>
      <c r="M83" s="295">
        <v>100</v>
      </c>
      <c r="N83" s="296"/>
      <c r="O83" s="297">
        <f t="shared" si="2"/>
        <v>200</v>
      </c>
      <c r="P83" s="294"/>
      <c r="Q83" s="295">
        <v>100</v>
      </c>
      <c r="R83" s="295">
        <v>100</v>
      </c>
      <c r="S83" s="295">
        <v>100</v>
      </c>
      <c r="T83" s="295">
        <v>100</v>
      </c>
      <c r="U83" s="296"/>
      <c r="V83" s="298">
        <v>600</v>
      </c>
      <c r="W83" s="297">
        <f t="shared" si="3"/>
        <v>1000</v>
      </c>
    </row>
    <row r="84" spans="1:23" ht="24" customHeight="1">
      <c r="A84" s="486"/>
      <c r="B84" s="293" t="s">
        <v>142</v>
      </c>
      <c r="C84" s="294"/>
      <c r="D84" s="295"/>
      <c r="E84" s="295"/>
      <c r="F84" s="295">
        <v>150</v>
      </c>
      <c r="G84" s="295"/>
      <c r="H84" s="133"/>
      <c r="I84" s="295"/>
      <c r="J84" s="295"/>
      <c r="K84" s="295"/>
      <c r="L84" s="295"/>
      <c r="M84" s="295"/>
      <c r="N84" s="296"/>
      <c r="O84" s="297">
        <f t="shared" si="2"/>
        <v>150</v>
      </c>
      <c r="P84" s="294"/>
      <c r="Q84" s="295"/>
      <c r="R84" s="295"/>
      <c r="S84" s="295">
        <v>120</v>
      </c>
      <c r="T84" s="295"/>
      <c r="U84" s="296"/>
      <c r="V84" s="298"/>
      <c r="W84" s="297">
        <f t="shared" si="3"/>
        <v>120</v>
      </c>
    </row>
    <row r="85" spans="1:23" ht="24" customHeight="1">
      <c r="A85" s="486"/>
      <c r="B85" s="293" t="s">
        <v>139</v>
      </c>
      <c r="C85" s="294"/>
      <c r="D85" s="295">
        <v>100</v>
      </c>
      <c r="E85" s="295"/>
      <c r="F85" s="295"/>
      <c r="G85" s="295"/>
      <c r="H85" s="133"/>
      <c r="I85" s="295"/>
      <c r="J85" s="295"/>
      <c r="K85" s="295"/>
      <c r="L85" s="295"/>
      <c r="M85" s="295"/>
      <c r="N85" s="296">
        <v>100</v>
      </c>
      <c r="O85" s="297">
        <f t="shared" si="2"/>
        <v>200</v>
      </c>
      <c r="P85" s="294"/>
      <c r="Q85" s="295">
        <v>100</v>
      </c>
      <c r="R85" s="295"/>
      <c r="S85" s="295"/>
      <c r="T85" s="295"/>
      <c r="U85" s="296"/>
      <c r="V85" s="298">
        <v>300</v>
      </c>
      <c r="W85" s="303">
        <f t="shared" si="3"/>
        <v>400</v>
      </c>
    </row>
    <row r="86" spans="1:35" ht="24" customHeight="1">
      <c r="A86" s="483" t="s">
        <v>171</v>
      </c>
      <c r="B86" s="286" t="s">
        <v>138</v>
      </c>
      <c r="C86" s="287"/>
      <c r="D86" s="288"/>
      <c r="E86" s="288"/>
      <c r="F86" s="288"/>
      <c r="G86" s="288"/>
      <c r="H86" s="289"/>
      <c r="I86" s="288"/>
      <c r="J86" s="288"/>
      <c r="K86" s="288"/>
      <c r="L86" s="288"/>
      <c r="M86" s="288"/>
      <c r="N86" s="290"/>
      <c r="O86" s="291">
        <f t="shared" si="2"/>
        <v>0</v>
      </c>
      <c r="P86" s="287"/>
      <c r="Q86" s="288"/>
      <c r="R86" s="288"/>
      <c r="S86" s="288"/>
      <c r="T86" s="288"/>
      <c r="U86" s="290"/>
      <c r="V86" s="292"/>
      <c r="W86" s="297">
        <f t="shared" si="3"/>
        <v>0</v>
      </c>
      <c r="X86" s="135"/>
      <c r="Y86" s="135"/>
      <c r="Z86" s="135"/>
      <c r="AA86" s="135"/>
      <c r="AB86" s="135"/>
      <c r="AC86" s="135"/>
      <c r="AD86" s="135"/>
      <c r="AE86" s="135"/>
      <c r="AF86" s="135"/>
      <c r="AG86" s="135"/>
      <c r="AH86" s="135"/>
      <c r="AI86" s="135"/>
    </row>
    <row r="87" spans="1:23" ht="24" customHeight="1">
      <c r="A87" s="484"/>
      <c r="B87" s="306" t="s">
        <v>139</v>
      </c>
      <c r="C87" s="313"/>
      <c r="D87" s="300"/>
      <c r="E87" s="300"/>
      <c r="F87" s="300"/>
      <c r="G87" s="300"/>
      <c r="H87" s="314"/>
      <c r="I87" s="300"/>
      <c r="J87" s="300">
        <v>100</v>
      </c>
      <c r="K87" s="300"/>
      <c r="L87" s="300"/>
      <c r="M87" s="300"/>
      <c r="N87" s="302"/>
      <c r="O87" s="303">
        <f t="shared" si="2"/>
        <v>100</v>
      </c>
      <c r="P87" s="313"/>
      <c r="Q87" s="300"/>
      <c r="R87" s="300"/>
      <c r="S87" s="300"/>
      <c r="T87" s="300"/>
      <c r="U87" s="315"/>
      <c r="V87" s="303">
        <v>100</v>
      </c>
      <c r="W87" s="303">
        <f t="shared" si="3"/>
        <v>100</v>
      </c>
    </row>
    <row r="88" spans="1:23" ht="24" customHeight="1">
      <c r="A88" s="483" t="s">
        <v>43</v>
      </c>
      <c r="B88" s="286" t="s">
        <v>141</v>
      </c>
      <c r="C88" s="287"/>
      <c r="D88" s="288"/>
      <c r="E88" s="288"/>
      <c r="F88" s="288"/>
      <c r="G88" s="288"/>
      <c r="H88" s="289"/>
      <c r="I88" s="288"/>
      <c r="J88" s="288"/>
      <c r="K88" s="288"/>
      <c r="L88" s="288"/>
      <c r="M88" s="288">
        <v>120</v>
      </c>
      <c r="N88" s="290"/>
      <c r="O88" s="291">
        <f t="shared" si="2"/>
        <v>120</v>
      </c>
      <c r="P88" s="287"/>
      <c r="Q88" s="288"/>
      <c r="R88" s="288"/>
      <c r="S88" s="288"/>
      <c r="T88" s="288"/>
      <c r="U88" s="290">
        <v>150</v>
      </c>
      <c r="V88" s="291"/>
      <c r="W88" s="297">
        <f t="shared" si="3"/>
        <v>150</v>
      </c>
    </row>
    <row r="89" spans="1:35" ht="24" customHeight="1">
      <c r="A89" s="485"/>
      <c r="B89" s="293" t="s">
        <v>138</v>
      </c>
      <c r="C89" s="294"/>
      <c r="D89" s="295"/>
      <c r="E89" s="295"/>
      <c r="F89" s="295"/>
      <c r="G89" s="295"/>
      <c r="H89" s="133"/>
      <c r="I89" s="295"/>
      <c r="J89" s="295"/>
      <c r="K89" s="295"/>
      <c r="L89" s="295"/>
      <c r="M89" s="295"/>
      <c r="N89" s="296"/>
      <c r="O89" s="297">
        <f t="shared" si="2"/>
        <v>0</v>
      </c>
      <c r="P89" s="294"/>
      <c r="Q89" s="295"/>
      <c r="R89" s="295"/>
      <c r="S89" s="295"/>
      <c r="T89" s="295"/>
      <c r="U89" s="296"/>
      <c r="V89" s="298"/>
      <c r="W89" s="297">
        <f t="shared" si="3"/>
        <v>0</v>
      </c>
      <c r="X89" s="135"/>
      <c r="Y89" s="135"/>
      <c r="Z89" s="135"/>
      <c r="AA89" s="135"/>
      <c r="AB89" s="135"/>
      <c r="AC89" s="135"/>
      <c r="AD89" s="135"/>
      <c r="AE89" s="135"/>
      <c r="AF89" s="135"/>
      <c r="AG89" s="135"/>
      <c r="AH89" s="135"/>
      <c r="AI89" s="135"/>
    </row>
    <row r="90" spans="1:23" ht="24" customHeight="1">
      <c r="A90" s="487"/>
      <c r="B90" s="306" t="s">
        <v>139</v>
      </c>
      <c r="C90" s="313"/>
      <c r="D90" s="300"/>
      <c r="E90" s="300"/>
      <c r="F90" s="300"/>
      <c r="G90" s="300"/>
      <c r="H90" s="314"/>
      <c r="I90" s="300"/>
      <c r="J90" s="300">
        <v>200</v>
      </c>
      <c r="K90" s="300"/>
      <c r="L90" s="300"/>
      <c r="M90" s="300"/>
      <c r="N90" s="302">
        <v>100</v>
      </c>
      <c r="O90" s="303">
        <f t="shared" si="2"/>
        <v>300</v>
      </c>
      <c r="P90" s="313"/>
      <c r="Q90" s="300"/>
      <c r="R90" s="300"/>
      <c r="S90" s="300"/>
      <c r="T90" s="300"/>
      <c r="U90" s="315"/>
      <c r="V90" s="303">
        <v>100</v>
      </c>
      <c r="W90" s="303">
        <f t="shared" si="3"/>
        <v>100</v>
      </c>
    </row>
    <row r="91" spans="1:35" ht="24" customHeight="1">
      <c r="A91" s="483" t="s">
        <v>82</v>
      </c>
      <c r="B91" s="286" t="s">
        <v>138</v>
      </c>
      <c r="C91" s="287"/>
      <c r="D91" s="288"/>
      <c r="E91" s="288"/>
      <c r="F91" s="288"/>
      <c r="G91" s="288"/>
      <c r="H91" s="289"/>
      <c r="I91" s="288"/>
      <c r="J91" s="288"/>
      <c r="K91" s="288"/>
      <c r="L91" s="288">
        <v>100</v>
      </c>
      <c r="M91" s="288"/>
      <c r="N91" s="290">
        <v>100</v>
      </c>
      <c r="O91" s="291">
        <f t="shared" si="2"/>
        <v>200</v>
      </c>
      <c r="P91" s="287"/>
      <c r="Q91" s="288"/>
      <c r="R91" s="288"/>
      <c r="S91" s="288"/>
      <c r="T91" s="288"/>
      <c r="U91" s="290"/>
      <c r="V91" s="292">
        <v>200</v>
      </c>
      <c r="W91" s="297">
        <f t="shared" si="3"/>
        <v>200</v>
      </c>
      <c r="X91" s="135"/>
      <c r="Y91" s="135"/>
      <c r="Z91" s="135"/>
      <c r="AA91" s="135"/>
      <c r="AB91" s="135"/>
      <c r="AC91" s="135"/>
      <c r="AD91" s="135"/>
      <c r="AE91" s="135"/>
      <c r="AF91" s="135"/>
      <c r="AG91" s="135"/>
      <c r="AH91" s="135"/>
      <c r="AI91" s="135"/>
    </row>
    <row r="92" spans="1:23" ht="24" customHeight="1">
      <c r="A92" s="484"/>
      <c r="B92" s="306" t="s">
        <v>139</v>
      </c>
      <c r="C92" s="313"/>
      <c r="D92" s="300"/>
      <c r="E92" s="300"/>
      <c r="F92" s="300"/>
      <c r="G92" s="300"/>
      <c r="H92" s="314"/>
      <c r="I92" s="300"/>
      <c r="J92" s="300"/>
      <c r="K92" s="300"/>
      <c r="L92" s="300"/>
      <c r="M92" s="300"/>
      <c r="N92" s="302"/>
      <c r="O92" s="303">
        <f t="shared" si="2"/>
        <v>0</v>
      </c>
      <c r="P92" s="313"/>
      <c r="Q92" s="300"/>
      <c r="R92" s="300"/>
      <c r="S92" s="300"/>
      <c r="T92" s="300"/>
      <c r="U92" s="315"/>
      <c r="V92" s="303"/>
      <c r="W92" s="303">
        <f t="shared" si="3"/>
        <v>0</v>
      </c>
    </row>
    <row r="93" spans="1:23" ht="24" customHeight="1">
      <c r="A93" s="483" t="s">
        <v>45</v>
      </c>
      <c r="B93" s="286" t="s">
        <v>238</v>
      </c>
      <c r="C93" s="294"/>
      <c r="D93" s="295"/>
      <c r="E93" s="295"/>
      <c r="F93" s="295"/>
      <c r="G93" s="295"/>
      <c r="H93" s="133">
        <v>100</v>
      </c>
      <c r="I93" s="295"/>
      <c r="J93" s="295"/>
      <c r="K93" s="295"/>
      <c r="L93" s="295"/>
      <c r="M93" s="295"/>
      <c r="N93" s="296"/>
      <c r="O93" s="297">
        <f t="shared" si="2"/>
        <v>100</v>
      </c>
      <c r="P93" s="294"/>
      <c r="Q93" s="295"/>
      <c r="R93" s="295"/>
      <c r="S93" s="295"/>
      <c r="T93" s="295"/>
      <c r="U93" s="296">
        <v>200</v>
      </c>
      <c r="V93" s="298"/>
      <c r="W93" s="297">
        <f t="shared" si="3"/>
        <v>200</v>
      </c>
    </row>
    <row r="94" spans="1:23" ht="24" customHeight="1">
      <c r="A94" s="486"/>
      <c r="B94" s="293" t="s">
        <v>138</v>
      </c>
      <c r="C94" s="294"/>
      <c r="D94" s="295">
        <v>100</v>
      </c>
      <c r="E94" s="295"/>
      <c r="F94" s="295">
        <v>200</v>
      </c>
      <c r="G94" s="295"/>
      <c r="H94" s="133">
        <v>100</v>
      </c>
      <c r="I94" s="295"/>
      <c r="J94" s="295">
        <v>200</v>
      </c>
      <c r="K94" s="295"/>
      <c r="L94" s="295">
        <v>200</v>
      </c>
      <c r="M94" s="295"/>
      <c r="N94" s="296">
        <v>100</v>
      </c>
      <c r="O94" s="297">
        <f t="shared" si="2"/>
        <v>900</v>
      </c>
      <c r="P94" s="294"/>
      <c r="Q94" s="295">
        <v>200</v>
      </c>
      <c r="R94" s="295"/>
      <c r="S94" s="295">
        <v>100</v>
      </c>
      <c r="T94" s="295"/>
      <c r="U94" s="296">
        <v>100</v>
      </c>
      <c r="V94" s="298">
        <v>300</v>
      </c>
      <c r="W94" s="297">
        <f t="shared" si="3"/>
        <v>700</v>
      </c>
    </row>
    <row r="95" spans="1:35" ht="24" customHeight="1">
      <c r="A95" s="484"/>
      <c r="B95" s="306" t="s">
        <v>139</v>
      </c>
      <c r="C95" s="299"/>
      <c r="D95" s="300"/>
      <c r="E95" s="300"/>
      <c r="F95" s="300"/>
      <c r="G95" s="300"/>
      <c r="H95" s="301"/>
      <c r="I95" s="300"/>
      <c r="J95" s="300"/>
      <c r="K95" s="300"/>
      <c r="L95" s="300"/>
      <c r="M95" s="300">
        <v>100</v>
      </c>
      <c r="N95" s="302"/>
      <c r="O95" s="303">
        <f t="shared" si="2"/>
        <v>100</v>
      </c>
      <c r="P95" s="299"/>
      <c r="Q95" s="300"/>
      <c r="R95" s="300"/>
      <c r="S95" s="300"/>
      <c r="T95" s="300"/>
      <c r="U95" s="302"/>
      <c r="V95" s="304">
        <v>100</v>
      </c>
      <c r="W95" s="303">
        <f t="shared" si="3"/>
        <v>100</v>
      </c>
      <c r="X95" s="135"/>
      <c r="Y95" s="135"/>
      <c r="Z95" s="135"/>
      <c r="AA95" s="135"/>
      <c r="AB95" s="135"/>
      <c r="AC95" s="135"/>
      <c r="AD95" s="135"/>
      <c r="AE95" s="135"/>
      <c r="AF95" s="135"/>
      <c r="AG95" s="135"/>
      <c r="AH95" s="135"/>
      <c r="AI95" s="135"/>
    </row>
    <row r="96" spans="1:35" ht="24" customHeight="1">
      <c r="A96" s="483" t="s">
        <v>88</v>
      </c>
      <c r="B96" s="286" t="s">
        <v>138</v>
      </c>
      <c r="C96" s="287"/>
      <c r="D96" s="288"/>
      <c r="E96" s="288"/>
      <c r="F96" s="288"/>
      <c r="G96" s="288"/>
      <c r="H96" s="289"/>
      <c r="I96" s="288"/>
      <c r="J96" s="288">
        <v>100</v>
      </c>
      <c r="K96" s="288"/>
      <c r="L96" s="288"/>
      <c r="M96" s="288"/>
      <c r="N96" s="290"/>
      <c r="O96" s="291">
        <f t="shared" si="2"/>
        <v>100</v>
      </c>
      <c r="P96" s="287"/>
      <c r="Q96" s="288"/>
      <c r="R96" s="288"/>
      <c r="S96" s="288"/>
      <c r="T96" s="288"/>
      <c r="U96" s="290"/>
      <c r="V96" s="292">
        <v>100</v>
      </c>
      <c r="W96" s="297">
        <f t="shared" si="3"/>
        <v>100</v>
      </c>
      <c r="X96" s="135"/>
      <c r="Y96" s="135"/>
      <c r="Z96" s="135"/>
      <c r="AA96" s="135"/>
      <c r="AB96" s="135"/>
      <c r="AC96" s="135"/>
      <c r="AD96" s="135"/>
      <c r="AE96" s="135"/>
      <c r="AF96" s="135"/>
      <c r="AG96" s="135"/>
      <c r="AH96" s="135"/>
      <c r="AI96" s="135"/>
    </row>
    <row r="97" spans="1:23" ht="24" customHeight="1">
      <c r="A97" s="484"/>
      <c r="B97" s="306" t="s">
        <v>139</v>
      </c>
      <c r="C97" s="313"/>
      <c r="D97" s="300"/>
      <c r="E97" s="300"/>
      <c r="F97" s="300"/>
      <c r="G97" s="300"/>
      <c r="H97" s="314"/>
      <c r="I97" s="300"/>
      <c r="J97" s="300"/>
      <c r="K97" s="300"/>
      <c r="L97" s="300"/>
      <c r="M97" s="300"/>
      <c r="N97" s="302"/>
      <c r="O97" s="303">
        <f t="shared" si="2"/>
        <v>0</v>
      </c>
      <c r="P97" s="313"/>
      <c r="Q97" s="300"/>
      <c r="R97" s="300"/>
      <c r="S97" s="300"/>
      <c r="T97" s="300"/>
      <c r="U97" s="315"/>
      <c r="V97" s="303"/>
      <c r="W97" s="303">
        <f t="shared" si="3"/>
        <v>0</v>
      </c>
    </row>
    <row r="98" spans="1:35" ht="24" customHeight="1">
      <c r="A98" s="483" t="s">
        <v>240</v>
      </c>
      <c r="B98" s="286" t="s">
        <v>138</v>
      </c>
      <c r="C98" s="287"/>
      <c r="D98" s="288"/>
      <c r="E98" s="288"/>
      <c r="F98" s="288"/>
      <c r="G98" s="288"/>
      <c r="H98" s="289"/>
      <c r="I98" s="288"/>
      <c r="J98" s="288">
        <v>100</v>
      </c>
      <c r="K98" s="288"/>
      <c r="L98" s="288"/>
      <c r="M98" s="288"/>
      <c r="N98" s="290"/>
      <c r="O98" s="291">
        <f t="shared" si="2"/>
        <v>100</v>
      </c>
      <c r="P98" s="287"/>
      <c r="Q98" s="288"/>
      <c r="R98" s="288"/>
      <c r="S98" s="288"/>
      <c r="T98" s="288"/>
      <c r="U98" s="290"/>
      <c r="V98" s="292">
        <v>100</v>
      </c>
      <c r="W98" s="297">
        <f t="shared" si="3"/>
        <v>100</v>
      </c>
      <c r="X98" s="135"/>
      <c r="Y98" s="135"/>
      <c r="Z98" s="135"/>
      <c r="AA98" s="135"/>
      <c r="AB98" s="135"/>
      <c r="AC98" s="135"/>
      <c r="AD98" s="135"/>
      <c r="AE98" s="135"/>
      <c r="AF98" s="135"/>
      <c r="AG98" s="135"/>
      <c r="AH98" s="135"/>
      <c r="AI98" s="135"/>
    </row>
    <row r="99" spans="1:23" ht="24" customHeight="1">
      <c r="A99" s="484"/>
      <c r="B99" s="306" t="s">
        <v>139</v>
      </c>
      <c r="C99" s="313"/>
      <c r="D99" s="300"/>
      <c r="E99" s="300"/>
      <c r="F99" s="300"/>
      <c r="G99" s="300"/>
      <c r="H99" s="314"/>
      <c r="I99" s="300"/>
      <c r="J99" s="300"/>
      <c r="K99" s="300"/>
      <c r="L99" s="300"/>
      <c r="M99" s="300"/>
      <c r="N99" s="302"/>
      <c r="O99" s="303">
        <f t="shared" si="2"/>
        <v>0</v>
      </c>
      <c r="P99" s="313"/>
      <c r="Q99" s="300"/>
      <c r="R99" s="300"/>
      <c r="S99" s="300"/>
      <c r="T99" s="300"/>
      <c r="U99" s="315"/>
      <c r="V99" s="303"/>
      <c r="W99" s="303">
        <f t="shared" si="3"/>
        <v>0</v>
      </c>
    </row>
    <row r="100" spans="1:35" ht="24" customHeight="1">
      <c r="A100" s="485" t="s">
        <v>46</v>
      </c>
      <c r="B100" s="293" t="s">
        <v>141</v>
      </c>
      <c r="C100" s="294"/>
      <c r="D100" s="295"/>
      <c r="E100" s="295"/>
      <c r="F100" s="295"/>
      <c r="G100" s="295">
        <v>200</v>
      </c>
      <c r="H100" s="133"/>
      <c r="I100" s="295"/>
      <c r="J100" s="295"/>
      <c r="K100" s="295"/>
      <c r="L100" s="295"/>
      <c r="M100" s="295"/>
      <c r="N100" s="296"/>
      <c r="O100" s="297">
        <f t="shared" si="2"/>
        <v>200</v>
      </c>
      <c r="P100" s="294"/>
      <c r="Q100" s="295"/>
      <c r="R100" s="295"/>
      <c r="S100" s="295"/>
      <c r="T100" s="295">
        <v>200</v>
      </c>
      <c r="U100" s="296"/>
      <c r="V100" s="316"/>
      <c r="W100" s="322">
        <f t="shared" si="3"/>
        <v>200</v>
      </c>
      <c r="X100" s="135"/>
      <c r="Y100" s="135"/>
      <c r="Z100" s="135"/>
      <c r="AA100" s="135"/>
      <c r="AB100" s="135"/>
      <c r="AC100" s="135"/>
      <c r="AD100" s="135"/>
      <c r="AE100" s="135"/>
      <c r="AF100" s="135"/>
      <c r="AG100" s="135"/>
      <c r="AH100" s="135"/>
      <c r="AI100" s="135"/>
    </row>
    <row r="101" spans="1:35" ht="24" customHeight="1">
      <c r="A101" s="485"/>
      <c r="B101" s="293" t="s">
        <v>140</v>
      </c>
      <c r="C101" s="294"/>
      <c r="D101" s="295">
        <v>200</v>
      </c>
      <c r="E101" s="295"/>
      <c r="F101" s="295"/>
      <c r="G101" s="295"/>
      <c r="H101" s="133">
        <v>200</v>
      </c>
      <c r="I101" s="295"/>
      <c r="J101" s="295"/>
      <c r="K101" s="295"/>
      <c r="L101" s="295"/>
      <c r="M101" s="295" t="s">
        <v>290</v>
      </c>
      <c r="N101" s="296"/>
      <c r="O101" s="297">
        <v>650</v>
      </c>
      <c r="P101" s="294"/>
      <c r="Q101" s="295">
        <v>300</v>
      </c>
      <c r="R101" s="295"/>
      <c r="S101" s="295"/>
      <c r="T101" s="295"/>
      <c r="U101" s="296">
        <v>150</v>
      </c>
      <c r="V101" s="317"/>
      <c r="W101" s="323">
        <f t="shared" si="3"/>
        <v>450</v>
      </c>
      <c r="X101" s="135"/>
      <c r="Y101" s="135"/>
      <c r="Z101" s="135"/>
      <c r="AA101" s="135"/>
      <c r="AB101" s="135"/>
      <c r="AC101" s="135"/>
      <c r="AD101" s="135"/>
      <c r="AE101" s="135"/>
      <c r="AF101" s="135"/>
      <c r="AG101" s="135"/>
      <c r="AH101" s="135"/>
      <c r="AI101" s="135"/>
    </row>
    <row r="102" spans="1:35" ht="24" customHeight="1">
      <c r="A102" s="485"/>
      <c r="B102" s="293" t="s">
        <v>192</v>
      </c>
      <c r="C102" s="294"/>
      <c r="D102" s="295"/>
      <c r="E102" s="295"/>
      <c r="F102" s="295"/>
      <c r="G102" s="295"/>
      <c r="H102" s="133"/>
      <c r="I102" s="295"/>
      <c r="J102" s="295">
        <v>150</v>
      </c>
      <c r="K102" s="295"/>
      <c r="L102" s="295"/>
      <c r="M102" s="295"/>
      <c r="N102" s="296"/>
      <c r="O102" s="297">
        <f t="shared" si="2"/>
        <v>150</v>
      </c>
      <c r="P102" s="294"/>
      <c r="Q102" s="295"/>
      <c r="R102" s="295"/>
      <c r="S102" s="295"/>
      <c r="T102" s="295"/>
      <c r="U102" s="296"/>
      <c r="V102" s="317"/>
      <c r="W102" s="323">
        <f t="shared" si="3"/>
        <v>0</v>
      </c>
      <c r="X102" s="135"/>
      <c r="Y102" s="135"/>
      <c r="Z102" s="135"/>
      <c r="AA102" s="135"/>
      <c r="AB102" s="135"/>
      <c r="AC102" s="135"/>
      <c r="AD102" s="135"/>
      <c r="AE102" s="135"/>
      <c r="AF102" s="135"/>
      <c r="AG102" s="135"/>
      <c r="AH102" s="135"/>
      <c r="AI102" s="135"/>
    </row>
    <row r="103" spans="1:35" ht="24" customHeight="1">
      <c r="A103" s="485"/>
      <c r="B103" s="293" t="s">
        <v>138</v>
      </c>
      <c r="C103" s="294"/>
      <c r="D103" s="295"/>
      <c r="E103" s="295">
        <v>200</v>
      </c>
      <c r="F103" s="295"/>
      <c r="G103" s="295">
        <v>200</v>
      </c>
      <c r="H103" s="133"/>
      <c r="I103" s="295">
        <v>200</v>
      </c>
      <c r="J103" s="295"/>
      <c r="K103" s="295">
        <v>200</v>
      </c>
      <c r="L103" s="295"/>
      <c r="M103" s="295">
        <v>200</v>
      </c>
      <c r="N103" s="296"/>
      <c r="O103" s="297">
        <f t="shared" si="2"/>
        <v>1000</v>
      </c>
      <c r="P103" s="294"/>
      <c r="Q103" s="295"/>
      <c r="R103" s="295">
        <v>150</v>
      </c>
      <c r="S103" s="295"/>
      <c r="T103" s="295">
        <v>150</v>
      </c>
      <c r="U103" s="296"/>
      <c r="V103" s="298">
        <v>450</v>
      </c>
      <c r="W103" s="297">
        <f>SUM(P103:V103)</f>
        <v>750</v>
      </c>
      <c r="X103" s="135"/>
      <c r="Y103" s="135"/>
      <c r="Z103" s="135"/>
      <c r="AA103" s="135"/>
      <c r="AB103" s="135"/>
      <c r="AC103" s="135"/>
      <c r="AD103" s="135"/>
      <c r="AE103" s="135"/>
      <c r="AF103" s="135"/>
      <c r="AG103" s="135"/>
      <c r="AH103" s="135"/>
      <c r="AI103" s="135"/>
    </row>
    <row r="104" spans="1:23" ht="24" customHeight="1">
      <c r="A104" s="485"/>
      <c r="B104" s="293" t="s">
        <v>139</v>
      </c>
      <c r="C104" s="318"/>
      <c r="D104" s="295"/>
      <c r="E104" s="295"/>
      <c r="F104" s="295">
        <v>100</v>
      </c>
      <c r="G104" s="295"/>
      <c r="H104" s="319">
        <v>100</v>
      </c>
      <c r="I104" s="295"/>
      <c r="J104" s="295">
        <v>150</v>
      </c>
      <c r="K104" s="295"/>
      <c r="L104" s="295">
        <v>150</v>
      </c>
      <c r="M104" s="295"/>
      <c r="N104" s="296"/>
      <c r="O104" s="297">
        <f t="shared" si="2"/>
        <v>500</v>
      </c>
      <c r="P104" s="318"/>
      <c r="Q104" s="295"/>
      <c r="R104" s="295"/>
      <c r="S104" s="295">
        <v>300</v>
      </c>
      <c r="T104" s="295"/>
      <c r="U104" s="320"/>
      <c r="V104" s="297">
        <v>200</v>
      </c>
      <c r="W104" s="297">
        <f>SUM(P104:V104)</f>
        <v>500</v>
      </c>
    </row>
    <row r="105" spans="1:23" ht="24" customHeight="1">
      <c r="A105" s="487"/>
      <c r="B105" s="306" t="s">
        <v>256</v>
      </c>
      <c r="C105" s="313"/>
      <c r="D105" s="300"/>
      <c r="E105" s="300"/>
      <c r="F105" s="300"/>
      <c r="G105" s="300"/>
      <c r="H105" s="314"/>
      <c r="I105" s="300"/>
      <c r="J105" s="300"/>
      <c r="K105" s="300"/>
      <c r="L105" s="300"/>
      <c r="M105" s="300"/>
      <c r="N105" s="302"/>
      <c r="O105" s="303">
        <f t="shared" si="2"/>
        <v>0</v>
      </c>
      <c r="P105" s="313"/>
      <c r="Q105" s="300"/>
      <c r="R105" s="300"/>
      <c r="S105" s="300"/>
      <c r="T105" s="300"/>
      <c r="U105" s="315"/>
      <c r="V105" s="303">
        <v>500</v>
      </c>
      <c r="W105" s="303">
        <f>SUM(P105:V105)</f>
        <v>500</v>
      </c>
    </row>
    <row r="106" spans="1:35" ht="24" customHeight="1">
      <c r="A106" s="483" t="s">
        <v>239</v>
      </c>
      <c r="B106" s="286" t="s">
        <v>138</v>
      </c>
      <c r="C106" s="287"/>
      <c r="D106" s="288"/>
      <c r="E106" s="288"/>
      <c r="F106" s="288"/>
      <c r="G106" s="288"/>
      <c r="H106" s="289"/>
      <c r="I106" s="288"/>
      <c r="J106" s="288">
        <v>100</v>
      </c>
      <c r="K106" s="288"/>
      <c r="L106" s="288"/>
      <c r="M106" s="288"/>
      <c r="N106" s="290"/>
      <c r="O106" s="291">
        <f t="shared" si="2"/>
        <v>100</v>
      </c>
      <c r="P106" s="287"/>
      <c r="Q106" s="288"/>
      <c r="R106" s="288"/>
      <c r="S106" s="288"/>
      <c r="T106" s="288"/>
      <c r="U106" s="290"/>
      <c r="V106" s="292">
        <v>100</v>
      </c>
      <c r="W106" s="297">
        <f t="shared" si="3"/>
        <v>100</v>
      </c>
      <c r="X106" s="135"/>
      <c r="Y106" s="135"/>
      <c r="Z106" s="135"/>
      <c r="AA106" s="135"/>
      <c r="AB106" s="135"/>
      <c r="AC106" s="135"/>
      <c r="AD106" s="135"/>
      <c r="AE106" s="135"/>
      <c r="AF106" s="135"/>
      <c r="AG106" s="135"/>
      <c r="AH106" s="135"/>
      <c r="AI106" s="135"/>
    </row>
    <row r="107" spans="1:23" ht="24" customHeight="1">
      <c r="A107" s="484"/>
      <c r="B107" s="306" t="s">
        <v>139</v>
      </c>
      <c r="C107" s="313"/>
      <c r="D107" s="300"/>
      <c r="E107" s="300"/>
      <c r="F107" s="300"/>
      <c r="G107" s="300"/>
      <c r="H107" s="314"/>
      <c r="I107" s="300"/>
      <c r="J107" s="300"/>
      <c r="K107" s="300"/>
      <c r="L107" s="300"/>
      <c r="M107" s="300"/>
      <c r="N107" s="302"/>
      <c r="O107" s="303">
        <f t="shared" si="2"/>
        <v>0</v>
      </c>
      <c r="P107" s="313"/>
      <c r="Q107" s="300"/>
      <c r="R107" s="300"/>
      <c r="S107" s="300"/>
      <c r="T107" s="300"/>
      <c r="U107" s="315"/>
      <c r="V107" s="303"/>
      <c r="W107" s="303">
        <f t="shared" si="3"/>
        <v>0</v>
      </c>
    </row>
    <row r="108" spans="1:23" ht="24" customHeight="1">
      <c r="A108" s="483" t="s">
        <v>180</v>
      </c>
      <c r="B108" s="293" t="s">
        <v>138</v>
      </c>
      <c r="C108" s="294"/>
      <c r="D108" s="295"/>
      <c r="E108" s="295"/>
      <c r="F108" s="295"/>
      <c r="G108" s="295"/>
      <c r="H108" s="133">
        <v>100</v>
      </c>
      <c r="I108" s="295"/>
      <c r="J108" s="295"/>
      <c r="K108" s="295"/>
      <c r="L108" s="295"/>
      <c r="M108" s="295"/>
      <c r="N108" s="296"/>
      <c r="O108" s="297">
        <f t="shared" si="2"/>
        <v>100</v>
      </c>
      <c r="P108" s="294"/>
      <c r="Q108" s="295"/>
      <c r="R108" s="295"/>
      <c r="S108" s="295"/>
      <c r="T108" s="295"/>
      <c r="U108" s="296">
        <v>100</v>
      </c>
      <c r="V108" s="298"/>
      <c r="W108" s="297">
        <f>SUM(P108:V108)</f>
        <v>100</v>
      </c>
    </row>
    <row r="109" spans="1:23" ht="24" customHeight="1">
      <c r="A109" s="484"/>
      <c r="B109" s="306" t="s">
        <v>139</v>
      </c>
      <c r="C109" s="299"/>
      <c r="D109" s="300"/>
      <c r="E109" s="300"/>
      <c r="F109" s="300"/>
      <c r="G109" s="300"/>
      <c r="H109" s="301"/>
      <c r="I109" s="300"/>
      <c r="J109" s="300"/>
      <c r="K109" s="300"/>
      <c r="L109" s="300"/>
      <c r="M109" s="300"/>
      <c r="N109" s="302"/>
      <c r="O109" s="303">
        <f t="shared" si="2"/>
        <v>0</v>
      </c>
      <c r="P109" s="299"/>
      <c r="Q109" s="300"/>
      <c r="R109" s="300"/>
      <c r="S109" s="300"/>
      <c r="T109" s="300"/>
      <c r="U109" s="302"/>
      <c r="V109" s="304"/>
      <c r="W109" s="303">
        <f t="shared" si="3"/>
        <v>0</v>
      </c>
    </row>
    <row r="110" spans="1:35" ht="24" customHeight="1">
      <c r="A110" s="483" t="s">
        <v>47</v>
      </c>
      <c r="B110" s="286" t="s">
        <v>138</v>
      </c>
      <c r="C110" s="287"/>
      <c r="D110" s="288"/>
      <c r="E110" s="288"/>
      <c r="F110" s="288"/>
      <c r="G110" s="288"/>
      <c r="H110" s="289"/>
      <c r="I110" s="288">
        <v>100</v>
      </c>
      <c r="J110" s="288"/>
      <c r="K110" s="288"/>
      <c r="L110" s="288"/>
      <c r="M110" s="288"/>
      <c r="N110" s="290"/>
      <c r="O110" s="291">
        <f t="shared" si="2"/>
        <v>100</v>
      </c>
      <c r="P110" s="287"/>
      <c r="Q110" s="288"/>
      <c r="R110" s="288"/>
      <c r="S110" s="288"/>
      <c r="T110" s="288"/>
      <c r="U110" s="290"/>
      <c r="V110" s="292">
        <v>100</v>
      </c>
      <c r="W110" s="297">
        <f t="shared" si="3"/>
        <v>100</v>
      </c>
      <c r="X110" s="135"/>
      <c r="Y110" s="135"/>
      <c r="Z110" s="135"/>
      <c r="AA110" s="135"/>
      <c r="AB110" s="135"/>
      <c r="AC110" s="135"/>
      <c r="AD110" s="135"/>
      <c r="AE110" s="135"/>
      <c r="AF110" s="135"/>
      <c r="AG110" s="135"/>
      <c r="AH110" s="135"/>
      <c r="AI110" s="135"/>
    </row>
    <row r="111" spans="1:23" ht="24" customHeight="1">
      <c r="A111" s="484"/>
      <c r="B111" s="306" t="s">
        <v>139</v>
      </c>
      <c r="C111" s="313"/>
      <c r="D111" s="300"/>
      <c r="E111" s="300"/>
      <c r="F111" s="300">
        <v>100</v>
      </c>
      <c r="G111" s="300"/>
      <c r="H111" s="314"/>
      <c r="I111" s="300"/>
      <c r="J111" s="300"/>
      <c r="K111" s="300"/>
      <c r="L111" s="300"/>
      <c r="M111" s="300"/>
      <c r="N111" s="302"/>
      <c r="O111" s="303">
        <f t="shared" si="2"/>
        <v>100</v>
      </c>
      <c r="P111" s="313"/>
      <c r="Q111" s="300"/>
      <c r="R111" s="300"/>
      <c r="S111" s="300">
        <v>100</v>
      </c>
      <c r="T111" s="300"/>
      <c r="U111" s="315"/>
      <c r="V111" s="303"/>
      <c r="W111" s="303">
        <f t="shared" si="3"/>
        <v>100</v>
      </c>
    </row>
    <row r="112" spans="1:35" ht="24" customHeight="1">
      <c r="A112" s="483" t="s">
        <v>48</v>
      </c>
      <c r="B112" s="286" t="s">
        <v>138</v>
      </c>
      <c r="C112" s="287"/>
      <c r="D112" s="288"/>
      <c r="E112" s="288"/>
      <c r="F112" s="288"/>
      <c r="G112" s="288"/>
      <c r="H112" s="289"/>
      <c r="I112" s="288">
        <v>100</v>
      </c>
      <c r="J112" s="288"/>
      <c r="K112" s="288"/>
      <c r="L112" s="288"/>
      <c r="M112" s="288"/>
      <c r="N112" s="290"/>
      <c r="O112" s="291">
        <f t="shared" si="2"/>
        <v>100</v>
      </c>
      <c r="P112" s="287"/>
      <c r="Q112" s="288"/>
      <c r="R112" s="288"/>
      <c r="S112" s="288"/>
      <c r="T112" s="288"/>
      <c r="U112" s="290"/>
      <c r="V112" s="292">
        <v>100</v>
      </c>
      <c r="W112" s="297">
        <f t="shared" si="3"/>
        <v>100</v>
      </c>
      <c r="X112" s="135"/>
      <c r="Y112" s="135"/>
      <c r="Z112" s="135"/>
      <c r="AA112" s="135"/>
      <c r="AB112" s="135"/>
      <c r="AC112" s="135"/>
      <c r="AD112" s="135"/>
      <c r="AE112" s="135"/>
      <c r="AF112" s="135"/>
      <c r="AG112" s="135"/>
      <c r="AH112" s="135"/>
      <c r="AI112" s="135"/>
    </row>
    <row r="113" spans="1:23" ht="24" customHeight="1">
      <c r="A113" s="484"/>
      <c r="B113" s="306" t="s">
        <v>139</v>
      </c>
      <c r="C113" s="313"/>
      <c r="D113" s="300"/>
      <c r="E113" s="300"/>
      <c r="F113" s="300"/>
      <c r="G113" s="300"/>
      <c r="H113" s="314"/>
      <c r="I113" s="300"/>
      <c r="J113" s="300"/>
      <c r="K113" s="300"/>
      <c r="L113" s="300"/>
      <c r="M113" s="300"/>
      <c r="N113" s="302"/>
      <c r="O113" s="303">
        <f t="shared" si="2"/>
        <v>0</v>
      </c>
      <c r="P113" s="313"/>
      <c r="Q113" s="300"/>
      <c r="R113" s="300"/>
      <c r="S113" s="300"/>
      <c r="T113" s="300"/>
      <c r="U113" s="315"/>
      <c r="V113" s="303"/>
      <c r="W113" s="303">
        <f t="shared" si="3"/>
        <v>0</v>
      </c>
    </row>
    <row r="114" spans="1:35" ht="24" customHeight="1">
      <c r="A114" s="483" t="s">
        <v>49</v>
      </c>
      <c r="B114" s="286" t="s">
        <v>138</v>
      </c>
      <c r="C114" s="287"/>
      <c r="D114" s="288"/>
      <c r="E114" s="288"/>
      <c r="F114" s="288"/>
      <c r="G114" s="288"/>
      <c r="H114" s="289"/>
      <c r="I114" s="288"/>
      <c r="J114" s="288"/>
      <c r="K114" s="288"/>
      <c r="L114" s="288"/>
      <c r="M114" s="288"/>
      <c r="N114" s="290"/>
      <c r="O114" s="291">
        <f t="shared" si="2"/>
        <v>0</v>
      </c>
      <c r="P114" s="287"/>
      <c r="Q114" s="288"/>
      <c r="R114" s="288"/>
      <c r="S114" s="288"/>
      <c r="T114" s="288"/>
      <c r="U114" s="290"/>
      <c r="V114" s="292"/>
      <c r="W114" s="297">
        <f t="shared" si="3"/>
        <v>0</v>
      </c>
      <c r="X114" s="135"/>
      <c r="Y114" s="135"/>
      <c r="Z114" s="135"/>
      <c r="AA114" s="135"/>
      <c r="AB114" s="135"/>
      <c r="AC114" s="135"/>
      <c r="AD114" s="135"/>
      <c r="AE114" s="135"/>
      <c r="AF114" s="135"/>
      <c r="AG114" s="135"/>
      <c r="AH114" s="135"/>
      <c r="AI114" s="135"/>
    </row>
    <row r="115" spans="1:23" ht="24" customHeight="1">
      <c r="A115" s="484"/>
      <c r="B115" s="306" t="s">
        <v>139</v>
      </c>
      <c r="C115" s="313"/>
      <c r="D115" s="300"/>
      <c r="E115" s="300"/>
      <c r="F115" s="300"/>
      <c r="G115" s="300"/>
      <c r="H115" s="314"/>
      <c r="I115" s="300">
        <v>100</v>
      </c>
      <c r="J115" s="300"/>
      <c r="K115" s="300"/>
      <c r="L115" s="300"/>
      <c r="M115" s="300"/>
      <c r="N115" s="302"/>
      <c r="O115" s="303">
        <f t="shared" si="2"/>
        <v>100</v>
      </c>
      <c r="P115" s="313"/>
      <c r="Q115" s="300"/>
      <c r="R115" s="300"/>
      <c r="S115" s="300"/>
      <c r="T115" s="300"/>
      <c r="U115" s="315"/>
      <c r="V115" s="303">
        <v>100</v>
      </c>
      <c r="W115" s="303">
        <f t="shared" si="3"/>
        <v>100</v>
      </c>
    </row>
    <row r="116" spans="1:23" ht="17.25">
      <c r="A116" s="128" t="s">
        <v>250</v>
      </c>
      <c r="B116" s="135"/>
      <c r="C116" s="135"/>
      <c r="D116" s="135"/>
      <c r="E116" s="135"/>
      <c r="F116" s="135"/>
      <c r="G116" s="135"/>
      <c r="H116" s="135"/>
      <c r="I116" s="135"/>
      <c r="J116" s="135"/>
      <c r="K116" s="135"/>
      <c r="L116" s="135"/>
      <c r="M116" s="135"/>
      <c r="N116" s="135"/>
      <c r="O116" s="170"/>
      <c r="P116" s="135"/>
      <c r="Q116" s="135"/>
      <c r="R116" s="135"/>
      <c r="S116" s="135"/>
      <c r="T116" s="135"/>
      <c r="U116" s="135"/>
      <c r="V116" s="173"/>
      <c r="W116" s="135"/>
    </row>
    <row r="117" spans="1:23" ht="17.25">
      <c r="A117" s="133" t="s">
        <v>251</v>
      </c>
      <c r="B117" s="136"/>
      <c r="C117" s="135"/>
      <c r="D117" s="135"/>
      <c r="E117" s="135"/>
      <c r="F117" s="135"/>
      <c r="G117" s="135"/>
      <c r="H117" s="135"/>
      <c r="I117" s="135"/>
      <c r="J117" s="135"/>
      <c r="K117" s="135"/>
      <c r="L117" s="135"/>
      <c r="M117" s="135"/>
      <c r="N117" s="135"/>
      <c r="O117" s="135"/>
      <c r="P117" s="135"/>
      <c r="Q117" s="135"/>
      <c r="R117" s="135"/>
      <c r="S117" s="135"/>
      <c r="T117" s="135"/>
      <c r="U117" s="135"/>
      <c r="V117" s="173"/>
      <c r="W117" s="135"/>
    </row>
    <row r="118" ht="17.25">
      <c r="A118" s="127" t="s">
        <v>179</v>
      </c>
    </row>
    <row r="119" ht="17.25">
      <c r="A119" s="127"/>
    </row>
  </sheetData>
  <sheetProtection/>
  <mergeCells count="41">
    <mergeCell ref="A8:A10"/>
    <mergeCell ref="V31:V32"/>
    <mergeCell ref="A17:A18"/>
    <mergeCell ref="A28:A30"/>
    <mergeCell ref="A11:A12"/>
    <mergeCell ref="A52:A57"/>
    <mergeCell ref="A50:A51"/>
    <mergeCell ref="A67:A68"/>
    <mergeCell ref="A98:A99"/>
    <mergeCell ref="A88:A90"/>
    <mergeCell ref="A31:A36"/>
    <mergeCell ref="A42:A45"/>
    <mergeCell ref="A37:A39"/>
    <mergeCell ref="A58:A64"/>
    <mergeCell ref="A40:A41"/>
    <mergeCell ref="V2:W2"/>
    <mergeCell ref="A3:A4"/>
    <mergeCell ref="B3:B4"/>
    <mergeCell ref="C3:O3"/>
    <mergeCell ref="P3:W3"/>
    <mergeCell ref="A22:A27"/>
    <mergeCell ref="A15:A16"/>
    <mergeCell ref="A5:A7"/>
    <mergeCell ref="A13:A14"/>
    <mergeCell ref="A19:A21"/>
    <mergeCell ref="A106:A107"/>
    <mergeCell ref="A108:A109"/>
    <mergeCell ref="A93:A95"/>
    <mergeCell ref="A110:A111"/>
    <mergeCell ref="A86:A87"/>
    <mergeCell ref="A100:A105"/>
    <mergeCell ref="A112:A113"/>
    <mergeCell ref="A96:A97"/>
    <mergeCell ref="A48:A49"/>
    <mergeCell ref="A65:A66"/>
    <mergeCell ref="A46:A47"/>
    <mergeCell ref="A114:A115"/>
    <mergeCell ref="A69:A73"/>
    <mergeCell ref="A74:A78"/>
    <mergeCell ref="A79:A85"/>
    <mergeCell ref="A91:A92"/>
  </mergeCells>
  <printOptions horizontalCentered="1"/>
  <pageMargins left="0.5905511811023623" right="0.5905511811023623" top="0.6692913385826772" bottom="0.31496062992125984" header="0.5118110236220472" footer="0.5118110236220472"/>
  <pageSetup firstPageNumber="10" useFirstPageNumber="1" fitToHeight="1" fitToWidth="1" horizontalDpi="600" verticalDpi="600" orientation="portrait" paperSize="9" scale="27" r:id="rId1"/>
  <rowBreaks count="1" manualBreakCount="1">
    <brk id="88" max="22" man="1"/>
  </rowBreaks>
  <colBreaks count="1" manualBreakCount="1">
    <brk id="22" max="120" man="1"/>
  </col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X193"/>
  <sheetViews>
    <sheetView showGridLines="0" view="pageBreakPreview" zoomScale="55" zoomScaleSheetLayoutView="55" workbookViewId="0" topLeftCell="A1">
      <pane xSplit="2" ySplit="4" topLeftCell="N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2" width="13.625" style="128" customWidth="1"/>
    <col min="3" max="23" width="12.125" style="128" customWidth="1"/>
    <col min="24" max="16384" width="9.00390625" style="128" customWidth="1"/>
  </cols>
  <sheetData>
    <row r="1" spans="1:23" ht="18.75" customHeight="1">
      <c r="A1" s="133"/>
      <c r="B1" s="136"/>
      <c r="C1" s="135"/>
      <c r="D1" s="135"/>
      <c r="E1" s="135"/>
      <c r="F1" s="135"/>
      <c r="G1" s="135"/>
      <c r="H1" s="135"/>
      <c r="I1" s="135"/>
      <c r="J1" s="135"/>
      <c r="K1" s="135"/>
      <c r="L1" s="135"/>
      <c r="M1" s="135"/>
      <c r="N1" s="135"/>
      <c r="O1" s="135"/>
      <c r="P1" s="135"/>
      <c r="Q1" s="135"/>
      <c r="R1" s="135"/>
      <c r="S1" s="135"/>
      <c r="T1" s="135"/>
      <c r="U1" s="135"/>
      <c r="V1" s="135"/>
      <c r="W1" s="135"/>
    </row>
    <row r="2" spans="1:23" ht="17.25" customHeight="1">
      <c r="A2" s="393" t="s">
        <v>2</v>
      </c>
      <c r="B2" s="394"/>
      <c r="C2" s="395"/>
      <c r="D2" s="395"/>
      <c r="E2" s="395"/>
      <c r="F2" s="395"/>
      <c r="G2" s="395"/>
      <c r="H2" s="395"/>
      <c r="I2" s="395"/>
      <c r="J2" s="395"/>
      <c r="K2" s="395"/>
      <c r="L2" s="395"/>
      <c r="M2" s="395"/>
      <c r="N2" s="395"/>
      <c r="O2" s="395"/>
      <c r="P2" s="395"/>
      <c r="Q2" s="395"/>
      <c r="R2" s="395"/>
      <c r="S2" s="395"/>
      <c r="T2" s="396"/>
      <c r="U2" s="395"/>
      <c r="V2" s="488" t="s">
        <v>120</v>
      </c>
      <c r="W2" s="488"/>
    </row>
    <row r="3" spans="1:23" ht="17.25" customHeight="1">
      <c r="A3" s="497" t="s">
        <v>12</v>
      </c>
      <c r="B3" s="497" t="s">
        <v>121</v>
      </c>
      <c r="C3" s="491" t="s">
        <v>243</v>
      </c>
      <c r="D3" s="492"/>
      <c r="E3" s="492"/>
      <c r="F3" s="492"/>
      <c r="G3" s="492"/>
      <c r="H3" s="492"/>
      <c r="I3" s="492"/>
      <c r="J3" s="492"/>
      <c r="K3" s="492"/>
      <c r="L3" s="492"/>
      <c r="M3" s="492"/>
      <c r="N3" s="492"/>
      <c r="O3" s="493"/>
      <c r="P3" s="491" t="s">
        <v>267</v>
      </c>
      <c r="Q3" s="492"/>
      <c r="R3" s="492"/>
      <c r="S3" s="492"/>
      <c r="T3" s="492"/>
      <c r="U3" s="492"/>
      <c r="V3" s="492"/>
      <c r="W3" s="493"/>
    </row>
    <row r="4" spans="1:23" ht="34.5" customHeight="1">
      <c r="A4" s="490"/>
      <c r="B4" s="490"/>
      <c r="C4" s="167" t="s">
        <v>133</v>
      </c>
      <c r="D4" s="129" t="s">
        <v>134</v>
      </c>
      <c r="E4" s="129" t="s">
        <v>143</v>
      </c>
      <c r="F4" s="129" t="s">
        <v>144</v>
      </c>
      <c r="G4" s="129" t="s">
        <v>184</v>
      </c>
      <c r="H4" s="169" t="s">
        <v>185</v>
      </c>
      <c r="I4" s="129" t="s">
        <v>186</v>
      </c>
      <c r="J4" s="129" t="s">
        <v>187</v>
      </c>
      <c r="K4" s="129" t="s">
        <v>188</v>
      </c>
      <c r="L4" s="129" t="s">
        <v>189</v>
      </c>
      <c r="M4" s="129" t="s">
        <v>190</v>
      </c>
      <c r="N4" s="168" t="s">
        <v>135</v>
      </c>
      <c r="O4" s="132" t="s">
        <v>132</v>
      </c>
      <c r="P4" s="167" t="s">
        <v>133</v>
      </c>
      <c r="Q4" s="129" t="s">
        <v>134</v>
      </c>
      <c r="R4" s="129" t="s">
        <v>143</v>
      </c>
      <c r="S4" s="129" t="s">
        <v>144</v>
      </c>
      <c r="T4" s="129" t="s">
        <v>184</v>
      </c>
      <c r="U4" s="131" t="s">
        <v>185</v>
      </c>
      <c r="V4" s="397" t="s">
        <v>145</v>
      </c>
      <c r="W4" s="132" t="s">
        <v>132</v>
      </c>
    </row>
    <row r="5" spans="1:23" ht="30" customHeight="1">
      <c r="A5" s="485" t="s">
        <v>242</v>
      </c>
      <c r="B5" s="293" t="s">
        <v>140</v>
      </c>
      <c r="C5" s="294"/>
      <c r="D5" s="295">
        <v>100</v>
      </c>
      <c r="E5" s="295"/>
      <c r="F5" s="295"/>
      <c r="G5" s="295"/>
      <c r="H5" s="133"/>
      <c r="I5" s="295"/>
      <c r="J5" s="295"/>
      <c r="K5" s="295"/>
      <c r="L5" s="295"/>
      <c r="M5" s="295"/>
      <c r="N5" s="296">
        <v>100</v>
      </c>
      <c r="O5" s="297">
        <f>SUM(C5:N5)</f>
        <v>200</v>
      </c>
      <c r="P5" s="398"/>
      <c r="Q5" s="295"/>
      <c r="R5" s="295"/>
      <c r="S5" s="295">
        <v>100</v>
      </c>
      <c r="T5" s="295"/>
      <c r="U5" s="296"/>
      <c r="V5" s="294">
        <v>200</v>
      </c>
      <c r="W5" s="399">
        <f>SUM(P5:V5)</f>
        <v>300</v>
      </c>
    </row>
    <row r="6" spans="1:23" ht="30" customHeight="1">
      <c r="A6" s="485"/>
      <c r="B6" s="293" t="s">
        <v>192</v>
      </c>
      <c r="C6" s="294"/>
      <c r="D6" s="295"/>
      <c r="E6" s="295"/>
      <c r="F6" s="295"/>
      <c r="G6" s="295"/>
      <c r="H6" s="133">
        <v>100</v>
      </c>
      <c r="I6" s="295"/>
      <c r="J6" s="295"/>
      <c r="K6" s="295"/>
      <c r="L6" s="295"/>
      <c r="M6" s="295"/>
      <c r="N6" s="296"/>
      <c r="O6" s="297">
        <f>SUM(C6:N6)</f>
        <v>100</v>
      </c>
      <c r="P6" s="398"/>
      <c r="Q6" s="295"/>
      <c r="R6" s="295"/>
      <c r="S6" s="295"/>
      <c r="T6" s="295"/>
      <c r="U6" s="296"/>
      <c r="V6" s="294"/>
      <c r="W6" s="399">
        <f>SUM(P6:V6)</f>
        <v>0</v>
      </c>
    </row>
    <row r="7" spans="1:23" ht="30" customHeight="1">
      <c r="A7" s="485"/>
      <c r="B7" s="293" t="s">
        <v>138</v>
      </c>
      <c r="C7" s="294"/>
      <c r="D7" s="295"/>
      <c r="E7" s="295"/>
      <c r="F7" s="295"/>
      <c r="G7" s="295">
        <v>100</v>
      </c>
      <c r="H7" s="133"/>
      <c r="I7" s="295"/>
      <c r="J7" s="295">
        <v>100</v>
      </c>
      <c r="K7" s="295"/>
      <c r="L7" s="295"/>
      <c r="M7" s="295">
        <v>100</v>
      </c>
      <c r="N7" s="296"/>
      <c r="O7" s="297">
        <f aca="true" t="shared" si="0" ref="O7:O65">SUM(C7:N7)</f>
        <v>300</v>
      </c>
      <c r="P7" s="294"/>
      <c r="Q7" s="295"/>
      <c r="R7" s="295"/>
      <c r="S7" s="295"/>
      <c r="T7" s="295">
        <v>100</v>
      </c>
      <c r="U7" s="296"/>
      <c r="V7" s="294">
        <v>200</v>
      </c>
      <c r="W7" s="399">
        <f aca="true" t="shared" si="1" ref="W7:W67">SUM(P7:V7)</f>
        <v>300</v>
      </c>
    </row>
    <row r="8" spans="1:23" ht="30" customHeight="1">
      <c r="A8" s="485"/>
      <c r="B8" s="293" t="s">
        <v>139</v>
      </c>
      <c r="C8" s="294"/>
      <c r="D8" s="295"/>
      <c r="E8" s="295">
        <v>100</v>
      </c>
      <c r="F8" s="295"/>
      <c r="G8" s="295"/>
      <c r="H8" s="133"/>
      <c r="I8" s="295"/>
      <c r="J8" s="295"/>
      <c r="K8" s="295">
        <v>100</v>
      </c>
      <c r="L8" s="295"/>
      <c r="M8" s="295"/>
      <c r="N8" s="296"/>
      <c r="O8" s="297">
        <f>SUM(C8:N8)</f>
        <v>200</v>
      </c>
      <c r="P8" s="294"/>
      <c r="Q8" s="295"/>
      <c r="R8" s="295">
        <v>100</v>
      </c>
      <c r="S8" s="295"/>
      <c r="T8" s="295"/>
      <c r="U8" s="296"/>
      <c r="V8" s="294">
        <v>100</v>
      </c>
      <c r="W8" s="399">
        <f>SUM(P8:V8)</f>
        <v>200</v>
      </c>
    </row>
    <row r="9" spans="1:23" ht="30" customHeight="1">
      <c r="A9" s="483" t="s">
        <v>51</v>
      </c>
      <c r="B9" s="286" t="s">
        <v>138</v>
      </c>
      <c r="C9" s="287"/>
      <c r="D9" s="288"/>
      <c r="E9" s="288"/>
      <c r="F9" s="288"/>
      <c r="G9" s="288"/>
      <c r="H9" s="289"/>
      <c r="I9" s="288"/>
      <c r="J9" s="288"/>
      <c r="K9" s="288"/>
      <c r="L9" s="288"/>
      <c r="M9" s="288"/>
      <c r="N9" s="400"/>
      <c r="O9" s="291">
        <f t="shared" si="0"/>
        <v>0</v>
      </c>
      <c r="P9" s="401"/>
      <c r="Q9" s="288"/>
      <c r="R9" s="288"/>
      <c r="S9" s="288"/>
      <c r="T9" s="288"/>
      <c r="U9" s="290"/>
      <c r="V9" s="287"/>
      <c r="W9" s="402">
        <f t="shared" si="1"/>
        <v>0</v>
      </c>
    </row>
    <row r="10" spans="1:23" ht="30" customHeight="1">
      <c r="A10" s="484"/>
      <c r="B10" s="306" t="s">
        <v>139</v>
      </c>
      <c r="C10" s="299"/>
      <c r="D10" s="300"/>
      <c r="E10" s="300"/>
      <c r="F10" s="300"/>
      <c r="G10" s="300"/>
      <c r="H10" s="301"/>
      <c r="I10" s="300"/>
      <c r="J10" s="300"/>
      <c r="K10" s="300"/>
      <c r="L10" s="300">
        <v>150</v>
      </c>
      <c r="M10" s="300"/>
      <c r="N10" s="302"/>
      <c r="O10" s="303">
        <f t="shared" si="0"/>
        <v>150</v>
      </c>
      <c r="P10" s="299"/>
      <c r="Q10" s="300"/>
      <c r="R10" s="300"/>
      <c r="S10" s="300"/>
      <c r="T10" s="300"/>
      <c r="U10" s="302"/>
      <c r="V10" s="299">
        <v>150</v>
      </c>
      <c r="W10" s="403">
        <f t="shared" si="1"/>
        <v>150</v>
      </c>
    </row>
    <row r="11" spans="1:23" ht="30" customHeight="1">
      <c r="A11" s="495" t="s">
        <v>52</v>
      </c>
      <c r="B11" s="293" t="s">
        <v>138</v>
      </c>
      <c r="C11" s="294"/>
      <c r="D11" s="295"/>
      <c r="E11" s="295"/>
      <c r="F11" s="295"/>
      <c r="G11" s="295"/>
      <c r="H11" s="133"/>
      <c r="I11" s="295"/>
      <c r="K11" s="295">
        <v>100</v>
      </c>
      <c r="L11" s="295"/>
      <c r="M11" s="295"/>
      <c r="N11" s="296"/>
      <c r="O11" s="297">
        <f t="shared" si="0"/>
        <v>100</v>
      </c>
      <c r="P11" s="398"/>
      <c r="Q11" s="295"/>
      <c r="R11" s="295"/>
      <c r="S11" s="295"/>
      <c r="T11" s="295"/>
      <c r="U11" s="296"/>
      <c r="V11" s="294">
        <v>100</v>
      </c>
      <c r="W11" s="399">
        <f t="shared" si="1"/>
        <v>100</v>
      </c>
    </row>
    <row r="12" spans="1:23" ht="30" customHeight="1">
      <c r="A12" s="496"/>
      <c r="B12" s="306" t="s">
        <v>139</v>
      </c>
      <c r="C12" s="299"/>
      <c r="D12" s="300"/>
      <c r="E12" s="300"/>
      <c r="F12" s="300"/>
      <c r="G12" s="300"/>
      <c r="H12" s="301"/>
      <c r="I12" s="300"/>
      <c r="J12" s="300"/>
      <c r="K12" s="300"/>
      <c r="L12" s="300"/>
      <c r="M12" s="300"/>
      <c r="N12" s="302"/>
      <c r="O12" s="303">
        <f t="shared" si="0"/>
        <v>0</v>
      </c>
      <c r="P12" s="299"/>
      <c r="Q12" s="300"/>
      <c r="R12" s="300"/>
      <c r="S12" s="300"/>
      <c r="T12" s="300"/>
      <c r="U12" s="302"/>
      <c r="V12" s="299"/>
      <c r="W12" s="403">
        <f t="shared" si="1"/>
        <v>0</v>
      </c>
    </row>
    <row r="13" spans="1:23" ht="30" customHeight="1">
      <c r="A13" s="483" t="s">
        <v>53</v>
      </c>
      <c r="B13" s="286" t="s">
        <v>138</v>
      </c>
      <c r="C13" s="287">
        <v>100</v>
      </c>
      <c r="D13" s="288"/>
      <c r="E13" s="288"/>
      <c r="F13" s="288"/>
      <c r="G13" s="288"/>
      <c r="H13" s="289"/>
      <c r="I13" s="288"/>
      <c r="J13" s="288">
        <v>100</v>
      </c>
      <c r="K13" s="288"/>
      <c r="L13" s="288"/>
      <c r="M13" s="288"/>
      <c r="N13" s="290"/>
      <c r="O13" s="297">
        <f t="shared" si="0"/>
        <v>200</v>
      </c>
      <c r="P13" s="401">
        <v>100</v>
      </c>
      <c r="Q13" s="288"/>
      <c r="R13" s="288"/>
      <c r="S13" s="288"/>
      <c r="T13" s="288"/>
      <c r="U13" s="290"/>
      <c r="V13" s="287">
        <v>100</v>
      </c>
      <c r="W13" s="399">
        <f t="shared" si="1"/>
        <v>200</v>
      </c>
    </row>
    <row r="14" spans="1:23" ht="30" customHeight="1">
      <c r="A14" s="484"/>
      <c r="B14" s="306" t="s">
        <v>139</v>
      </c>
      <c r="C14" s="299"/>
      <c r="D14" s="300"/>
      <c r="E14" s="300"/>
      <c r="F14" s="300"/>
      <c r="G14" s="300"/>
      <c r="H14" s="301"/>
      <c r="I14" s="300"/>
      <c r="J14" s="300"/>
      <c r="K14" s="300"/>
      <c r="L14" s="300"/>
      <c r="M14" s="300"/>
      <c r="N14" s="302"/>
      <c r="O14" s="303">
        <f t="shared" si="0"/>
        <v>0</v>
      </c>
      <c r="P14" s="299"/>
      <c r="Q14" s="300"/>
      <c r="R14" s="300"/>
      <c r="S14" s="300"/>
      <c r="T14" s="300"/>
      <c r="U14" s="302"/>
      <c r="V14" s="299"/>
      <c r="W14" s="403">
        <f t="shared" si="1"/>
        <v>0</v>
      </c>
    </row>
    <row r="15" spans="1:23" ht="30" customHeight="1">
      <c r="A15" s="485" t="s">
        <v>55</v>
      </c>
      <c r="B15" s="293" t="s">
        <v>140</v>
      </c>
      <c r="C15" s="294"/>
      <c r="D15" s="295">
        <v>200</v>
      </c>
      <c r="E15" s="295"/>
      <c r="F15" s="295"/>
      <c r="G15" s="295"/>
      <c r="H15" s="133"/>
      <c r="I15" s="295">
        <v>200</v>
      </c>
      <c r="J15" s="295"/>
      <c r="K15" s="295"/>
      <c r="L15" s="295"/>
      <c r="M15" s="295"/>
      <c r="N15" s="296"/>
      <c r="O15" s="297">
        <f>SUM(C15:N15)</f>
        <v>400</v>
      </c>
      <c r="P15" s="398">
        <v>200</v>
      </c>
      <c r="Q15" s="295"/>
      <c r="R15" s="295"/>
      <c r="S15" s="295"/>
      <c r="T15" s="295"/>
      <c r="U15" s="296"/>
      <c r="V15" s="399">
        <v>100</v>
      </c>
      <c r="W15" s="399">
        <v>300</v>
      </c>
    </row>
    <row r="16" spans="1:23" ht="30" customHeight="1">
      <c r="A16" s="485"/>
      <c r="B16" s="293" t="s">
        <v>138</v>
      </c>
      <c r="C16" s="294">
        <v>200</v>
      </c>
      <c r="D16" s="295">
        <v>200</v>
      </c>
      <c r="E16" s="295"/>
      <c r="F16" s="295"/>
      <c r="G16" s="295">
        <v>150</v>
      </c>
      <c r="H16" s="133"/>
      <c r="I16" s="295">
        <v>250</v>
      </c>
      <c r="J16" s="404"/>
      <c r="K16" s="295">
        <v>100</v>
      </c>
      <c r="L16" s="295"/>
      <c r="M16" s="295">
        <v>150</v>
      </c>
      <c r="N16" s="296"/>
      <c r="O16" s="297">
        <f>SUM(C16:N16)</f>
        <v>1050</v>
      </c>
      <c r="P16" s="294"/>
      <c r="Q16" s="295">
        <v>200</v>
      </c>
      <c r="R16" s="295">
        <v>150</v>
      </c>
      <c r="S16" s="295"/>
      <c r="T16" s="295">
        <v>150</v>
      </c>
      <c r="U16" s="296"/>
      <c r="V16" s="294">
        <v>400</v>
      </c>
      <c r="W16" s="297">
        <f t="shared" si="1"/>
        <v>900</v>
      </c>
    </row>
    <row r="17" spans="1:23" ht="30" customHeight="1">
      <c r="A17" s="485"/>
      <c r="B17" s="293" t="s">
        <v>139</v>
      </c>
      <c r="C17" s="294"/>
      <c r="D17" s="295"/>
      <c r="E17" s="295">
        <v>150</v>
      </c>
      <c r="F17" s="295"/>
      <c r="G17" s="295"/>
      <c r="H17" s="133"/>
      <c r="I17" s="295"/>
      <c r="J17" s="295">
        <v>250</v>
      </c>
      <c r="K17" s="295"/>
      <c r="L17" s="295">
        <v>150</v>
      </c>
      <c r="M17" s="295"/>
      <c r="N17" s="296"/>
      <c r="O17" s="297">
        <f>SUM(C17:N17)</f>
        <v>550</v>
      </c>
      <c r="P17" s="294"/>
      <c r="Q17" s="295"/>
      <c r="R17" s="295"/>
      <c r="S17" s="295">
        <v>150</v>
      </c>
      <c r="T17" s="295"/>
      <c r="U17" s="296"/>
      <c r="V17" s="294">
        <v>100</v>
      </c>
      <c r="W17" s="399">
        <f>SUM(P17:V17)</f>
        <v>250</v>
      </c>
    </row>
    <row r="18" spans="1:23" ht="30" customHeight="1">
      <c r="A18" s="487"/>
      <c r="B18" s="306" t="s">
        <v>256</v>
      </c>
      <c r="C18" s="299"/>
      <c r="D18" s="300"/>
      <c r="E18" s="300"/>
      <c r="F18" s="300"/>
      <c r="G18" s="300"/>
      <c r="H18" s="301"/>
      <c r="I18" s="300"/>
      <c r="J18" s="300"/>
      <c r="K18" s="300"/>
      <c r="L18" s="300"/>
      <c r="M18" s="300"/>
      <c r="N18" s="302"/>
      <c r="O18" s="303">
        <f>SUM(C18:N18)</f>
        <v>0</v>
      </c>
      <c r="P18" s="299"/>
      <c r="Q18" s="300"/>
      <c r="R18" s="300"/>
      <c r="S18" s="300"/>
      <c r="T18" s="300"/>
      <c r="U18" s="302"/>
      <c r="V18" s="299">
        <v>290</v>
      </c>
      <c r="W18" s="403">
        <f t="shared" si="1"/>
        <v>290</v>
      </c>
    </row>
    <row r="19" spans="1:23" ht="30" customHeight="1">
      <c r="A19" s="483" t="s">
        <v>54</v>
      </c>
      <c r="B19" s="286" t="s">
        <v>141</v>
      </c>
      <c r="C19" s="287"/>
      <c r="D19" s="288"/>
      <c r="E19" s="288"/>
      <c r="F19" s="288"/>
      <c r="G19" s="288">
        <v>100</v>
      </c>
      <c r="H19" s="289"/>
      <c r="I19" s="288"/>
      <c r="J19" s="288"/>
      <c r="K19" s="288"/>
      <c r="L19" s="288"/>
      <c r="M19" s="288"/>
      <c r="N19" s="290"/>
      <c r="O19" s="291">
        <f t="shared" si="0"/>
        <v>100</v>
      </c>
      <c r="P19" s="401"/>
      <c r="Q19" s="288"/>
      <c r="R19" s="288"/>
      <c r="S19" s="288"/>
      <c r="T19" s="288">
        <v>170</v>
      </c>
      <c r="U19" s="290"/>
      <c r="V19" s="287"/>
      <c r="W19" s="402">
        <f t="shared" si="1"/>
        <v>170</v>
      </c>
    </row>
    <row r="20" spans="1:23" ht="30" customHeight="1">
      <c r="A20" s="485"/>
      <c r="B20" s="293" t="s">
        <v>140</v>
      </c>
      <c r="C20" s="294">
        <v>100</v>
      </c>
      <c r="D20" s="295"/>
      <c r="E20" s="295"/>
      <c r="F20" s="295"/>
      <c r="G20" s="295"/>
      <c r="H20" s="133"/>
      <c r="I20" s="295"/>
      <c r="J20" s="295">
        <v>100</v>
      </c>
      <c r="K20" s="295"/>
      <c r="L20" s="295"/>
      <c r="M20" s="295"/>
      <c r="N20" s="296"/>
      <c r="O20" s="297">
        <f t="shared" si="0"/>
        <v>200</v>
      </c>
      <c r="P20" s="294">
        <v>100</v>
      </c>
      <c r="Q20" s="295"/>
      <c r="R20" s="295"/>
      <c r="S20" s="295"/>
      <c r="T20" s="295"/>
      <c r="U20" s="296"/>
      <c r="V20" s="405">
        <v>100</v>
      </c>
      <c r="W20" s="297">
        <f t="shared" si="1"/>
        <v>200</v>
      </c>
    </row>
    <row r="21" spans="1:23" ht="30" customHeight="1">
      <c r="A21" s="486"/>
      <c r="B21" s="293" t="s">
        <v>138</v>
      </c>
      <c r="C21" s="294"/>
      <c r="D21" s="295"/>
      <c r="E21" s="295"/>
      <c r="F21" s="295"/>
      <c r="G21" s="295"/>
      <c r="H21" s="133"/>
      <c r="I21" s="295"/>
      <c r="J21" s="295"/>
      <c r="K21" s="295">
        <v>100</v>
      </c>
      <c r="L21" s="295"/>
      <c r="M21" s="295"/>
      <c r="N21" s="296"/>
      <c r="O21" s="297">
        <f t="shared" si="0"/>
        <v>100</v>
      </c>
      <c r="P21" s="294"/>
      <c r="Q21" s="295"/>
      <c r="R21" s="295"/>
      <c r="S21" s="295"/>
      <c r="T21" s="295"/>
      <c r="U21" s="296"/>
      <c r="V21" s="294">
        <v>80</v>
      </c>
      <c r="W21" s="399">
        <f t="shared" si="1"/>
        <v>80</v>
      </c>
    </row>
    <row r="22" spans="1:23" ht="30" customHeight="1">
      <c r="A22" s="486"/>
      <c r="B22" s="293" t="s">
        <v>139</v>
      </c>
      <c r="C22" s="294">
        <v>70</v>
      </c>
      <c r="D22" s="295"/>
      <c r="E22" s="295"/>
      <c r="F22" s="295">
        <v>70</v>
      </c>
      <c r="G22" s="295"/>
      <c r="H22" s="133"/>
      <c r="I22" s="295">
        <v>70</v>
      </c>
      <c r="J22" s="295"/>
      <c r="K22" s="295"/>
      <c r="L22" s="295">
        <v>70</v>
      </c>
      <c r="M22" s="295"/>
      <c r="N22" s="296"/>
      <c r="O22" s="297">
        <f>SUM(C22:N22)</f>
        <v>280</v>
      </c>
      <c r="P22" s="294">
        <v>70</v>
      </c>
      <c r="Q22" s="295"/>
      <c r="R22" s="295"/>
      <c r="S22" s="295">
        <v>70</v>
      </c>
      <c r="T22" s="295"/>
      <c r="U22" s="296"/>
      <c r="V22" s="294">
        <v>70</v>
      </c>
      <c r="W22" s="399">
        <f>SUM(P22:V22)</f>
        <v>210</v>
      </c>
    </row>
    <row r="23" spans="1:23" ht="30" customHeight="1">
      <c r="A23" s="484"/>
      <c r="B23" s="306" t="s">
        <v>172</v>
      </c>
      <c r="C23" s="299"/>
      <c r="D23" s="300">
        <v>60</v>
      </c>
      <c r="E23" s="300"/>
      <c r="F23" s="300"/>
      <c r="G23" s="300"/>
      <c r="H23" s="301"/>
      <c r="I23" s="300"/>
      <c r="J23" s="300"/>
      <c r="K23" s="300"/>
      <c r="L23" s="300"/>
      <c r="M23" s="300"/>
      <c r="N23" s="302"/>
      <c r="O23" s="303">
        <f>SUM(C23:N23)</f>
        <v>60</v>
      </c>
      <c r="P23" s="299"/>
      <c r="Q23" s="300"/>
      <c r="R23" s="300"/>
      <c r="S23" s="300"/>
      <c r="T23" s="300"/>
      <c r="U23" s="302"/>
      <c r="V23" s="299"/>
      <c r="W23" s="403">
        <f>SUM(P23:V23)</f>
        <v>0</v>
      </c>
    </row>
    <row r="24" spans="1:23" ht="30" customHeight="1">
      <c r="A24" s="485" t="s">
        <v>176</v>
      </c>
      <c r="B24" s="293" t="s">
        <v>138</v>
      </c>
      <c r="C24" s="294"/>
      <c r="D24" s="295"/>
      <c r="E24" s="295"/>
      <c r="F24" s="295"/>
      <c r="G24" s="295"/>
      <c r="H24" s="133"/>
      <c r="I24" s="295">
        <v>100</v>
      </c>
      <c r="K24" s="295"/>
      <c r="L24" s="295"/>
      <c r="M24" s="295"/>
      <c r="N24" s="296"/>
      <c r="O24" s="297">
        <f>SUM(C24:N24)</f>
        <v>100</v>
      </c>
      <c r="P24" s="398"/>
      <c r="Q24" s="295"/>
      <c r="R24" s="295"/>
      <c r="S24" s="295"/>
      <c r="T24" s="295"/>
      <c r="U24" s="296"/>
      <c r="V24" s="294">
        <v>100</v>
      </c>
      <c r="W24" s="399">
        <f>SUM(P24:V24)</f>
        <v>100</v>
      </c>
    </row>
    <row r="25" spans="1:23" ht="30" customHeight="1">
      <c r="A25" s="484"/>
      <c r="B25" s="306" t="s">
        <v>139</v>
      </c>
      <c r="C25" s="299"/>
      <c r="D25" s="300"/>
      <c r="E25" s="300"/>
      <c r="F25" s="300"/>
      <c r="G25" s="300"/>
      <c r="H25" s="301"/>
      <c r="I25" s="300"/>
      <c r="J25" s="300"/>
      <c r="K25" s="300"/>
      <c r="L25" s="300"/>
      <c r="M25" s="300"/>
      <c r="N25" s="302"/>
      <c r="O25" s="303">
        <f>SUM(C25:N25)</f>
        <v>0</v>
      </c>
      <c r="P25" s="299"/>
      <c r="Q25" s="300"/>
      <c r="R25" s="300"/>
      <c r="S25" s="300"/>
      <c r="T25" s="300"/>
      <c r="U25" s="302"/>
      <c r="V25" s="299"/>
      <c r="W25" s="403">
        <f>SUM(P25:V25)</f>
        <v>0</v>
      </c>
    </row>
    <row r="26" spans="1:23" ht="30" customHeight="1">
      <c r="A26" s="483" t="s">
        <v>94</v>
      </c>
      <c r="B26" s="286" t="s">
        <v>138</v>
      </c>
      <c r="C26" s="287"/>
      <c r="D26" s="288"/>
      <c r="E26" s="288"/>
      <c r="F26" s="288"/>
      <c r="G26" s="288"/>
      <c r="H26" s="289"/>
      <c r="I26" s="288"/>
      <c r="K26" s="288">
        <v>100</v>
      </c>
      <c r="L26" s="288"/>
      <c r="M26" s="288"/>
      <c r="N26" s="290"/>
      <c r="O26" s="297">
        <f t="shared" si="0"/>
        <v>100</v>
      </c>
      <c r="P26" s="401"/>
      <c r="Q26" s="288"/>
      <c r="R26" s="288"/>
      <c r="S26" s="288"/>
      <c r="T26" s="288"/>
      <c r="U26" s="290"/>
      <c r="V26" s="287">
        <v>100</v>
      </c>
      <c r="W26" s="399">
        <f t="shared" si="1"/>
        <v>100</v>
      </c>
    </row>
    <row r="27" spans="1:23" ht="30" customHeight="1">
      <c r="A27" s="484"/>
      <c r="B27" s="306" t="s">
        <v>139</v>
      </c>
      <c r="C27" s="299"/>
      <c r="D27" s="300"/>
      <c r="E27" s="300"/>
      <c r="F27" s="300"/>
      <c r="G27" s="300"/>
      <c r="H27" s="301"/>
      <c r="I27" s="300"/>
      <c r="J27" s="300"/>
      <c r="K27" s="300"/>
      <c r="L27" s="300"/>
      <c r="M27" s="300"/>
      <c r="N27" s="302"/>
      <c r="O27" s="303">
        <f t="shared" si="0"/>
        <v>0</v>
      </c>
      <c r="P27" s="299"/>
      <c r="Q27" s="300"/>
      <c r="R27" s="300"/>
      <c r="S27" s="300"/>
      <c r="T27" s="300"/>
      <c r="U27" s="302"/>
      <c r="V27" s="299"/>
      <c r="W27" s="403">
        <f t="shared" si="1"/>
        <v>0</v>
      </c>
    </row>
    <row r="28" spans="1:23" ht="30" customHeight="1">
      <c r="A28" s="485" t="s">
        <v>57</v>
      </c>
      <c r="B28" s="293" t="s">
        <v>138</v>
      </c>
      <c r="C28" s="294"/>
      <c r="D28" s="295"/>
      <c r="E28" s="295"/>
      <c r="F28" s="295"/>
      <c r="G28" s="295"/>
      <c r="H28" s="133"/>
      <c r="I28" s="295"/>
      <c r="J28" s="295">
        <v>100</v>
      </c>
      <c r="K28" s="295"/>
      <c r="L28" s="295"/>
      <c r="M28" s="295"/>
      <c r="N28" s="296"/>
      <c r="O28" s="297">
        <f>SUM(C28:N28)</f>
        <v>100</v>
      </c>
      <c r="P28" s="398"/>
      <c r="Q28" s="295"/>
      <c r="R28" s="295"/>
      <c r="S28" s="295"/>
      <c r="T28" s="295"/>
      <c r="U28" s="296"/>
      <c r="V28" s="294">
        <v>200</v>
      </c>
      <c r="W28" s="399">
        <f>SUM(P28:V28)</f>
        <v>200</v>
      </c>
    </row>
    <row r="29" spans="1:23" ht="30" customHeight="1">
      <c r="A29" s="484"/>
      <c r="B29" s="306" t="s">
        <v>139</v>
      </c>
      <c r="C29" s="299"/>
      <c r="D29" s="300"/>
      <c r="E29" s="300"/>
      <c r="F29" s="300"/>
      <c r="G29" s="300"/>
      <c r="H29" s="301"/>
      <c r="I29" s="300"/>
      <c r="J29" s="300"/>
      <c r="K29" s="300"/>
      <c r="L29" s="300"/>
      <c r="M29" s="300"/>
      <c r="N29" s="302"/>
      <c r="O29" s="303">
        <f t="shared" si="0"/>
        <v>0</v>
      </c>
      <c r="P29" s="299"/>
      <c r="Q29" s="300"/>
      <c r="R29" s="300"/>
      <c r="S29" s="300"/>
      <c r="T29" s="300"/>
      <c r="U29" s="302"/>
      <c r="V29" s="299"/>
      <c r="W29" s="403">
        <f t="shared" si="1"/>
        <v>0</v>
      </c>
    </row>
    <row r="30" spans="1:23" s="135" customFormat="1" ht="30" customHeight="1">
      <c r="A30" s="483" t="s">
        <v>95</v>
      </c>
      <c r="B30" s="286" t="s">
        <v>191</v>
      </c>
      <c r="C30" s="287"/>
      <c r="D30" s="288"/>
      <c r="E30" s="288"/>
      <c r="F30" s="288"/>
      <c r="G30" s="288"/>
      <c r="H30" s="289"/>
      <c r="I30" s="288"/>
      <c r="J30" s="288"/>
      <c r="K30" s="288"/>
      <c r="L30" s="288">
        <v>100</v>
      </c>
      <c r="M30" s="288"/>
      <c r="N30" s="290"/>
      <c r="O30" s="297">
        <f t="shared" si="0"/>
        <v>100</v>
      </c>
      <c r="P30" s="401"/>
      <c r="Q30" s="288"/>
      <c r="R30" s="288"/>
      <c r="S30" s="288"/>
      <c r="T30" s="288"/>
      <c r="U30" s="290"/>
      <c r="V30" s="402">
        <v>100</v>
      </c>
      <c r="W30" s="399">
        <f t="shared" si="1"/>
        <v>100</v>
      </c>
    </row>
    <row r="31" spans="1:23" ht="30" customHeight="1">
      <c r="A31" s="484"/>
      <c r="B31" s="306" t="s">
        <v>139</v>
      </c>
      <c r="C31" s="299"/>
      <c r="D31" s="300"/>
      <c r="E31" s="300"/>
      <c r="F31" s="300"/>
      <c r="G31" s="300"/>
      <c r="H31" s="301"/>
      <c r="I31" s="300"/>
      <c r="J31" s="300"/>
      <c r="K31" s="300"/>
      <c r="L31" s="300"/>
      <c r="M31" s="300"/>
      <c r="N31" s="302"/>
      <c r="O31" s="303">
        <f t="shared" si="0"/>
        <v>0</v>
      </c>
      <c r="P31" s="299"/>
      <c r="Q31" s="300"/>
      <c r="R31" s="300"/>
      <c r="S31" s="300"/>
      <c r="T31" s="300"/>
      <c r="U31" s="302"/>
      <c r="V31" s="299"/>
      <c r="W31" s="403">
        <f t="shared" si="1"/>
        <v>0</v>
      </c>
    </row>
    <row r="32" spans="1:23" ht="30" customHeight="1">
      <c r="A32" s="483" t="s">
        <v>59</v>
      </c>
      <c r="B32" s="286" t="s">
        <v>141</v>
      </c>
      <c r="C32" s="294"/>
      <c r="D32" s="295"/>
      <c r="E32" s="295"/>
      <c r="F32" s="295"/>
      <c r="G32" s="295"/>
      <c r="H32" s="133"/>
      <c r="I32" s="295">
        <v>100</v>
      </c>
      <c r="J32" s="295"/>
      <c r="K32" s="295"/>
      <c r="L32" s="295"/>
      <c r="M32" s="295"/>
      <c r="N32" s="296"/>
      <c r="O32" s="297">
        <f t="shared" si="0"/>
        <v>100</v>
      </c>
      <c r="P32" s="398"/>
      <c r="Q32" s="295"/>
      <c r="R32" s="295"/>
      <c r="S32" s="295"/>
      <c r="T32" s="295"/>
      <c r="U32" s="296"/>
      <c r="V32" s="294"/>
      <c r="W32" s="399">
        <f t="shared" si="1"/>
        <v>0</v>
      </c>
    </row>
    <row r="33" spans="1:23" ht="30" customHeight="1">
      <c r="A33" s="485"/>
      <c r="B33" s="293" t="s">
        <v>140</v>
      </c>
      <c r="C33" s="294"/>
      <c r="D33" s="295"/>
      <c r="E33" s="295">
        <v>150</v>
      </c>
      <c r="F33" s="295"/>
      <c r="G33" s="295"/>
      <c r="H33" s="133"/>
      <c r="I33" s="295"/>
      <c r="J33" s="295"/>
      <c r="K33" s="295"/>
      <c r="L33" s="295"/>
      <c r="M33" s="295"/>
      <c r="N33" s="296"/>
      <c r="O33" s="297">
        <f>SUM(C33:N33)</f>
        <v>150</v>
      </c>
      <c r="P33" s="294"/>
      <c r="Q33" s="295">
        <v>150</v>
      </c>
      <c r="R33" s="295"/>
      <c r="S33" s="295"/>
      <c r="T33" s="295"/>
      <c r="U33" s="296"/>
      <c r="V33" s="294">
        <v>100</v>
      </c>
      <c r="W33" s="399">
        <f>SUM(P33:V33)</f>
        <v>250</v>
      </c>
    </row>
    <row r="34" spans="1:23" ht="30" customHeight="1">
      <c r="A34" s="485"/>
      <c r="B34" s="293" t="s">
        <v>192</v>
      </c>
      <c r="C34" s="294"/>
      <c r="D34" s="295"/>
      <c r="E34" s="295"/>
      <c r="F34" s="295"/>
      <c r="G34" s="295"/>
      <c r="H34" s="133"/>
      <c r="I34" s="295"/>
      <c r="J34" s="295">
        <v>150</v>
      </c>
      <c r="K34" s="295"/>
      <c r="L34" s="295"/>
      <c r="M34" s="295"/>
      <c r="N34" s="296"/>
      <c r="O34" s="297">
        <f t="shared" si="0"/>
        <v>150</v>
      </c>
      <c r="P34" s="294"/>
      <c r="Q34" s="295"/>
      <c r="R34" s="295"/>
      <c r="S34" s="295"/>
      <c r="T34" s="295"/>
      <c r="U34" s="296"/>
      <c r="V34" s="294"/>
      <c r="W34" s="399">
        <f t="shared" si="1"/>
        <v>0</v>
      </c>
    </row>
    <row r="35" spans="1:23" ht="30" customHeight="1">
      <c r="A35" s="485"/>
      <c r="B35" s="293" t="s">
        <v>138</v>
      </c>
      <c r="C35" s="294"/>
      <c r="D35" s="295"/>
      <c r="E35" s="295">
        <v>200</v>
      </c>
      <c r="F35" s="295"/>
      <c r="G35" s="295" t="s">
        <v>246</v>
      </c>
      <c r="H35" s="133">
        <v>200</v>
      </c>
      <c r="I35" s="295"/>
      <c r="K35" s="295">
        <v>150</v>
      </c>
      <c r="L35" s="295"/>
      <c r="M35" s="295"/>
      <c r="N35" s="296">
        <v>200</v>
      </c>
      <c r="O35" s="297">
        <v>850</v>
      </c>
      <c r="P35" s="294"/>
      <c r="Q35" s="295"/>
      <c r="R35" s="295">
        <v>180</v>
      </c>
      <c r="S35" s="295" t="s">
        <v>279</v>
      </c>
      <c r="T35" s="295"/>
      <c r="U35" s="296">
        <v>200</v>
      </c>
      <c r="V35" s="294">
        <v>400</v>
      </c>
      <c r="W35" s="399">
        <v>900</v>
      </c>
    </row>
    <row r="36" spans="1:23" ht="30" customHeight="1">
      <c r="A36" s="485"/>
      <c r="B36" s="293" t="s">
        <v>139</v>
      </c>
      <c r="C36" s="294"/>
      <c r="D36" s="295">
        <v>150</v>
      </c>
      <c r="E36" s="295"/>
      <c r="F36" s="295"/>
      <c r="G36" s="295"/>
      <c r="H36" s="133"/>
      <c r="I36" s="295"/>
      <c r="J36" s="295"/>
      <c r="K36" s="295">
        <v>200</v>
      </c>
      <c r="L36" s="295"/>
      <c r="M36" s="295"/>
      <c r="N36" s="296"/>
      <c r="O36" s="297">
        <f>SUM(C36:N36)</f>
        <v>350</v>
      </c>
      <c r="P36" s="294"/>
      <c r="Q36" s="295"/>
      <c r="R36" s="295"/>
      <c r="S36" s="295"/>
      <c r="T36" s="295"/>
      <c r="U36" s="296"/>
      <c r="V36" s="294">
        <v>100</v>
      </c>
      <c r="W36" s="399">
        <f>SUM(P36:V36)</f>
        <v>100</v>
      </c>
    </row>
    <row r="37" spans="1:23" ht="30" customHeight="1">
      <c r="A37" s="487"/>
      <c r="B37" s="306" t="s">
        <v>256</v>
      </c>
      <c r="C37" s="299"/>
      <c r="D37" s="300"/>
      <c r="E37" s="300"/>
      <c r="F37" s="300"/>
      <c r="G37" s="300"/>
      <c r="H37" s="301"/>
      <c r="I37" s="300"/>
      <c r="J37" s="300"/>
      <c r="K37" s="300"/>
      <c r="L37" s="300"/>
      <c r="M37" s="300"/>
      <c r="N37" s="302"/>
      <c r="O37" s="303">
        <f t="shared" si="0"/>
        <v>0</v>
      </c>
      <c r="P37" s="299"/>
      <c r="Q37" s="300"/>
      <c r="R37" s="300"/>
      <c r="S37" s="300"/>
      <c r="T37" s="300"/>
      <c r="U37" s="302"/>
      <c r="V37" s="299">
        <v>100</v>
      </c>
      <c r="W37" s="403">
        <f t="shared" si="1"/>
        <v>100</v>
      </c>
    </row>
    <row r="38" spans="1:23" ht="30" customHeight="1">
      <c r="A38" s="485" t="s">
        <v>60</v>
      </c>
      <c r="B38" s="286" t="s">
        <v>140</v>
      </c>
      <c r="C38" s="287"/>
      <c r="D38" s="288"/>
      <c r="E38" s="288"/>
      <c r="F38" s="288"/>
      <c r="G38" s="288"/>
      <c r="H38" s="289"/>
      <c r="I38" s="288"/>
      <c r="J38" s="288">
        <v>100</v>
      </c>
      <c r="K38" s="288"/>
      <c r="L38" s="288"/>
      <c r="M38" s="288"/>
      <c r="N38" s="290"/>
      <c r="O38" s="291">
        <f t="shared" si="0"/>
        <v>100</v>
      </c>
      <c r="P38" s="401"/>
      <c r="Q38" s="288"/>
      <c r="R38" s="288"/>
      <c r="S38" s="288"/>
      <c r="T38" s="288"/>
      <c r="U38" s="290"/>
      <c r="V38" s="406">
        <v>100</v>
      </c>
      <c r="W38" s="407">
        <f t="shared" si="1"/>
        <v>100</v>
      </c>
    </row>
    <row r="39" spans="1:23" ht="30" customHeight="1">
      <c r="A39" s="485"/>
      <c r="B39" s="293" t="s">
        <v>138</v>
      </c>
      <c r="C39" s="294"/>
      <c r="D39" s="295"/>
      <c r="E39" s="295"/>
      <c r="F39" s="295"/>
      <c r="G39" s="295">
        <v>100</v>
      </c>
      <c r="H39" s="133"/>
      <c r="I39" s="295">
        <v>100</v>
      </c>
      <c r="K39" s="295"/>
      <c r="L39" s="295">
        <v>100</v>
      </c>
      <c r="M39" s="295"/>
      <c r="N39" s="296"/>
      <c r="O39" s="297">
        <f>SUM(C39:N39)</f>
        <v>300</v>
      </c>
      <c r="P39" s="294"/>
      <c r="Q39" s="295"/>
      <c r="R39" s="295"/>
      <c r="S39" s="295"/>
      <c r="T39" s="295">
        <v>100</v>
      </c>
      <c r="U39" s="296"/>
      <c r="V39" s="294">
        <v>200</v>
      </c>
      <c r="W39" s="399">
        <f>SUM(P39:V39)</f>
        <v>300</v>
      </c>
    </row>
    <row r="40" spans="1:23" ht="30" customHeight="1">
      <c r="A40" s="485"/>
      <c r="B40" s="293" t="s">
        <v>142</v>
      </c>
      <c r="C40" s="294"/>
      <c r="D40" s="295"/>
      <c r="E40" s="295"/>
      <c r="F40" s="295"/>
      <c r="G40" s="295"/>
      <c r="H40" s="133"/>
      <c r="I40" s="295"/>
      <c r="K40" s="295">
        <v>100</v>
      </c>
      <c r="L40" s="295"/>
      <c r="M40" s="295"/>
      <c r="N40" s="296"/>
      <c r="O40" s="297">
        <f t="shared" si="0"/>
        <v>100</v>
      </c>
      <c r="P40" s="294"/>
      <c r="Q40" s="295"/>
      <c r="R40" s="295"/>
      <c r="S40" s="295"/>
      <c r="T40" s="295"/>
      <c r="U40" s="296"/>
      <c r="V40" s="294"/>
      <c r="W40" s="399">
        <f t="shared" si="1"/>
        <v>0</v>
      </c>
    </row>
    <row r="41" spans="1:23" ht="30" customHeight="1">
      <c r="A41" s="485"/>
      <c r="B41" s="293" t="s">
        <v>139</v>
      </c>
      <c r="C41" s="294"/>
      <c r="D41" s="295"/>
      <c r="E41" s="295"/>
      <c r="F41" s="295">
        <v>100</v>
      </c>
      <c r="G41" s="295"/>
      <c r="H41" s="133">
        <v>100</v>
      </c>
      <c r="I41" s="295"/>
      <c r="J41" s="295"/>
      <c r="K41" s="295"/>
      <c r="L41" s="295"/>
      <c r="M41" s="295"/>
      <c r="N41" s="296">
        <v>100</v>
      </c>
      <c r="O41" s="297">
        <f>SUM(C41:N41)</f>
        <v>300</v>
      </c>
      <c r="P41" s="294"/>
      <c r="Q41" s="295"/>
      <c r="R41" s="295"/>
      <c r="S41" s="295">
        <v>100</v>
      </c>
      <c r="T41" s="295"/>
      <c r="U41" s="296">
        <v>100</v>
      </c>
      <c r="V41" s="294">
        <v>100</v>
      </c>
      <c r="W41" s="399">
        <f t="shared" si="1"/>
        <v>300</v>
      </c>
    </row>
    <row r="42" spans="1:24" ht="30" customHeight="1">
      <c r="A42" s="487"/>
      <c r="B42" s="306" t="s">
        <v>256</v>
      </c>
      <c r="C42" s="299"/>
      <c r="D42" s="300"/>
      <c r="E42" s="300"/>
      <c r="F42" s="300"/>
      <c r="G42" s="300"/>
      <c r="H42" s="301"/>
      <c r="I42" s="300"/>
      <c r="J42" s="300"/>
      <c r="K42" s="300"/>
      <c r="L42" s="300"/>
      <c r="M42" s="300"/>
      <c r="N42" s="302"/>
      <c r="O42" s="303">
        <f t="shared" si="0"/>
        <v>0</v>
      </c>
      <c r="P42" s="299"/>
      <c r="Q42" s="300"/>
      <c r="R42" s="300"/>
      <c r="S42" s="300"/>
      <c r="T42" s="300"/>
      <c r="U42" s="302"/>
      <c r="V42" s="408">
        <v>100</v>
      </c>
      <c r="W42" s="409">
        <f t="shared" si="1"/>
        <v>100</v>
      </c>
      <c r="X42" s="135"/>
    </row>
    <row r="43" spans="1:23" s="135" customFormat="1" ht="30" customHeight="1">
      <c r="A43" s="485" t="s">
        <v>61</v>
      </c>
      <c r="B43" s="293" t="s">
        <v>140</v>
      </c>
      <c r="C43" s="294"/>
      <c r="D43" s="295"/>
      <c r="E43" s="295"/>
      <c r="F43" s="295"/>
      <c r="G43" s="295"/>
      <c r="H43" s="133"/>
      <c r="I43" s="295"/>
      <c r="J43" s="295"/>
      <c r="K43" s="295"/>
      <c r="L43" s="295"/>
      <c r="M43" s="295">
        <v>250</v>
      </c>
      <c r="N43" s="296"/>
      <c r="O43" s="297">
        <f t="shared" si="0"/>
        <v>250</v>
      </c>
      <c r="P43" s="294">
        <v>150</v>
      </c>
      <c r="Q43" s="295"/>
      <c r="R43" s="295"/>
      <c r="S43" s="295"/>
      <c r="T43" s="295">
        <v>100</v>
      </c>
      <c r="U43" s="296"/>
      <c r="V43" s="294">
        <v>150</v>
      </c>
      <c r="W43" s="399">
        <f t="shared" si="1"/>
        <v>400</v>
      </c>
    </row>
    <row r="44" spans="1:23" s="135" customFormat="1" ht="30" customHeight="1">
      <c r="A44" s="485"/>
      <c r="B44" s="293" t="s">
        <v>192</v>
      </c>
      <c r="C44" s="294"/>
      <c r="D44" s="295"/>
      <c r="E44" s="295"/>
      <c r="F44" s="295"/>
      <c r="G44" s="295">
        <v>150</v>
      </c>
      <c r="H44" s="133"/>
      <c r="I44" s="295"/>
      <c r="J44" s="295"/>
      <c r="K44" s="133"/>
      <c r="L44" s="295"/>
      <c r="M44" s="295"/>
      <c r="N44" s="296"/>
      <c r="O44" s="297">
        <f t="shared" si="0"/>
        <v>150</v>
      </c>
      <c r="P44" s="294"/>
      <c r="Q44" s="295"/>
      <c r="R44" s="295"/>
      <c r="S44" s="295"/>
      <c r="T44" s="295"/>
      <c r="U44" s="296"/>
      <c r="V44" s="294"/>
      <c r="W44" s="399">
        <f t="shared" si="1"/>
        <v>0</v>
      </c>
    </row>
    <row r="45" spans="1:23" ht="30" customHeight="1">
      <c r="A45" s="485"/>
      <c r="B45" s="293" t="s">
        <v>138</v>
      </c>
      <c r="C45" s="294"/>
      <c r="D45" s="295">
        <v>200</v>
      </c>
      <c r="E45" s="295"/>
      <c r="F45" s="295"/>
      <c r="G45" s="295"/>
      <c r="H45" s="133">
        <v>150</v>
      </c>
      <c r="I45" s="295"/>
      <c r="J45" s="295">
        <v>100</v>
      </c>
      <c r="L45" s="295">
        <v>100</v>
      </c>
      <c r="M45" s="295"/>
      <c r="N45" s="296"/>
      <c r="O45" s="297">
        <f t="shared" si="0"/>
        <v>550</v>
      </c>
      <c r="P45" s="294">
        <v>100</v>
      </c>
      <c r="Q45" s="295"/>
      <c r="R45" s="295"/>
      <c r="S45" s="295"/>
      <c r="T45" s="295"/>
      <c r="U45" s="296">
        <v>100</v>
      </c>
      <c r="V45" s="298">
        <v>450</v>
      </c>
      <c r="W45" s="297">
        <f t="shared" si="1"/>
        <v>650</v>
      </c>
    </row>
    <row r="46" spans="1:23" ht="30" customHeight="1">
      <c r="A46" s="485"/>
      <c r="B46" s="293" t="s">
        <v>139</v>
      </c>
      <c r="C46" s="294"/>
      <c r="D46" s="295">
        <v>150</v>
      </c>
      <c r="E46" s="295"/>
      <c r="F46" s="295"/>
      <c r="G46" s="295"/>
      <c r="H46" s="133">
        <v>150</v>
      </c>
      <c r="I46" s="295"/>
      <c r="J46" s="295">
        <v>150</v>
      </c>
      <c r="K46" s="295"/>
      <c r="L46" s="295">
        <v>100</v>
      </c>
      <c r="M46" s="295"/>
      <c r="N46" s="296"/>
      <c r="O46" s="297">
        <f t="shared" si="0"/>
        <v>550</v>
      </c>
      <c r="P46" s="294">
        <v>100</v>
      </c>
      <c r="Q46" s="295"/>
      <c r="R46" s="295"/>
      <c r="S46" s="295"/>
      <c r="T46" s="295"/>
      <c r="U46" s="296">
        <v>150</v>
      </c>
      <c r="V46" s="298">
        <v>450</v>
      </c>
      <c r="W46" s="297">
        <f t="shared" si="1"/>
        <v>700</v>
      </c>
    </row>
    <row r="47" spans="1:23" ht="30" customHeight="1">
      <c r="A47" s="485"/>
      <c r="B47" s="293" t="s">
        <v>172</v>
      </c>
      <c r="C47" s="294">
        <v>200</v>
      </c>
      <c r="D47" s="295"/>
      <c r="E47" s="295"/>
      <c r="F47" s="295"/>
      <c r="G47" s="295"/>
      <c r="H47" s="133"/>
      <c r="I47" s="295"/>
      <c r="J47" s="295"/>
      <c r="K47" s="295"/>
      <c r="L47" s="295"/>
      <c r="M47" s="295"/>
      <c r="N47" s="296"/>
      <c r="O47" s="297">
        <f t="shared" si="0"/>
        <v>200</v>
      </c>
      <c r="P47" s="294"/>
      <c r="Q47" s="295"/>
      <c r="R47" s="295"/>
      <c r="S47" s="295"/>
      <c r="T47" s="295"/>
      <c r="U47" s="296"/>
      <c r="V47" s="298"/>
      <c r="W47" s="297">
        <f t="shared" si="1"/>
        <v>0</v>
      </c>
    </row>
    <row r="48" spans="1:23" s="135" customFormat="1" ht="30" customHeight="1">
      <c r="A48" s="487"/>
      <c r="B48" s="306" t="s">
        <v>256</v>
      </c>
      <c r="C48" s="299"/>
      <c r="D48" s="300"/>
      <c r="E48" s="300"/>
      <c r="F48" s="300"/>
      <c r="G48" s="300"/>
      <c r="H48" s="301"/>
      <c r="I48" s="300"/>
      <c r="J48" s="300"/>
      <c r="K48" s="300"/>
      <c r="L48" s="300"/>
      <c r="M48" s="300"/>
      <c r="N48" s="302"/>
      <c r="O48" s="303">
        <f t="shared" si="0"/>
        <v>0</v>
      </c>
      <c r="P48" s="299"/>
      <c r="Q48" s="300"/>
      <c r="R48" s="300"/>
      <c r="S48" s="300"/>
      <c r="T48" s="300"/>
      <c r="U48" s="302"/>
      <c r="V48" s="299">
        <v>300</v>
      </c>
      <c r="W48" s="403">
        <f t="shared" si="1"/>
        <v>300</v>
      </c>
    </row>
    <row r="49" spans="1:23" ht="30" customHeight="1">
      <c r="A49" s="483" t="s">
        <v>62</v>
      </c>
      <c r="B49" s="286" t="s">
        <v>141</v>
      </c>
      <c r="C49" s="287"/>
      <c r="D49" s="288"/>
      <c r="E49" s="288"/>
      <c r="F49" s="288"/>
      <c r="G49" s="288"/>
      <c r="H49" s="289"/>
      <c r="I49" s="288"/>
      <c r="J49" s="288">
        <v>150</v>
      </c>
      <c r="K49" s="288"/>
      <c r="L49" s="288"/>
      <c r="M49" s="288"/>
      <c r="N49" s="290"/>
      <c r="O49" s="291">
        <f>SUM(C49:N49)</f>
        <v>150</v>
      </c>
      <c r="P49" s="401"/>
      <c r="Q49" s="288"/>
      <c r="R49" s="288"/>
      <c r="S49" s="288"/>
      <c r="T49" s="288"/>
      <c r="U49" s="290"/>
      <c r="V49" s="402"/>
      <c r="W49" s="402">
        <f t="shared" si="1"/>
        <v>0</v>
      </c>
    </row>
    <row r="50" spans="1:23" ht="30" customHeight="1">
      <c r="A50" s="485"/>
      <c r="B50" s="293" t="s">
        <v>138</v>
      </c>
      <c r="C50" s="294"/>
      <c r="D50" s="295"/>
      <c r="E50" s="295"/>
      <c r="F50" s="295"/>
      <c r="G50" s="295"/>
      <c r="H50" s="133"/>
      <c r="I50" s="295"/>
      <c r="K50" s="295">
        <v>100</v>
      </c>
      <c r="L50" s="295"/>
      <c r="M50" s="295"/>
      <c r="N50" s="296"/>
      <c r="O50" s="297">
        <f t="shared" si="0"/>
        <v>100</v>
      </c>
      <c r="P50" s="294"/>
      <c r="Q50" s="295"/>
      <c r="R50" s="295"/>
      <c r="S50" s="295"/>
      <c r="T50" s="295"/>
      <c r="U50" s="296"/>
      <c r="V50" s="294">
        <v>100</v>
      </c>
      <c r="W50" s="399">
        <f t="shared" si="1"/>
        <v>100</v>
      </c>
    </row>
    <row r="51" spans="1:23" ht="30" customHeight="1">
      <c r="A51" s="485"/>
      <c r="B51" s="293" t="s">
        <v>139</v>
      </c>
      <c r="C51" s="294"/>
      <c r="D51" s="295"/>
      <c r="E51" s="295"/>
      <c r="F51" s="295"/>
      <c r="G51" s="295"/>
      <c r="H51" s="133"/>
      <c r="I51" s="295"/>
      <c r="K51" s="295"/>
      <c r="L51" s="295"/>
      <c r="M51" s="295"/>
      <c r="N51" s="296"/>
      <c r="O51" s="297">
        <v>0</v>
      </c>
      <c r="P51" s="294"/>
      <c r="Q51" s="295"/>
      <c r="R51" s="295"/>
      <c r="S51" s="295"/>
      <c r="T51" s="295"/>
      <c r="U51" s="296"/>
      <c r="V51" s="294"/>
      <c r="W51" s="399">
        <f t="shared" si="1"/>
        <v>0</v>
      </c>
    </row>
    <row r="52" spans="1:23" ht="30" customHeight="1">
      <c r="A52" s="487"/>
      <c r="B52" s="306" t="s">
        <v>256</v>
      </c>
      <c r="C52" s="299"/>
      <c r="D52" s="300"/>
      <c r="E52" s="300"/>
      <c r="F52" s="300"/>
      <c r="G52" s="300"/>
      <c r="H52" s="301"/>
      <c r="I52" s="300"/>
      <c r="J52" s="300"/>
      <c r="K52" s="300"/>
      <c r="L52" s="300"/>
      <c r="M52" s="300"/>
      <c r="N52" s="302"/>
      <c r="O52" s="303">
        <f t="shared" si="0"/>
        <v>0</v>
      </c>
      <c r="P52" s="299"/>
      <c r="Q52" s="300"/>
      <c r="R52" s="300"/>
      <c r="S52" s="300"/>
      <c r="T52" s="300"/>
      <c r="U52" s="302"/>
      <c r="V52" s="299" t="s">
        <v>244</v>
      </c>
      <c r="W52" s="403" t="s">
        <v>244</v>
      </c>
    </row>
    <row r="53" spans="1:23" ht="30" customHeight="1">
      <c r="A53" s="498" t="s">
        <v>63</v>
      </c>
      <c r="B53" s="293" t="s">
        <v>141</v>
      </c>
      <c r="C53" s="294"/>
      <c r="D53" s="295"/>
      <c r="E53" s="133"/>
      <c r="F53" s="295"/>
      <c r="G53" s="295"/>
      <c r="H53" s="133"/>
      <c r="I53" s="295"/>
      <c r="J53" s="295"/>
      <c r="K53" s="133">
        <v>130</v>
      </c>
      <c r="L53" s="295"/>
      <c r="M53" s="295"/>
      <c r="N53" s="133"/>
      <c r="O53" s="297">
        <f t="shared" si="0"/>
        <v>130</v>
      </c>
      <c r="P53" s="294"/>
      <c r="Q53" s="295"/>
      <c r="R53" s="133"/>
      <c r="S53" s="295"/>
      <c r="T53" s="295"/>
      <c r="U53" s="133"/>
      <c r="V53" s="294"/>
      <c r="W53" s="399">
        <f t="shared" si="1"/>
        <v>0</v>
      </c>
    </row>
    <row r="54" spans="1:23" ht="30" customHeight="1">
      <c r="A54" s="486"/>
      <c r="B54" s="293" t="s">
        <v>140</v>
      </c>
      <c r="C54" s="318"/>
      <c r="D54" s="295"/>
      <c r="E54" s="133"/>
      <c r="F54" s="295">
        <v>120</v>
      </c>
      <c r="G54" s="295"/>
      <c r="H54" s="133"/>
      <c r="I54" s="295"/>
      <c r="J54" s="295"/>
      <c r="K54" s="133"/>
      <c r="L54" s="295"/>
      <c r="M54" s="295"/>
      <c r="N54" s="133"/>
      <c r="O54" s="297">
        <f t="shared" si="0"/>
        <v>120</v>
      </c>
      <c r="P54" s="318"/>
      <c r="Q54" s="295"/>
      <c r="R54" s="133"/>
      <c r="S54" s="295"/>
      <c r="T54" s="295"/>
      <c r="U54" s="133"/>
      <c r="V54" s="405"/>
      <c r="W54" s="399">
        <f t="shared" si="1"/>
        <v>0</v>
      </c>
    </row>
    <row r="55" spans="1:23" ht="30" customHeight="1">
      <c r="A55" s="486"/>
      <c r="B55" s="410" t="s">
        <v>138</v>
      </c>
      <c r="C55" s="294"/>
      <c r="D55" s="295"/>
      <c r="E55" s="295"/>
      <c r="F55" s="295">
        <v>130</v>
      </c>
      <c r="G55" s="295"/>
      <c r="H55" s="133"/>
      <c r="I55" s="295"/>
      <c r="J55" s="295"/>
      <c r="K55" s="295"/>
      <c r="L55" s="295">
        <v>100</v>
      </c>
      <c r="M55" s="295"/>
      <c r="N55" s="296"/>
      <c r="O55" s="297">
        <f t="shared" si="0"/>
        <v>230</v>
      </c>
      <c r="P55" s="294"/>
      <c r="Q55" s="295"/>
      <c r="R55" s="295"/>
      <c r="S55" s="295"/>
      <c r="T55" s="295"/>
      <c r="U55" s="296">
        <v>100</v>
      </c>
      <c r="V55" s="294">
        <v>100</v>
      </c>
      <c r="W55" s="399">
        <f t="shared" si="1"/>
        <v>200</v>
      </c>
    </row>
    <row r="56" spans="1:23" ht="30" customHeight="1">
      <c r="A56" s="486"/>
      <c r="B56" s="410" t="s">
        <v>139</v>
      </c>
      <c r="C56" s="294">
        <v>200</v>
      </c>
      <c r="D56" s="295"/>
      <c r="E56" s="295"/>
      <c r="F56" s="295"/>
      <c r="G56" s="295"/>
      <c r="H56" s="133"/>
      <c r="I56" s="295"/>
      <c r="J56" s="295"/>
      <c r="K56" s="295">
        <v>120</v>
      </c>
      <c r="L56" s="295"/>
      <c r="M56" s="295"/>
      <c r="N56" s="296"/>
      <c r="O56" s="297">
        <f>SUM(C56:N56)</f>
        <v>320</v>
      </c>
      <c r="P56" s="294">
        <v>100</v>
      </c>
      <c r="Q56" s="295"/>
      <c r="R56" s="295"/>
      <c r="S56" s="295"/>
      <c r="T56" s="295"/>
      <c r="U56" s="296"/>
      <c r="V56" s="294">
        <v>100</v>
      </c>
      <c r="W56" s="399">
        <f>SUM(P56:V56)</f>
        <v>200</v>
      </c>
    </row>
    <row r="57" spans="1:23" ht="30" customHeight="1">
      <c r="A57" s="484"/>
      <c r="B57" s="306" t="s">
        <v>256</v>
      </c>
      <c r="C57" s="299"/>
      <c r="D57" s="300"/>
      <c r="E57" s="300"/>
      <c r="F57" s="300"/>
      <c r="G57" s="300"/>
      <c r="H57" s="301"/>
      <c r="I57" s="300"/>
      <c r="J57" s="300"/>
      <c r="K57" s="300"/>
      <c r="L57" s="300"/>
      <c r="M57" s="300"/>
      <c r="N57" s="302"/>
      <c r="O57" s="303">
        <f t="shared" si="0"/>
        <v>0</v>
      </c>
      <c r="P57" s="299"/>
      <c r="Q57" s="300"/>
      <c r="R57" s="300"/>
      <c r="S57" s="300"/>
      <c r="T57" s="300"/>
      <c r="U57" s="302"/>
      <c r="V57" s="299">
        <v>400</v>
      </c>
      <c r="W57" s="403">
        <f t="shared" si="1"/>
        <v>400</v>
      </c>
    </row>
    <row r="58" spans="1:23" ht="30" customHeight="1">
      <c r="A58" s="483" t="s">
        <v>170</v>
      </c>
      <c r="B58" s="293" t="s">
        <v>138</v>
      </c>
      <c r="C58" s="294"/>
      <c r="D58" s="295"/>
      <c r="E58" s="295"/>
      <c r="F58" s="295"/>
      <c r="G58" s="295"/>
      <c r="H58" s="133"/>
      <c r="I58" s="295"/>
      <c r="J58" s="295"/>
      <c r="L58" s="295">
        <v>100</v>
      </c>
      <c r="M58" s="295"/>
      <c r="N58" s="296"/>
      <c r="O58" s="297">
        <f>SUM(C58:N58)</f>
        <v>100</v>
      </c>
      <c r="P58" s="398"/>
      <c r="Q58" s="295"/>
      <c r="R58" s="295"/>
      <c r="S58" s="295"/>
      <c r="T58" s="295"/>
      <c r="U58" s="296"/>
      <c r="V58" s="294">
        <v>100</v>
      </c>
      <c r="W58" s="399">
        <f>SUM(P58:V58)</f>
        <v>100</v>
      </c>
    </row>
    <row r="59" spans="1:23" ht="30" customHeight="1">
      <c r="A59" s="484"/>
      <c r="B59" s="306" t="s">
        <v>139</v>
      </c>
      <c r="C59" s="299"/>
      <c r="D59" s="300"/>
      <c r="E59" s="300"/>
      <c r="F59" s="300"/>
      <c r="G59" s="300"/>
      <c r="H59" s="301"/>
      <c r="I59" s="300"/>
      <c r="J59" s="300"/>
      <c r="K59" s="300"/>
      <c r="L59" s="300"/>
      <c r="M59" s="300"/>
      <c r="N59" s="302"/>
      <c r="O59" s="303">
        <f>SUM(C59:N59)</f>
        <v>0</v>
      </c>
      <c r="P59" s="299"/>
      <c r="Q59" s="300"/>
      <c r="R59" s="300"/>
      <c r="S59" s="300"/>
      <c r="T59" s="300"/>
      <c r="U59" s="302"/>
      <c r="V59" s="299"/>
      <c r="W59" s="403">
        <f>SUM(P59:V59)</f>
        <v>0</v>
      </c>
    </row>
    <row r="60" spans="1:23" ht="30" customHeight="1">
      <c r="A60" s="483" t="s">
        <v>64</v>
      </c>
      <c r="B60" s="293" t="s">
        <v>138</v>
      </c>
      <c r="C60" s="294"/>
      <c r="D60" s="295"/>
      <c r="E60" s="295"/>
      <c r="F60" s="295"/>
      <c r="G60" s="295"/>
      <c r="H60" s="133"/>
      <c r="I60" s="295"/>
      <c r="K60" s="295">
        <v>100</v>
      </c>
      <c r="L60" s="295"/>
      <c r="M60" s="295">
        <v>100</v>
      </c>
      <c r="N60" s="296"/>
      <c r="O60" s="297">
        <f t="shared" si="0"/>
        <v>200</v>
      </c>
      <c r="P60" s="398"/>
      <c r="Q60" s="295"/>
      <c r="R60" s="295"/>
      <c r="S60" s="295"/>
      <c r="T60" s="295"/>
      <c r="U60" s="296"/>
      <c r="V60" s="294">
        <v>150</v>
      </c>
      <c r="W60" s="399">
        <f t="shared" si="1"/>
        <v>150</v>
      </c>
    </row>
    <row r="61" spans="1:23" ht="30" customHeight="1">
      <c r="A61" s="484"/>
      <c r="B61" s="306" t="s">
        <v>139</v>
      </c>
      <c r="C61" s="299"/>
      <c r="D61" s="300"/>
      <c r="E61" s="300"/>
      <c r="F61" s="300"/>
      <c r="G61" s="300"/>
      <c r="H61" s="301"/>
      <c r="I61" s="300">
        <v>100</v>
      </c>
      <c r="J61" s="300"/>
      <c r="K61" s="300"/>
      <c r="L61" s="300"/>
      <c r="M61" s="300"/>
      <c r="N61" s="302"/>
      <c r="O61" s="303">
        <f t="shared" si="0"/>
        <v>100</v>
      </c>
      <c r="P61" s="299"/>
      <c r="Q61" s="300"/>
      <c r="R61" s="300"/>
      <c r="S61" s="300"/>
      <c r="T61" s="300"/>
      <c r="U61" s="302"/>
      <c r="V61" s="299">
        <v>200</v>
      </c>
      <c r="W61" s="403">
        <f t="shared" si="1"/>
        <v>200</v>
      </c>
    </row>
    <row r="62" spans="1:23" ht="30" customHeight="1">
      <c r="A62" s="483" t="s">
        <v>65</v>
      </c>
      <c r="B62" s="293" t="s">
        <v>140</v>
      </c>
      <c r="C62" s="287"/>
      <c r="D62" s="288"/>
      <c r="E62" s="288">
        <v>150</v>
      </c>
      <c r="F62" s="288"/>
      <c r="G62" s="288"/>
      <c r="H62" s="289"/>
      <c r="I62" s="288">
        <v>100</v>
      </c>
      <c r="J62" s="288"/>
      <c r="K62" s="288"/>
      <c r="L62" s="288"/>
      <c r="M62" s="288"/>
      <c r="N62" s="290"/>
      <c r="O62" s="297">
        <f t="shared" si="0"/>
        <v>250</v>
      </c>
      <c r="P62" s="401"/>
      <c r="Q62" s="288"/>
      <c r="R62" s="288">
        <v>150</v>
      </c>
      <c r="S62" s="288"/>
      <c r="T62" s="288"/>
      <c r="U62" s="290">
        <v>200</v>
      </c>
      <c r="V62" s="287">
        <v>150</v>
      </c>
      <c r="W62" s="399">
        <f t="shared" si="1"/>
        <v>500</v>
      </c>
    </row>
    <row r="63" spans="1:23" ht="30" customHeight="1">
      <c r="A63" s="485"/>
      <c r="B63" s="293" t="s">
        <v>192</v>
      </c>
      <c r="C63" s="294"/>
      <c r="D63" s="295"/>
      <c r="E63" s="295"/>
      <c r="F63" s="295"/>
      <c r="G63" s="295"/>
      <c r="H63" s="133"/>
      <c r="I63" s="295">
        <v>50</v>
      </c>
      <c r="J63" s="295"/>
      <c r="K63" s="295"/>
      <c r="L63" s="295"/>
      <c r="M63" s="295"/>
      <c r="N63" s="296"/>
      <c r="O63" s="297">
        <f>SUM(C63:N63)</f>
        <v>50</v>
      </c>
      <c r="P63" s="398"/>
      <c r="Q63" s="295"/>
      <c r="R63" s="295"/>
      <c r="S63" s="295"/>
      <c r="T63" s="295"/>
      <c r="U63" s="296"/>
      <c r="V63" s="399"/>
      <c r="W63" s="399">
        <f>SUM(P63:V63)</f>
        <v>0</v>
      </c>
    </row>
    <row r="64" spans="1:23" ht="30" customHeight="1">
      <c r="A64" s="485"/>
      <c r="B64" s="293" t="s">
        <v>138</v>
      </c>
      <c r="C64" s="294"/>
      <c r="D64" s="295"/>
      <c r="E64" s="295"/>
      <c r="F64" s="295"/>
      <c r="G64" s="295"/>
      <c r="H64" s="133"/>
      <c r="I64" s="295"/>
      <c r="K64" s="295">
        <v>200</v>
      </c>
      <c r="L64" s="295"/>
      <c r="M64" s="295"/>
      <c r="N64" s="296"/>
      <c r="O64" s="297">
        <f>SUM(C64:N64)</f>
        <v>200</v>
      </c>
      <c r="P64" s="294"/>
      <c r="Q64" s="295"/>
      <c r="R64" s="295"/>
      <c r="S64" s="295"/>
      <c r="T64" s="295"/>
      <c r="U64" s="296"/>
      <c r="V64" s="294">
        <v>150</v>
      </c>
      <c r="W64" s="399">
        <f>SUM(P64:V64)</f>
        <v>150</v>
      </c>
    </row>
    <row r="65" spans="1:23" ht="30" customHeight="1">
      <c r="A65" s="484"/>
      <c r="B65" s="306" t="s">
        <v>139</v>
      </c>
      <c r="C65" s="299"/>
      <c r="D65" s="300"/>
      <c r="E65" s="300"/>
      <c r="F65" s="300"/>
      <c r="G65" s="300"/>
      <c r="H65" s="301">
        <v>150</v>
      </c>
      <c r="I65" s="300"/>
      <c r="J65" s="300"/>
      <c r="K65" s="300"/>
      <c r="L65" s="300"/>
      <c r="M65" s="300"/>
      <c r="N65" s="302"/>
      <c r="O65" s="303">
        <f t="shared" si="0"/>
        <v>150</v>
      </c>
      <c r="P65" s="299"/>
      <c r="Q65" s="300"/>
      <c r="R65" s="300"/>
      <c r="S65" s="300"/>
      <c r="T65" s="300"/>
      <c r="U65" s="302">
        <v>150</v>
      </c>
      <c r="V65" s="299">
        <v>100</v>
      </c>
      <c r="W65" s="403">
        <f t="shared" si="1"/>
        <v>250</v>
      </c>
    </row>
    <row r="66" spans="1:23" ht="30" customHeight="1">
      <c r="A66" s="485" t="s">
        <v>66</v>
      </c>
      <c r="B66" s="293" t="s">
        <v>140</v>
      </c>
      <c r="C66" s="294"/>
      <c r="D66" s="295"/>
      <c r="E66" s="295"/>
      <c r="F66" s="295">
        <v>150</v>
      </c>
      <c r="G66" s="295"/>
      <c r="H66" s="133"/>
      <c r="I66" s="295"/>
      <c r="J66" s="295">
        <v>120</v>
      </c>
      <c r="K66" s="295"/>
      <c r="L66" s="295"/>
      <c r="M66" s="295"/>
      <c r="N66" s="296"/>
      <c r="O66" s="297">
        <f aca="true" t="shared" si="2" ref="O66:O71">SUM(C66:N66)</f>
        <v>270</v>
      </c>
      <c r="P66" s="294"/>
      <c r="Q66" s="295"/>
      <c r="R66" s="295"/>
      <c r="S66" s="295">
        <v>100</v>
      </c>
      <c r="T66" s="295"/>
      <c r="U66" s="296"/>
      <c r="V66" s="294"/>
      <c r="W66" s="399">
        <f t="shared" si="1"/>
        <v>100</v>
      </c>
    </row>
    <row r="67" spans="1:23" ht="30" customHeight="1">
      <c r="A67" s="485"/>
      <c r="B67" s="293" t="s">
        <v>138</v>
      </c>
      <c r="C67" s="294"/>
      <c r="D67" s="295"/>
      <c r="E67" s="295"/>
      <c r="F67" s="295"/>
      <c r="G67" s="295"/>
      <c r="H67" s="133"/>
      <c r="I67" s="295">
        <v>100</v>
      </c>
      <c r="J67" s="295"/>
      <c r="K67" s="295"/>
      <c r="L67" s="295"/>
      <c r="M67" s="295"/>
      <c r="N67" s="296">
        <v>100</v>
      </c>
      <c r="O67" s="297">
        <f t="shared" si="2"/>
        <v>200</v>
      </c>
      <c r="P67" s="294"/>
      <c r="Q67" s="295"/>
      <c r="R67" s="295"/>
      <c r="S67" s="295"/>
      <c r="T67" s="295"/>
      <c r="U67" s="296"/>
      <c r="V67" s="294">
        <v>200</v>
      </c>
      <c r="W67" s="399">
        <f t="shared" si="1"/>
        <v>200</v>
      </c>
    </row>
    <row r="68" spans="1:23" ht="30" customHeight="1">
      <c r="A68" s="485"/>
      <c r="B68" s="293" t="s">
        <v>139</v>
      </c>
      <c r="C68" s="294"/>
      <c r="D68" s="295"/>
      <c r="E68" s="295">
        <v>100</v>
      </c>
      <c r="F68" s="295"/>
      <c r="G68" s="295">
        <v>120</v>
      </c>
      <c r="H68" s="133">
        <v>100</v>
      </c>
      <c r="I68" s="295"/>
      <c r="J68" s="295"/>
      <c r="K68" s="295">
        <v>100</v>
      </c>
      <c r="L68" s="295"/>
      <c r="M68" s="295"/>
      <c r="N68" s="296">
        <v>200</v>
      </c>
      <c r="O68" s="297">
        <f t="shared" si="2"/>
        <v>620</v>
      </c>
      <c r="P68" s="294"/>
      <c r="Q68" s="295"/>
      <c r="R68" s="295">
        <v>100</v>
      </c>
      <c r="S68" s="295"/>
      <c r="T68" s="295">
        <v>200</v>
      </c>
      <c r="U68" s="296">
        <v>100</v>
      </c>
      <c r="V68" s="294">
        <v>100</v>
      </c>
      <c r="W68" s="399">
        <f>SUM(P68:V68)</f>
        <v>500</v>
      </c>
    </row>
    <row r="69" spans="1:23" ht="30" customHeight="1">
      <c r="A69" s="487"/>
      <c r="B69" s="306" t="s">
        <v>256</v>
      </c>
      <c r="C69" s="299"/>
      <c r="D69" s="300"/>
      <c r="E69" s="300"/>
      <c r="F69" s="300"/>
      <c r="G69" s="300"/>
      <c r="H69" s="301"/>
      <c r="I69" s="300"/>
      <c r="J69" s="300"/>
      <c r="K69" s="300"/>
      <c r="L69" s="300"/>
      <c r="M69" s="300"/>
      <c r="N69" s="302"/>
      <c r="O69" s="303">
        <f t="shared" si="2"/>
        <v>0</v>
      </c>
      <c r="P69" s="299"/>
      <c r="Q69" s="300"/>
      <c r="R69" s="300"/>
      <c r="S69" s="300"/>
      <c r="T69" s="300"/>
      <c r="U69" s="302"/>
      <c r="V69" s="299">
        <v>300</v>
      </c>
      <c r="W69" s="403">
        <f>SUM(P69:V69)</f>
        <v>300</v>
      </c>
    </row>
    <row r="70" spans="1:23" ht="30" customHeight="1">
      <c r="A70" s="483" t="s">
        <v>193</v>
      </c>
      <c r="B70" s="293" t="s">
        <v>138</v>
      </c>
      <c r="C70" s="294"/>
      <c r="D70" s="295"/>
      <c r="E70" s="295"/>
      <c r="F70" s="295"/>
      <c r="G70" s="295"/>
      <c r="H70" s="133"/>
      <c r="I70" s="295"/>
      <c r="J70" s="404">
        <v>100</v>
      </c>
      <c r="K70" s="295"/>
      <c r="L70" s="295"/>
      <c r="M70" s="295"/>
      <c r="N70" s="296"/>
      <c r="O70" s="297">
        <f t="shared" si="2"/>
        <v>100</v>
      </c>
      <c r="P70" s="398"/>
      <c r="Q70" s="295"/>
      <c r="R70" s="295"/>
      <c r="S70" s="295"/>
      <c r="T70" s="295"/>
      <c r="U70" s="296"/>
      <c r="V70" s="294">
        <v>100</v>
      </c>
      <c r="W70" s="399">
        <f>SUM(P70:V70)</f>
        <v>100</v>
      </c>
    </row>
    <row r="71" spans="1:23" ht="30" customHeight="1">
      <c r="A71" s="484"/>
      <c r="B71" s="306" t="s">
        <v>139</v>
      </c>
      <c r="C71" s="299"/>
      <c r="D71" s="300"/>
      <c r="E71" s="300"/>
      <c r="F71" s="300"/>
      <c r="G71" s="300"/>
      <c r="H71" s="301"/>
      <c r="I71" s="300"/>
      <c r="J71" s="300"/>
      <c r="K71" s="300"/>
      <c r="L71" s="300"/>
      <c r="M71" s="300"/>
      <c r="N71" s="302"/>
      <c r="O71" s="303">
        <f t="shared" si="2"/>
        <v>0</v>
      </c>
      <c r="P71" s="299"/>
      <c r="Q71" s="300"/>
      <c r="R71" s="300"/>
      <c r="S71" s="300"/>
      <c r="T71" s="300"/>
      <c r="U71" s="302"/>
      <c r="V71" s="299"/>
      <c r="W71" s="403">
        <f>SUM(P71:V71)</f>
        <v>0</v>
      </c>
    </row>
    <row r="72" spans="1:23" ht="17.25">
      <c r="A72" s="128" t="s">
        <v>252</v>
      </c>
      <c r="O72" s="411"/>
      <c r="V72" s="135"/>
      <c r="W72" s="135"/>
    </row>
    <row r="73" spans="1:23" ht="17.25">
      <c r="A73" s="133" t="s">
        <v>231</v>
      </c>
      <c r="V73" s="135"/>
      <c r="W73" s="135"/>
    </row>
    <row r="74" spans="1:23" ht="17.25">
      <c r="A74" s="127" t="s">
        <v>179</v>
      </c>
      <c r="V74" s="135"/>
      <c r="W74" s="135"/>
    </row>
    <row r="75" spans="22:23" ht="17.25">
      <c r="V75" s="135"/>
      <c r="W75" s="135"/>
    </row>
    <row r="76" ht="17.25">
      <c r="V76" s="135"/>
    </row>
    <row r="77" ht="17.25">
      <c r="V77" s="135"/>
    </row>
    <row r="78" ht="17.25">
      <c r="V78" s="135"/>
    </row>
    <row r="79" ht="17.25">
      <c r="V79" s="135"/>
    </row>
    <row r="80" ht="17.25">
      <c r="V80" s="135"/>
    </row>
    <row r="81" ht="17.25">
      <c r="V81" s="135"/>
    </row>
    <row r="82" ht="17.25">
      <c r="V82" s="135"/>
    </row>
    <row r="83" ht="17.25">
      <c r="V83" s="135"/>
    </row>
    <row r="84" ht="17.25">
      <c r="V84" s="135"/>
    </row>
    <row r="85" ht="17.25">
      <c r="V85" s="135"/>
    </row>
    <row r="86" ht="17.25">
      <c r="V86" s="135"/>
    </row>
    <row r="87" ht="17.25">
      <c r="V87" s="135"/>
    </row>
    <row r="88" ht="17.25">
      <c r="V88" s="135"/>
    </row>
    <row r="89" ht="17.25">
      <c r="V89" s="135"/>
    </row>
    <row r="90" ht="17.25">
      <c r="V90" s="135"/>
    </row>
    <row r="91" ht="17.25">
      <c r="V91" s="135"/>
    </row>
    <row r="92" ht="17.25">
      <c r="V92" s="135"/>
    </row>
    <row r="93" ht="17.25">
      <c r="V93" s="135"/>
    </row>
    <row r="94" ht="17.25">
      <c r="V94" s="135"/>
    </row>
    <row r="95" ht="17.25">
      <c r="V95" s="135"/>
    </row>
    <row r="96" ht="17.25">
      <c r="V96" s="135"/>
    </row>
    <row r="97" ht="17.25">
      <c r="V97" s="135"/>
    </row>
    <row r="98" ht="17.25">
      <c r="V98" s="135"/>
    </row>
    <row r="99" ht="17.25">
      <c r="V99" s="135"/>
    </row>
    <row r="100" ht="17.25">
      <c r="V100" s="135"/>
    </row>
    <row r="101" ht="17.25">
      <c r="V101" s="135"/>
    </row>
    <row r="102" ht="17.25">
      <c r="V102" s="135"/>
    </row>
    <row r="103" ht="17.25">
      <c r="V103" s="135"/>
    </row>
    <row r="104" ht="17.25">
      <c r="V104" s="135"/>
    </row>
    <row r="105" ht="17.25">
      <c r="V105" s="135"/>
    </row>
    <row r="106" ht="17.25">
      <c r="V106" s="135"/>
    </row>
    <row r="107" ht="17.25">
      <c r="V107" s="135"/>
    </row>
    <row r="108" ht="17.25">
      <c r="V108" s="135"/>
    </row>
    <row r="109" ht="17.25">
      <c r="V109" s="135"/>
    </row>
    <row r="110" ht="17.25">
      <c r="V110" s="135"/>
    </row>
    <row r="111" ht="17.25">
      <c r="V111" s="135"/>
    </row>
    <row r="112" ht="17.25">
      <c r="V112" s="135"/>
    </row>
    <row r="113" ht="17.25">
      <c r="V113" s="135"/>
    </row>
    <row r="114" ht="17.25">
      <c r="V114" s="135"/>
    </row>
    <row r="115" ht="17.25">
      <c r="V115" s="135"/>
    </row>
    <row r="116" ht="17.25">
      <c r="V116" s="135"/>
    </row>
    <row r="117" ht="17.25">
      <c r="V117" s="135"/>
    </row>
    <row r="118" ht="17.25">
      <c r="V118" s="135"/>
    </row>
    <row r="119" ht="17.25">
      <c r="V119" s="135"/>
    </row>
    <row r="120" ht="17.25">
      <c r="V120" s="135"/>
    </row>
    <row r="121" ht="17.25">
      <c r="V121" s="135"/>
    </row>
    <row r="122" ht="17.25">
      <c r="V122" s="135"/>
    </row>
    <row r="123" ht="17.25">
      <c r="V123" s="135"/>
    </row>
    <row r="124" ht="17.25">
      <c r="V124" s="135"/>
    </row>
    <row r="125" ht="17.25">
      <c r="V125" s="135"/>
    </row>
    <row r="126" ht="17.25">
      <c r="V126" s="135"/>
    </row>
    <row r="127" ht="17.25">
      <c r="V127" s="135"/>
    </row>
    <row r="128" ht="17.25">
      <c r="V128" s="135"/>
    </row>
    <row r="129" ht="17.25">
      <c r="V129" s="135"/>
    </row>
    <row r="130" ht="17.25">
      <c r="V130" s="135"/>
    </row>
    <row r="131" ht="17.25">
      <c r="V131" s="135"/>
    </row>
    <row r="132" ht="17.25">
      <c r="V132" s="135"/>
    </row>
    <row r="133" ht="17.25">
      <c r="V133" s="135"/>
    </row>
    <row r="134" ht="17.25">
      <c r="V134" s="135"/>
    </row>
    <row r="135" ht="17.25">
      <c r="V135" s="135"/>
    </row>
    <row r="136" ht="17.25">
      <c r="V136" s="135"/>
    </row>
    <row r="137" ht="17.25">
      <c r="V137" s="135"/>
    </row>
    <row r="138" ht="17.25">
      <c r="V138" s="135"/>
    </row>
    <row r="139" ht="17.25">
      <c r="V139" s="135"/>
    </row>
    <row r="140" ht="17.25">
      <c r="V140" s="135"/>
    </row>
    <row r="141" ht="17.25">
      <c r="V141" s="135"/>
    </row>
    <row r="142" ht="17.25">
      <c r="V142" s="135"/>
    </row>
    <row r="143" ht="17.25">
      <c r="V143" s="135"/>
    </row>
    <row r="144" ht="17.25">
      <c r="V144" s="135"/>
    </row>
    <row r="145" ht="17.25">
      <c r="V145" s="135"/>
    </row>
    <row r="146" ht="17.25">
      <c r="V146" s="135"/>
    </row>
    <row r="147" ht="17.25">
      <c r="V147" s="135"/>
    </row>
    <row r="148" ht="17.25">
      <c r="V148" s="135"/>
    </row>
    <row r="149" ht="17.25">
      <c r="V149" s="135"/>
    </row>
    <row r="150" ht="17.25">
      <c r="V150" s="135"/>
    </row>
    <row r="151" ht="17.25">
      <c r="V151" s="135"/>
    </row>
    <row r="152" ht="17.25">
      <c r="V152" s="135"/>
    </row>
    <row r="153" ht="17.25">
      <c r="V153" s="135"/>
    </row>
    <row r="154" ht="17.25">
      <c r="V154" s="135"/>
    </row>
    <row r="155" ht="17.25">
      <c r="V155" s="135"/>
    </row>
    <row r="156" ht="17.25">
      <c r="V156" s="135"/>
    </row>
    <row r="157" ht="17.25">
      <c r="V157" s="135"/>
    </row>
    <row r="158" ht="17.25">
      <c r="V158" s="135"/>
    </row>
    <row r="159" ht="17.25">
      <c r="V159" s="135"/>
    </row>
    <row r="160" ht="17.25">
      <c r="V160" s="135"/>
    </row>
    <row r="161" ht="17.25">
      <c r="V161" s="135"/>
    </row>
    <row r="162" ht="17.25">
      <c r="V162" s="135"/>
    </row>
    <row r="163" ht="17.25">
      <c r="V163" s="135"/>
    </row>
    <row r="164" ht="17.25">
      <c r="V164" s="135"/>
    </row>
    <row r="165" ht="17.25">
      <c r="V165" s="135"/>
    </row>
    <row r="166" ht="17.25">
      <c r="V166" s="135"/>
    </row>
    <row r="167" ht="17.25">
      <c r="V167" s="135"/>
    </row>
    <row r="168" ht="17.25">
      <c r="V168" s="135"/>
    </row>
    <row r="169" ht="17.25">
      <c r="V169" s="135"/>
    </row>
    <row r="170" ht="17.25">
      <c r="V170" s="135"/>
    </row>
    <row r="171" ht="17.25">
      <c r="V171" s="135"/>
    </row>
    <row r="172" ht="17.25">
      <c r="V172" s="135"/>
    </row>
    <row r="173" ht="17.25">
      <c r="V173" s="135"/>
    </row>
    <row r="174" ht="17.25">
      <c r="V174" s="135"/>
    </row>
    <row r="175" ht="17.25">
      <c r="V175" s="135"/>
    </row>
    <row r="176" ht="17.25">
      <c r="V176" s="135"/>
    </row>
    <row r="177" ht="17.25">
      <c r="V177" s="135"/>
    </row>
    <row r="178" ht="17.25">
      <c r="V178" s="135"/>
    </row>
    <row r="179" ht="17.25">
      <c r="V179" s="135"/>
    </row>
    <row r="180" ht="17.25">
      <c r="V180" s="135"/>
    </row>
    <row r="181" ht="17.25">
      <c r="V181" s="135"/>
    </row>
    <row r="182" ht="17.25">
      <c r="V182" s="135"/>
    </row>
    <row r="183" ht="17.25">
      <c r="V183" s="135"/>
    </row>
    <row r="184" ht="17.25">
      <c r="V184" s="135"/>
    </row>
    <row r="185" ht="17.25">
      <c r="V185" s="135"/>
    </row>
    <row r="186" ht="17.25">
      <c r="V186" s="135"/>
    </row>
    <row r="187" ht="17.25">
      <c r="V187" s="135"/>
    </row>
    <row r="188" ht="17.25">
      <c r="V188" s="135"/>
    </row>
    <row r="189" ht="17.25">
      <c r="V189" s="135"/>
    </row>
    <row r="190" ht="17.25">
      <c r="V190" s="135"/>
    </row>
    <row r="191" ht="17.25">
      <c r="V191" s="135"/>
    </row>
    <row r="192" ht="17.25">
      <c r="V192" s="135"/>
    </row>
    <row r="193" ht="17.25">
      <c r="V193" s="135"/>
    </row>
  </sheetData>
  <sheetProtection/>
  <mergeCells count="25">
    <mergeCell ref="A70:A71"/>
    <mergeCell ref="A38:A42"/>
    <mergeCell ref="A58:A59"/>
    <mergeCell ref="A60:A61"/>
    <mergeCell ref="A62:A65"/>
    <mergeCell ref="A66:A69"/>
    <mergeCell ref="A53:A57"/>
    <mergeCell ref="A30:A31"/>
    <mergeCell ref="A32:A37"/>
    <mergeCell ref="A15:A18"/>
    <mergeCell ref="A49:A52"/>
    <mergeCell ref="A43:A48"/>
    <mergeCell ref="A28:A29"/>
    <mergeCell ref="A19:A23"/>
    <mergeCell ref="A24:A25"/>
    <mergeCell ref="A26:A27"/>
    <mergeCell ref="A13:A14"/>
    <mergeCell ref="A11:A12"/>
    <mergeCell ref="C3:O3"/>
    <mergeCell ref="B3:B4"/>
    <mergeCell ref="V2:W2"/>
    <mergeCell ref="P3:W3"/>
    <mergeCell ref="A9:A10"/>
    <mergeCell ref="A3:A4"/>
    <mergeCell ref="A5:A8"/>
  </mergeCells>
  <printOptions/>
  <pageMargins left="0.5905511811023623" right="0.5905511811023623" top="0.6692913385826772" bottom="0.31496062992125984" header="0.5118110236220472" footer="0.5118110236220472"/>
  <pageSetup firstPageNumber="11" useFirstPageNumber="1" fitToHeight="1" fitToWidth="1" horizontalDpi="600" verticalDpi="600" orientation="portrait" paperSize="9" scale="33" r:id="rId1"/>
</worksheet>
</file>

<file path=xl/worksheets/sheet13.xml><?xml version="1.0" encoding="utf-8"?>
<worksheet xmlns="http://schemas.openxmlformats.org/spreadsheetml/2006/main" xmlns:r="http://schemas.openxmlformats.org/officeDocument/2006/relationships">
  <sheetPr codeName="Sheet13"/>
  <dimension ref="A1:S44"/>
  <sheetViews>
    <sheetView showGridLines="0" view="pageBreakPreview" zoomScaleNormal="85" zoomScaleSheetLayoutView="100" zoomScalePageLayoutView="0" workbookViewId="0" topLeftCell="A1">
      <pane xSplit="4" ySplit="4" topLeftCell="H5" activePane="bottomRight" state="frozen"/>
      <selection pane="topLeft" activeCell="A1" sqref="A1"/>
      <selection pane="topRight" activeCell="E1" sqref="E1"/>
      <selection pane="bottomLeft" activeCell="A5" sqref="A5"/>
      <selection pane="bottomRight" activeCell="B1" sqref="B1"/>
    </sheetView>
  </sheetViews>
  <sheetFormatPr defaultColWidth="10.75390625" defaultRowHeight="13.5"/>
  <cols>
    <col min="1" max="1" width="1.25" style="40" customWidth="1"/>
    <col min="2" max="2" width="3.625" style="40" customWidth="1"/>
    <col min="3" max="3" width="11.625" style="40" customWidth="1"/>
    <col min="4" max="16" width="12.625" style="40" customWidth="1"/>
    <col min="17" max="17" width="11.50390625" style="40" customWidth="1"/>
    <col min="18" max="18" width="7.875" style="40" customWidth="1"/>
    <col min="19" max="16384" width="10.75390625" style="40" customWidth="1"/>
  </cols>
  <sheetData>
    <row r="1" ht="14.25">
      <c r="A1" s="40" t="s">
        <v>272</v>
      </c>
    </row>
    <row r="2" spans="2:18" ht="15.75" customHeight="1">
      <c r="B2" s="40" t="s">
        <v>148</v>
      </c>
      <c r="P2" s="41" t="s">
        <v>146</v>
      </c>
      <c r="Q2" s="42"/>
      <c r="R2" s="42"/>
    </row>
    <row r="3" spans="2:18" ht="19.5" customHeight="1">
      <c r="B3" s="43"/>
      <c r="C3" s="44"/>
      <c r="D3" s="505" t="s">
        <v>147</v>
      </c>
      <c r="E3" s="502" t="s">
        <v>288</v>
      </c>
      <c r="F3" s="503"/>
      <c r="G3" s="503"/>
      <c r="H3" s="503"/>
      <c r="I3" s="503"/>
      <c r="J3" s="503"/>
      <c r="K3" s="503"/>
      <c r="L3" s="503"/>
      <c r="M3" s="503"/>
      <c r="N3" s="503"/>
      <c r="O3" s="503"/>
      <c r="P3" s="504"/>
      <c r="Q3" s="45"/>
      <c r="R3" s="45"/>
    </row>
    <row r="4" spans="2:18" s="46" customFormat="1" ht="19.5" customHeight="1">
      <c r="B4" s="47"/>
      <c r="C4" s="48"/>
      <c r="D4" s="506"/>
      <c r="E4" s="49" t="s">
        <v>149</v>
      </c>
      <c r="F4" s="50" t="s">
        <v>150</v>
      </c>
      <c r="G4" s="50" t="s">
        <v>151</v>
      </c>
      <c r="H4" s="50" t="s">
        <v>152</v>
      </c>
      <c r="I4" s="50" t="s">
        <v>153</v>
      </c>
      <c r="J4" s="51" t="s">
        <v>154</v>
      </c>
      <c r="K4" s="49" t="s">
        <v>155</v>
      </c>
      <c r="L4" s="50" t="s">
        <v>156</v>
      </c>
      <c r="M4" s="50" t="s">
        <v>157</v>
      </c>
      <c r="N4" s="50" t="s">
        <v>158</v>
      </c>
      <c r="O4" s="50" t="s">
        <v>159</v>
      </c>
      <c r="P4" s="52" t="s">
        <v>160</v>
      </c>
      <c r="Q4" s="53"/>
      <c r="R4" s="53"/>
    </row>
    <row r="5" spans="2:19" ht="19.5" customHeight="1">
      <c r="B5" s="499" t="s">
        <v>161</v>
      </c>
      <c r="C5" s="68" t="s">
        <v>194</v>
      </c>
      <c r="D5" s="54">
        <f aca="true" t="shared" si="0" ref="D5:D40">SUM(E5:P5)</f>
        <v>800</v>
      </c>
      <c r="E5" s="55"/>
      <c r="F5" s="56">
        <v>100</v>
      </c>
      <c r="G5" s="57">
        <v>100</v>
      </c>
      <c r="H5" s="56">
        <v>100</v>
      </c>
      <c r="I5" s="57"/>
      <c r="J5" s="58">
        <v>100</v>
      </c>
      <c r="K5" s="59"/>
      <c r="L5" s="56">
        <v>100</v>
      </c>
      <c r="M5" s="57"/>
      <c r="N5" s="56">
        <v>100</v>
      </c>
      <c r="O5" s="57">
        <v>100</v>
      </c>
      <c r="P5" s="56">
        <v>100</v>
      </c>
      <c r="Q5" s="60"/>
      <c r="R5" s="60"/>
      <c r="S5" s="120"/>
    </row>
    <row r="6" spans="2:19" ht="19.5" customHeight="1">
      <c r="B6" s="507"/>
      <c r="C6" s="69" t="s">
        <v>195</v>
      </c>
      <c r="D6" s="62">
        <f t="shared" si="0"/>
        <v>600</v>
      </c>
      <c r="E6" s="62">
        <v>100</v>
      </c>
      <c r="F6" s="62"/>
      <c r="G6" s="62">
        <v>100</v>
      </c>
      <c r="H6" s="62">
        <v>100</v>
      </c>
      <c r="I6" s="62">
        <v>100</v>
      </c>
      <c r="J6" s="63"/>
      <c r="K6" s="64">
        <v>100</v>
      </c>
      <c r="L6" s="62"/>
      <c r="M6" s="62"/>
      <c r="N6" s="62"/>
      <c r="O6" s="62">
        <v>100</v>
      </c>
      <c r="P6" s="62"/>
      <c r="Q6" s="60"/>
      <c r="R6" s="60"/>
      <c r="S6" s="120"/>
    </row>
    <row r="7" spans="2:19" ht="19.5" customHeight="1">
      <c r="B7" s="507"/>
      <c r="C7" s="69" t="s">
        <v>196</v>
      </c>
      <c r="D7" s="62">
        <f t="shared" si="0"/>
        <v>300</v>
      </c>
      <c r="E7" s="62">
        <v>40</v>
      </c>
      <c r="F7" s="62">
        <v>30</v>
      </c>
      <c r="G7" s="62"/>
      <c r="H7" s="62"/>
      <c r="I7" s="62">
        <v>30</v>
      </c>
      <c r="J7" s="63">
        <v>30</v>
      </c>
      <c r="K7" s="64">
        <v>30</v>
      </c>
      <c r="L7" s="62">
        <v>40</v>
      </c>
      <c r="M7" s="62">
        <v>50</v>
      </c>
      <c r="N7" s="62">
        <v>50</v>
      </c>
      <c r="O7" s="62"/>
      <c r="P7" s="62"/>
      <c r="Q7" s="60"/>
      <c r="R7" s="60"/>
      <c r="S7" s="120"/>
    </row>
    <row r="8" spans="2:19" ht="19.5" customHeight="1">
      <c r="B8" s="507"/>
      <c r="C8" s="69" t="s">
        <v>197</v>
      </c>
      <c r="D8" s="62">
        <f t="shared" si="0"/>
        <v>300</v>
      </c>
      <c r="E8" s="62">
        <v>60</v>
      </c>
      <c r="F8" s="62">
        <v>60</v>
      </c>
      <c r="G8" s="62">
        <v>60</v>
      </c>
      <c r="H8" s="62">
        <v>60</v>
      </c>
      <c r="I8" s="62">
        <v>60</v>
      </c>
      <c r="J8" s="63"/>
      <c r="K8" s="64"/>
      <c r="L8" s="62"/>
      <c r="M8" s="62"/>
      <c r="N8" s="62"/>
      <c r="O8" s="62"/>
      <c r="P8" s="62"/>
      <c r="Q8" s="60"/>
      <c r="R8" s="60"/>
      <c r="S8" s="120"/>
    </row>
    <row r="9" spans="2:19" ht="19.5" customHeight="1">
      <c r="B9" s="507"/>
      <c r="C9" s="69" t="s">
        <v>198</v>
      </c>
      <c r="D9" s="62">
        <f t="shared" si="0"/>
        <v>600</v>
      </c>
      <c r="E9" s="62">
        <v>50</v>
      </c>
      <c r="F9" s="62">
        <v>100</v>
      </c>
      <c r="G9" s="62">
        <v>50</v>
      </c>
      <c r="H9" s="62"/>
      <c r="I9" s="62">
        <v>100</v>
      </c>
      <c r="J9" s="63">
        <v>100</v>
      </c>
      <c r="K9" s="64"/>
      <c r="L9" s="62">
        <v>100</v>
      </c>
      <c r="M9" s="62"/>
      <c r="N9" s="62"/>
      <c r="O9" s="62">
        <v>100</v>
      </c>
      <c r="P9" s="62"/>
      <c r="Q9" s="60"/>
      <c r="R9" s="60"/>
      <c r="S9" s="120"/>
    </row>
    <row r="10" spans="2:19" ht="19.5" customHeight="1">
      <c r="B10" s="507"/>
      <c r="C10" s="69" t="s">
        <v>199</v>
      </c>
      <c r="D10" s="62">
        <f t="shared" si="0"/>
        <v>500</v>
      </c>
      <c r="E10" s="62"/>
      <c r="F10" s="62">
        <v>50</v>
      </c>
      <c r="G10" s="62"/>
      <c r="H10" s="62"/>
      <c r="I10" s="62"/>
      <c r="J10" s="63">
        <v>100</v>
      </c>
      <c r="K10" s="64"/>
      <c r="L10" s="62">
        <v>100</v>
      </c>
      <c r="M10" s="62">
        <v>100</v>
      </c>
      <c r="N10" s="62">
        <v>100</v>
      </c>
      <c r="O10" s="62"/>
      <c r="P10" s="62">
        <v>50</v>
      </c>
      <c r="Q10" s="60"/>
      <c r="R10" s="60"/>
      <c r="S10" s="120"/>
    </row>
    <row r="11" spans="2:19" ht="19.5" customHeight="1">
      <c r="B11" s="507"/>
      <c r="C11" s="69" t="s">
        <v>200</v>
      </c>
      <c r="D11" s="62">
        <f t="shared" si="0"/>
        <v>500</v>
      </c>
      <c r="E11" s="62">
        <v>100</v>
      </c>
      <c r="F11" s="62"/>
      <c r="G11" s="62">
        <v>100</v>
      </c>
      <c r="H11" s="62">
        <v>100</v>
      </c>
      <c r="I11" s="62"/>
      <c r="J11" s="63"/>
      <c r="K11" s="64"/>
      <c r="L11" s="62"/>
      <c r="M11" s="62"/>
      <c r="N11" s="62">
        <v>100</v>
      </c>
      <c r="O11" s="62"/>
      <c r="P11" s="62">
        <v>100</v>
      </c>
      <c r="Q11" s="60"/>
      <c r="R11" s="60"/>
      <c r="S11" s="120"/>
    </row>
    <row r="12" spans="2:19" ht="19.5" customHeight="1">
      <c r="B12" s="507"/>
      <c r="C12" s="69" t="s">
        <v>201</v>
      </c>
      <c r="D12" s="62">
        <f t="shared" si="0"/>
        <v>600</v>
      </c>
      <c r="E12" s="62">
        <v>50</v>
      </c>
      <c r="F12" s="62">
        <v>70</v>
      </c>
      <c r="G12" s="62">
        <v>70</v>
      </c>
      <c r="H12" s="62">
        <v>90</v>
      </c>
      <c r="I12" s="62">
        <v>40</v>
      </c>
      <c r="J12" s="63">
        <v>40</v>
      </c>
      <c r="K12" s="64">
        <v>40</v>
      </c>
      <c r="L12" s="62">
        <v>40</v>
      </c>
      <c r="M12" s="62">
        <v>40</v>
      </c>
      <c r="N12" s="62">
        <v>40</v>
      </c>
      <c r="O12" s="62">
        <v>40</v>
      </c>
      <c r="P12" s="62">
        <v>40</v>
      </c>
      <c r="Q12" s="60"/>
      <c r="R12" s="60"/>
      <c r="S12" s="120"/>
    </row>
    <row r="13" spans="2:19" ht="19.5" customHeight="1">
      <c r="B13" s="507"/>
      <c r="C13" s="69" t="s">
        <v>202</v>
      </c>
      <c r="D13" s="62">
        <f t="shared" si="0"/>
        <v>100</v>
      </c>
      <c r="E13" s="62"/>
      <c r="F13" s="62"/>
      <c r="G13" s="62"/>
      <c r="H13" s="62"/>
      <c r="I13" s="62"/>
      <c r="J13" s="63"/>
      <c r="K13" s="64"/>
      <c r="L13" s="62">
        <v>50</v>
      </c>
      <c r="M13" s="62"/>
      <c r="N13" s="62"/>
      <c r="O13" s="62"/>
      <c r="P13" s="62">
        <v>50</v>
      </c>
      <c r="Q13" s="60"/>
      <c r="R13" s="60"/>
      <c r="S13" s="120"/>
    </row>
    <row r="14" spans="2:19" ht="19.5" customHeight="1">
      <c r="B14" s="507"/>
      <c r="C14" s="69" t="s">
        <v>203</v>
      </c>
      <c r="D14" s="62">
        <f t="shared" si="0"/>
        <v>510</v>
      </c>
      <c r="E14" s="62"/>
      <c r="F14" s="62"/>
      <c r="G14" s="62">
        <v>90</v>
      </c>
      <c r="H14" s="62">
        <v>90</v>
      </c>
      <c r="I14" s="62">
        <v>90</v>
      </c>
      <c r="J14" s="63">
        <v>90</v>
      </c>
      <c r="K14" s="64">
        <v>90</v>
      </c>
      <c r="L14" s="62"/>
      <c r="M14" s="62">
        <v>60</v>
      </c>
      <c r="N14" s="62"/>
      <c r="O14" s="62"/>
      <c r="P14" s="62"/>
      <c r="Q14" s="60"/>
      <c r="R14" s="60"/>
      <c r="S14" s="120"/>
    </row>
    <row r="15" spans="2:19" ht="19.5" customHeight="1">
      <c r="B15" s="507"/>
      <c r="C15" s="69" t="s">
        <v>204</v>
      </c>
      <c r="D15" s="62">
        <f t="shared" si="0"/>
        <v>200</v>
      </c>
      <c r="E15" s="62"/>
      <c r="F15" s="62"/>
      <c r="G15" s="62"/>
      <c r="H15" s="62">
        <v>40</v>
      </c>
      <c r="I15" s="62"/>
      <c r="J15" s="63">
        <v>40</v>
      </c>
      <c r="K15" s="64"/>
      <c r="L15" s="62">
        <v>40</v>
      </c>
      <c r="M15" s="62"/>
      <c r="N15" s="62">
        <v>40</v>
      </c>
      <c r="O15" s="62"/>
      <c r="P15" s="62">
        <v>40</v>
      </c>
      <c r="Q15" s="60"/>
      <c r="R15" s="60"/>
      <c r="S15" s="120"/>
    </row>
    <row r="16" spans="2:19" ht="19.5" customHeight="1">
      <c r="B16" s="507"/>
      <c r="C16" s="69" t="s">
        <v>205</v>
      </c>
      <c r="D16" s="62">
        <f t="shared" si="0"/>
        <v>300</v>
      </c>
      <c r="E16" s="62"/>
      <c r="F16" s="62"/>
      <c r="G16" s="62"/>
      <c r="H16" s="62"/>
      <c r="I16" s="62"/>
      <c r="J16" s="63"/>
      <c r="K16" s="64"/>
      <c r="L16" s="62"/>
      <c r="M16" s="62">
        <v>100</v>
      </c>
      <c r="N16" s="62">
        <v>100</v>
      </c>
      <c r="O16" s="62">
        <v>100</v>
      </c>
      <c r="P16" s="62"/>
      <c r="Q16" s="60"/>
      <c r="R16" s="60"/>
      <c r="S16" s="120"/>
    </row>
    <row r="17" spans="2:19" ht="19.5" customHeight="1">
      <c r="B17" s="507"/>
      <c r="C17" s="69" t="s">
        <v>206</v>
      </c>
      <c r="D17" s="62">
        <f t="shared" si="0"/>
        <v>300</v>
      </c>
      <c r="E17" s="62">
        <v>100</v>
      </c>
      <c r="F17" s="62">
        <v>100</v>
      </c>
      <c r="G17" s="62"/>
      <c r="H17" s="62"/>
      <c r="I17" s="62"/>
      <c r="J17" s="63"/>
      <c r="K17" s="64">
        <v>100</v>
      </c>
      <c r="L17" s="62"/>
      <c r="M17" s="62"/>
      <c r="N17" s="62"/>
      <c r="O17" s="62"/>
      <c r="P17" s="62"/>
      <c r="Q17" s="60"/>
      <c r="R17" s="60"/>
      <c r="S17" s="120"/>
    </row>
    <row r="18" spans="2:19" ht="19.5" customHeight="1">
      <c r="B18" s="507"/>
      <c r="C18" s="69" t="s">
        <v>207</v>
      </c>
      <c r="D18" s="62">
        <f t="shared" si="0"/>
        <v>100</v>
      </c>
      <c r="E18" s="62"/>
      <c r="F18" s="62"/>
      <c r="G18" s="62"/>
      <c r="H18" s="62"/>
      <c r="I18" s="62"/>
      <c r="J18" s="63"/>
      <c r="K18" s="64"/>
      <c r="L18" s="62"/>
      <c r="M18" s="62"/>
      <c r="N18" s="62">
        <v>50</v>
      </c>
      <c r="O18" s="62">
        <v>50</v>
      </c>
      <c r="P18" s="62"/>
      <c r="Q18" s="60"/>
      <c r="R18" s="60"/>
      <c r="S18" s="120"/>
    </row>
    <row r="19" spans="2:19" ht="19.5" customHeight="1">
      <c r="B19" s="507"/>
      <c r="C19" s="69" t="s">
        <v>208</v>
      </c>
      <c r="D19" s="62">
        <f t="shared" si="0"/>
        <v>600</v>
      </c>
      <c r="E19" s="62">
        <v>100</v>
      </c>
      <c r="F19" s="62">
        <v>100</v>
      </c>
      <c r="G19" s="62">
        <v>50</v>
      </c>
      <c r="H19" s="62">
        <v>100</v>
      </c>
      <c r="I19" s="62">
        <v>50</v>
      </c>
      <c r="J19" s="63">
        <v>50</v>
      </c>
      <c r="K19" s="64"/>
      <c r="L19" s="62"/>
      <c r="M19" s="62">
        <v>50</v>
      </c>
      <c r="N19" s="62">
        <v>50</v>
      </c>
      <c r="O19" s="62"/>
      <c r="P19" s="62">
        <v>50</v>
      </c>
      <c r="Q19" s="60"/>
      <c r="R19" s="60"/>
      <c r="S19" s="120"/>
    </row>
    <row r="20" spans="2:19" ht="19.5" customHeight="1">
      <c r="B20" s="507"/>
      <c r="C20" s="69" t="s">
        <v>209</v>
      </c>
      <c r="D20" s="62">
        <f t="shared" si="0"/>
        <v>800</v>
      </c>
      <c r="E20" s="62">
        <v>100</v>
      </c>
      <c r="F20" s="62"/>
      <c r="G20" s="62"/>
      <c r="H20" s="62"/>
      <c r="I20" s="62"/>
      <c r="J20" s="63">
        <v>100</v>
      </c>
      <c r="K20" s="64">
        <v>100</v>
      </c>
      <c r="L20" s="62">
        <v>100</v>
      </c>
      <c r="M20" s="62">
        <v>100</v>
      </c>
      <c r="N20" s="62">
        <v>100</v>
      </c>
      <c r="O20" s="62">
        <v>100</v>
      </c>
      <c r="P20" s="62">
        <v>100</v>
      </c>
      <c r="Q20" s="60"/>
      <c r="R20" s="60"/>
      <c r="S20" s="120"/>
    </row>
    <row r="21" spans="2:19" ht="19.5" customHeight="1">
      <c r="B21" s="507"/>
      <c r="C21" s="69" t="s">
        <v>210</v>
      </c>
      <c r="D21" s="62">
        <f t="shared" si="0"/>
        <v>800</v>
      </c>
      <c r="E21" s="62">
        <v>50</v>
      </c>
      <c r="F21" s="62">
        <v>100</v>
      </c>
      <c r="G21" s="62">
        <v>100</v>
      </c>
      <c r="H21" s="62">
        <v>50</v>
      </c>
      <c r="I21" s="62">
        <v>100</v>
      </c>
      <c r="J21" s="63">
        <v>50</v>
      </c>
      <c r="K21" s="64">
        <v>100</v>
      </c>
      <c r="L21" s="62">
        <v>50</v>
      </c>
      <c r="M21" s="62">
        <v>50</v>
      </c>
      <c r="N21" s="62">
        <v>50</v>
      </c>
      <c r="O21" s="62">
        <v>50</v>
      </c>
      <c r="P21" s="62">
        <v>50</v>
      </c>
      <c r="Q21" s="60"/>
      <c r="R21" s="60"/>
      <c r="S21" s="120"/>
    </row>
    <row r="22" spans="2:19" ht="19.5" customHeight="1">
      <c r="B22" s="507"/>
      <c r="C22" s="69" t="s">
        <v>211</v>
      </c>
      <c r="D22" s="62">
        <f t="shared" si="0"/>
        <v>200</v>
      </c>
      <c r="E22" s="62"/>
      <c r="F22" s="62"/>
      <c r="G22" s="62"/>
      <c r="H22" s="62"/>
      <c r="I22" s="62"/>
      <c r="J22" s="63"/>
      <c r="K22" s="64">
        <v>70</v>
      </c>
      <c r="L22" s="62">
        <v>70</v>
      </c>
      <c r="M22" s="62">
        <v>60</v>
      </c>
      <c r="N22" s="62"/>
      <c r="O22" s="62"/>
      <c r="P22" s="62"/>
      <c r="Q22" s="60"/>
      <c r="R22" s="60"/>
      <c r="S22" s="120"/>
    </row>
    <row r="23" spans="2:19" ht="19.5" customHeight="1">
      <c r="B23" s="507"/>
      <c r="C23" s="69" t="s">
        <v>212</v>
      </c>
      <c r="D23" s="62">
        <f t="shared" si="0"/>
        <v>100</v>
      </c>
      <c r="E23" s="62"/>
      <c r="F23" s="62"/>
      <c r="G23" s="62"/>
      <c r="H23" s="62"/>
      <c r="I23" s="62">
        <v>50</v>
      </c>
      <c r="J23" s="63">
        <v>50</v>
      </c>
      <c r="K23" s="64"/>
      <c r="L23" s="62"/>
      <c r="M23" s="62"/>
      <c r="N23" s="62"/>
      <c r="O23" s="62"/>
      <c r="P23" s="62"/>
      <c r="Q23" s="60"/>
      <c r="R23" s="60"/>
      <c r="S23" s="120"/>
    </row>
    <row r="24" spans="2:19" ht="19.5" customHeight="1">
      <c r="B24" s="507"/>
      <c r="C24" s="69" t="s">
        <v>213</v>
      </c>
      <c r="D24" s="62">
        <f t="shared" si="0"/>
        <v>600</v>
      </c>
      <c r="E24" s="62">
        <v>100</v>
      </c>
      <c r="F24" s="62"/>
      <c r="G24" s="62">
        <v>100</v>
      </c>
      <c r="H24" s="62"/>
      <c r="I24" s="62">
        <v>100</v>
      </c>
      <c r="J24" s="63"/>
      <c r="K24" s="64">
        <v>100</v>
      </c>
      <c r="L24" s="62"/>
      <c r="M24" s="62">
        <v>100</v>
      </c>
      <c r="N24" s="62"/>
      <c r="O24" s="62">
        <v>100</v>
      </c>
      <c r="P24" s="62"/>
      <c r="Q24" s="60"/>
      <c r="R24" s="60"/>
      <c r="S24" s="120"/>
    </row>
    <row r="25" spans="2:19" ht="19.5" customHeight="1">
      <c r="B25" s="507"/>
      <c r="C25" s="69" t="s">
        <v>214</v>
      </c>
      <c r="D25" s="62">
        <f t="shared" si="0"/>
        <v>250</v>
      </c>
      <c r="E25" s="62"/>
      <c r="F25" s="62"/>
      <c r="G25" s="62"/>
      <c r="H25" s="62"/>
      <c r="I25" s="62"/>
      <c r="J25" s="63"/>
      <c r="K25" s="64">
        <v>100</v>
      </c>
      <c r="L25" s="62"/>
      <c r="M25" s="62">
        <v>50</v>
      </c>
      <c r="N25" s="62"/>
      <c r="O25" s="62"/>
      <c r="P25" s="62">
        <v>100</v>
      </c>
      <c r="Q25" s="60"/>
      <c r="R25" s="60"/>
      <c r="S25" s="120"/>
    </row>
    <row r="26" spans="2:19" ht="19.5" customHeight="1">
      <c r="B26" s="507"/>
      <c r="C26" s="69" t="s">
        <v>215</v>
      </c>
      <c r="D26" s="62">
        <f t="shared" si="0"/>
        <v>300</v>
      </c>
      <c r="E26" s="62">
        <v>50</v>
      </c>
      <c r="F26" s="62"/>
      <c r="G26" s="62">
        <v>50</v>
      </c>
      <c r="H26" s="62"/>
      <c r="I26" s="62">
        <v>50</v>
      </c>
      <c r="J26" s="63"/>
      <c r="K26" s="64"/>
      <c r="L26" s="62">
        <v>50</v>
      </c>
      <c r="M26" s="62">
        <v>50</v>
      </c>
      <c r="N26" s="62"/>
      <c r="O26" s="62">
        <v>50</v>
      </c>
      <c r="P26" s="62"/>
      <c r="Q26" s="60"/>
      <c r="R26" s="60"/>
      <c r="S26" s="120"/>
    </row>
    <row r="27" spans="2:19" ht="19.5" customHeight="1">
      <c r="B27" s="507"/>
      <c r="C27" s="69" t="s">
        <v>216</v>
      </c>
      <c r="D27" s="62">
        <f t="shared" si="0"/>
        <v>200</v>
      </c>
      <c r="E27" s="62"/>
      <c r="F27" s="62"/>
      <c r="G27" s="62"/>
      <c r="H27" s="62"/>
      <c r="I27" s="62">
        <v>50</v>
      </c>
      <c r="J27" s="63">
        <v>50</v>
      </c>
      <c r="K27" s="64"/>
      <c r="L27" s="62"/>
      <c r="M27" s="62"/>
      <c r="N27" s="62">
        <v>50</v>
      </c>
      <c r="O27" s="62">
        <v>50</v>
      </c>
      <c r="P27" s="62"/>
      <c r="Q27" s="60"/>
      <c r="R27" s="60"/>
      <c r="S27" s="120"/>
    </row>
    <row r="28" spans="2:19" ht="19.5" customHeight="1">
      <c r="B28" s="508"/>
      <c r="C28" s="69" t="s">
        <v>217</v>
      </c>
      <c r="D28" s="62">
        <f t="shared" si="0"/>
        <v>700</v>
      </c>
      <c r="E28" s="62">
        <v>50</v>
      </c>
      <c r="F28" s="62">
        <v>50</v>
      </c>
      <c r="G28" s="62">
        <v>60</v>
      </c>
      <c r="H28" s="62">
        <v>60</v>
      </c>
      <c r="I28" s="62">
        <v>60</v>
      </c>
      <c r="J28" s="63">
        <v>60</v>
      </c>
      <c r="K28" s="64">
        <v>60</v>
      </c>
      <c r="L28" s="62">
        <v>60</v>
      </c>
      <c r="M28" s="62">
        <v>60</v>
      </c>
      <c r="N28" s="62">
        <v>60</v>
      </c>
      <c r="O28" s="62">
        <v>60</v>
      </c>
      <c r="P28" s="62">
        <v>60</v>
      </c>
      <c r="Q28" s="60"/>
      <c r="R28" s="60"/>
      <c r="S28" s="120"/>
    </row>
    <row r="29" spans="2:19" ht="19.5" customHeight="1">
      <c r="B29" s="499" t="s">
        <v>162</v>
      </c>
      <c r="C29" s="69" t="s">
        <v>218</v>
      </c>
      <c r="D29" s="62">
        <f t="shared" si="0"/>
        <v>300</v>
      </c>
      <c r="E29" s="62">
        <v>100</v>
      </c>
      <c r="F29" s="62">
        <v>70</v>
      </c>
      <c r="G29" s="62"/>
      <c r="H29" s="62"/>
      <c r="I29" s="62"/>
      <c r="J29" s="63"/>
      <c r="K29" s="64">
        <v>70</v>
      </c>
      <c r="L29" s="62"/>
      <c r="M29" s="62"/>
      <c r="N29" s="62"/>
      <c r="O29" s="62"/>
      <c r="P29" s="62">
        <v>60</v>
      </c>
      <c r="Q29" s="60"/>
      <c r="R29" s="60"/>
      <c r="S29" s="120"/>
    </row>
    <row r="30" spans="2:19" ht="19.5" customHeight="1">
      <c r="B30" s="500"/>
      <c r="C30" s="69" t="s">
        <v>219</v>
      </c>
      <c r="D30" s="62">
        <f t="shared" si="0"/>
        <v>410</v>
      </c>
      <c r="E30" s="62">
        <v>60</v>
      </c>
      <c r="F30" s="62">
        <v>60</v>
      </c>
      <c r="G30" s="62">
        <v>30</v>
      </c>
      <c r="H30" s="62">
        <v>30</v>
      </c>
      <c r="I30" s="62">
        <v>30</v>
      </c>
      <c r="J30" s="63">
        <v>30</v>
      </c>
      <c r="K30" s="64">
        <v>30</v>
      </c>
      <c r="L30" s="62">
        <v>30</v>
      </c>
      <c r="M30" s="62">
        <v>30</v>
      </c>
      <c r="N30" s="62"/>
      <c r="O30" s="62">
        <v>30</v>
      </c>
      <c r="P30" s="62">
        <v>50</v>
      </c>
      <c r="Q30" s="60"/>
      <c r="R30" s="60"/>
      <c r="S30" s="120"/>
    </row>
    <row r="31" spans="2:19" ht="19.5" customHeight="1">
      <c r="B31" s="500"/>
      <c r="C31" s="69" t="s">
        <v>220</v>
      </c>
      <c r="D31" s="62">
        <f t="shared" si="0"/>
        <v>300</v>
      </c>
      <c r="E31" s="62">
        <v>40</v>
      </c>
      <c r="F31" s="62">
        <v>40</v>
      </c>
      <c r="G31" s="62">
        <v>40</v>
      </c>
      <c r="H31" s="62">
        <v>50</v>
      </c>
      <c r="I31" s="62"/>
      <c r="J31" s="63"/>
      <c r="K31" s="64"/>
      <c r="L31" s="62"/>
      <c r="M31" s="62">
        <v>40</v>
      </c>
      <c r="N31" s="62">
        <v>40</v>
      </c>
      <c r="O31" s="62">
        <v>50</v>
      </c>
      <c r="P31" s="62"/>
      <c r="Q31" s="60"/>
      <c r="R31" s="60"/>
      <c r="S31" s="120"/>
    </row>
    <row r="32" spans="2:19" ht="19.5" customHeight="1">
      <c r="B32" s="500"/>
      <c r="C32" s="69" t="s">
        <v>221</v>
      </c>
      <c r="D32" s="62">
        <f t="shared" si="0"/>
        <v>240</v>
      </c>
      <c r="E32" s="62"/>
      <c r="F32" s="62">
        <v>50</v>
      </c>
      <c r="G32" s="62">
        <v>50</v>
      </c>
      <c r="H32" s="62"/>
      <c r="I32" s="62">
        <v>40</v>
      </c>
      <c r="J32" s="63">
        <v>30</v>
      </c>
      <c r="K32" s="64"/>
      <c r="L32" s="62">
        <v>40</v>
      </c>
      <c r="M32" s="62"/>
      <c r="N32" s="62"/>
      <c r="O32" s="62">
        <v>30</v>
      </c>
      <c r="P32" s="62"/>
      <c r="Q32" s="60"/>
      <c r="R32" s="60"/>
      <c r="S32" s="120"/>
    </row>
    <row r="33" spans="2:19" ht="19.5" customHeight="1">
      <c r="B33" s="500"/>
      <c r="C33" s="69" t="s">
        <v>222</v>
      </c>
      <c r="D33" s="62">
        <f t="shared" si="0"/>
        <v>100</v>
      </c>
      <c r="E33" s="62"/>
      <c r="F33" s="62"/>
      <c r="G33" s="62"/>
      <c r="H33" s="62"/>
      <c r="I33" s="62">
        <v>50</v>
      </c>
      <c r="J33" s="63">
        <v>50</v>
      </c>
      <c r="K33" s="64"/>
      <c r="L33" s="62"/>
      <c r="M33" s="62"/>
      <c r="N33" s="62"/>
      <c r="O33" s="62"/>
      <c r="P33" s="62"/>
      <c r="Q33" s="60"/>
      <c r="R33" s="60"/>
      <c r="S33" s="120"/>
    </row>
    <row r="34" spans="2:19" ht="19.5" customHeight="1">
      <c r="B34" s="500"/>
      <c r="C34" s="69" t="s">
        <v>223</v>
      </c>
      <c r="D34" s="62">
        <f t="shared" si="0"/>
        <v>100</v>
      </c>
      <c r="E34" s="62"/>
      <c r="F34" s="62"/>
      <c r="G34" s="62"/>
      <c r="H34" s="62"/>
      <c r="I34" s="62"/>
      <c r="J34" s="63">
        <v>40</v>
      </c>
      <c r="K34" s="64"/>
      <c r="L34" s="62"/>
      <c r="M34" s="62"/>
      <c r="N34" s="62">
        <v>30</v>
      </c>
      <c r="O34" s="62"/>
      <c r="P34" s="62">
        <v>30</v>
      </c>
      <c r="Q34" s="60"/>
      <c r="R34" s="60"/>
      <c r="S34" s="120"/>
    </row>
    <row r="35" spans="2:19" ht="19.5" customHeight="1">
      <c r="B35" s="500"/>
      <c r="C35" s="69" t="s">
        <v>224</v>
      </c>
      <c r="D35" s="62">
        <f t="shared" si="0"/>
        <v>400</v>
      </c>
      <c r="E35" s="62"/>
      <c r="F35" s="62"/>
      <c r="G35" s="62">
        <v>50</v>
      </c>
      <c r="H35" s="62">
        <v>50</v>
      </c>
      <c r="I35" s="62">
        <v>50</v>
      </c>
      <c r="J35" s="63">
        <v>50</v>
      </c>
      <c r="K35" s="64"/>
      <c r="L35" s="62">
        <v>50</v>
      </c>
      <c r="M35" s="62">
        <v>50</v>
      </c>
      <c r="N35" s="62">
        <v>50</v>
      </c>
      <c r="O35" s="62"/>
      <c r="P35" s="62">
        <v>50</v>
      </c>
      <c r="Q35" s="60"/>
      <c r="R35" s="60"/>
      <c r="S35" s="120"/>
    </row>
    <row r="36" spans="2:19" ht="19.5" customHeight="1">
      <c r="B36" s="500"/>
      <c r="C36" s="79" t="s">
        <v>225</v>
      </c>
      <c r="D36" s="62">
        <f t="shared" si="0"/>
        <v>600</v>
      </c>
      <c r="E36" s="62">
        <v>50</v>
      </c>
      <c r="F36" s="62">
        <v>50</v>
      </c>
      <c r="G36" s="62">
        <v>50</v>
      </c>
      <c r="H36" s="62">
        <v>100</v>
      </c>
      <c r="I36" s="62"/>
      <c r="J36" s="63">
        <v>50</v>
      </c>
      <c r="K36" s="64"/>
      <c r="L36" s="62"/>
      <c r="M36" s="62">
        <v>100</v>
      </c>
      <c r="N36" s="62"/>
      <c r="O36" s="62">
        <v>100</v>
      </c>
      <c r="P36" s="62">
        <v>100</v>
      </c>
      <c r="Q36" s="60"/>
      <c r="R36" s="60"/>
      <c r="S36" s="120"/>
    </row>
    <row r="37" spans="2:19" ht="19.5" customHeight="1">
      <c r="B37" s="500"/>
      <c r="C37" s="69" t="s">
        <v>226</v>
      </c>
      <c r="D37" s="62">
        <f t="shared" si="0"/>
        <v>300</v>
      </c>
      <c r="E37" s="62">
        <v>20</v>
      </c>
      <c r="F37" s="62">
        <v>50</v>
      </c>
      <c r="G37" s="62">
        <v>20</v>
      </c>
      <c r="H37" s="62">
        <v>20</v>
      </c>
      <c r="I37" s="62">
        <v>20</v>
      </c>
      <c r="J37" s="63">
        <v>20</v>
      </c>
      <c r="K37" s="64">
        <v>20</v>
      </c>
      <c r="L37" s="62">
        <v>20</v>
      </c>
      <c r="M37" s="62">
        <v>20</v>
      </c>
      <c r="N37" s="62">
        <v>20</v>
      </c>
      <c r="O37" s="62">
        <v>20</v>
      </c>
      <c r="P37" s="62">
        <v>50</v>
      </c>
      <c r="Q37" s="60"/>
      <c r="R37" s="60"/>
      <c r="S37" s="120"/>
    </row>
    <row r="38" spans="2:19" ht="19.5" customHeight="1">
      <c r="B38" s="500"/>
      <c r="C38" s="69" t="s">
        <v>227</v>
      </c>
      <c r="D38" s="62">
        <f t="shared" si="0"/>
        <v>300</v>
      </c>
      <c r="E38" s="62"/>
      <c r="F38" s="62">
        <v>50</v>
      </c>
      <c r="G38" s="62"/>
      <c r="H38" s="62">
        <v>50</v>
      </c>
      <c r="I38" s="62"/>
      <c r="J38" s="63">
        <v>50</v>
      </c>
      <c r="K38" s="64"/>
      <c r="L38" s="62">
        <v>60</v>
      </c>
      <c r="M38" s="62"/>
      <c r="N38" s="62">
        <v>40</v>
      </c>
      <c r="O38" s="62"/>
      <c r="P38" s="62">
        <v>50</v>
      </c>
      <c r="Q38" s="60"/>
      <c r="R38" s="60"/>
      <c r="S38" s="120"/>
    </row>
    <row r="39" spans="2:19" ht="19.5" customHeight="1">
      <c r="B39" s="500"/>
      <c r="C39" s="69" t="s">
        <v>228</v>
      </c>
      <c r="D39" s="62">
        <f t="shared" si="0"/>
        <v>600</v>
      </c>
      <c r="E39" s="62"/>
      <c r="F39" s="62">
        <v>100</v>
      </c>
      <c r="G39" s="62"/>
      <c r="H39" s="62">
        <v>100</v>
      </c>
      <c r="I39" s="62">
        <v>100</v>
      </c>
      <c r="J39" s="63"/>
      <c r="K39" s="64">
        <v>100</v>
      </c>
      <c r="L39" s="62">
        <v>100</v>
      </c>
      <c r="M39" s="62"/>
      <c r="N39" s="62">
        <v>50</v>
      </c>
      <c r="O39" s="62"/>
      <c r="P39" s="62">
        <v>50</v>
      </c>
      <c r="Q39" s="60"/>
      <c r="R39" s="60"/>
      <c r="S39" s="120"/>
    </row>
    <row r="40" spans="2:19" ht="19.5" customHeight="1">
      <c r="B40" s="501"/>
      <c r="C40" s="69" t="s">
        <v>229</v>
      </c>
      <c r="D40" s="62">
        <f t="shared" si="0"/>
        <v>300</v>
      </c>
      <c r="E40" s="62">
        <v>80</v>
      </c>
      <c r="F40" s="62">
        <v>80</v>
      </c>
      <c r="G40" s="62"/>
      <c r="H40" s="62"/>
      <c r="I40" s="62"/>
      <c r="J40" s="63"/>
      <c r="K40" s="64"/>
      <c r="L40" s="62"/>
      <c r="M40" s="62"/>
      <c r="N40" s="62">
        <v>70</v>
      </c>
      <c r="O40" s="62">
        <v>70</v>
      </c>
      <c r="P40" s="62"/>
      <c r="Q40" s="60"/>
      <c r="R40" s="60"/>
      <c r="S40" s="120"/>
    </row>
    <row r="41" spans="2:18" ht="19.5" customHeight="1">
      <c r="B41" s="65"/>
      <c r="C41" s="69" t="s">
        <v>163</v>
      </c>
      <c r="D41" s="62">
        <f>SUM(D5:D40)</f>
        <v>14210</v>
      </c>
      <c r="E41" s="62">
        <f aca="true" t="shared" si="1" ref="E41:P41">SUM(E5:E40)</f>
        <v>1300</v>
      </c>
      <c r="F41" s="62">
        <f t="shared" si="1"/>
        <v>1310</v>
      </c>
      <c r="G41" s="62">
        <f t="shared" si="1"/>
        <v>1170</v>
      </c>
      <c r="H41" s="62">
        <f t="shared" si="1"/>
        <v>1190</v>
      </c>
      <c r="I41" s="62">
        <f t="shared" si="1"/>
        <v>1170</v>
      </c>
      <c r="J41" s="63">
        <f t="shared" si="1"/>
        <v>1180</v>
      </c>
      <c r="K41" s="64">
        <f t="shared" si="1"/>
        <v>1110</v>
      </c>
      <c r="L41" s="62">
        <f t="shared" si="1"/>
        <v>1100</v>
      </c>
      <c r="M41" s="62">
        <f t="shared" si="1"/>
        <v>1110</v>
      </c>
      <c r="N41" s="62">
        <f t="shared" si="1"/>
        <v>1190</v>
      </c>
      <c r="O41" s="62">
        <f t="shared" si="1"/>
        <v>1200</v>
      </c>
      <c r="P41" s="62">
        <f t="shared" si="1"/>
        <v>1180</v>
      </c>
      <c r="Q41" s="60"/>
      <c r="R41" s="60"/>
    </row>
    <row r="42" spans="2:16" ht="19.5" customHeight="1">
      <c r="B42" s="66"/>
      <c r="C42" s="69" t="s">
        <v>164</v>
      </c>
      <c r="D42" s="61">
        <v>36</v>
      </c>
      <c r="E42" s="62">
        <f aca="true" t="shared" si="2" ref="E42:P42">COUNT(E5:E40)</f>
        <v>19</v>
      </c>
      <c r="F42" s="62">
        <f t="shared" si="2"/>
        <v>19</v>
      </c>
      <c r="G42" s="62">
        <f t="shared" si="2"/>
        <v>18</v>
      </c>
      <c r="H42" s="62">
        <f t="shared" si="2"/>
        <v>17</v>
      </c>
      <c r="I42" s="62">
        <f t="shared" si="2"/>
        <v>19</v>
      </c>
      <c r="J42" s="63">
        <f t="shared" si="2"/>
        <v>21</v>
      </c>
      <c r="K42" s="64">
        <f t="shared" si="2"/>
        <v>15</v>
      </c>
      <c r="L42" s="62">
        <f t="shared" si="2"/>
        <v>18</v>
      </c>
      <c r="M42" s="62">
        <f t="shared" si="2"/>
        <v>18</v>
      </c>
      <c r="N42" s="62">
        <f t="shared" si="2"/>
        <v>20</v>
      </c>
      <c r="O42" s="62">
        <f t="shared" si="2"/>
        <v>18</v>
      </c>
      <c r="P42" s="62">
        <f t="shared" si="2"/>
        <v>19</v>
      </c>
    </row>
    <row r="43" spans="2:3" ht="14.25">
      <c r="B43" s="67"/>
      <c r="C43" s="67" t="s">
        <v>165</v>
      </c>
    </row>
    <row r="44" spans="2:3" ht="14.25">
      <c r="B44" s="67"/>
      <c r="C44" s="67" t="s">
        <v>166</v>
      </c>
    </row>
  </sheetData>
  <sheetProtection/>
  <autoFilter ref="E4:P44"/>
  <mergeCells count="4">
    <mergeCell ref="B29:B40"/>
    <mergeCell ref="E3:P3"/>
    <mergeCell ref="D3:D4"/>
    <mergeCell ref="B5:B28"/>
  </mergeCells>
  <printOptions horizontalCentered="1"/>
  <pageMargins left="0.5905511811023623" right="0.5905511811023623" top="0.8661417322834646" bottom="0.31496062992125984" header="0.5118110236220472" footer="0.511811023622047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sheetPr codeName="Sheet2"/>
  <dimension ref="A4:I83"/>
  <sheetViews>
    <sheetView showGridLines="0" view="pageBreakPreview" zoomScaleSheetLayoutView="100" zoomScalePageLayoutView="0" workbookViewId="0" topLeftCell="A1">
      <selection activeCell="A1" sqref="A1"/>
    </sheetView>
  </sheetViews>
  <sheetFormatPr defaultColWidth="9.00390625" defaultRowHeight="13.5"/>
  <cols>
    <col min="1" max="1" width="3.50390625" style="0" customWidth="1"/>
    <col min="4" max="4" width="10.75390625" style="0" customWidth="1"/>
    <col min="8" max="8" width="9.75390625" style="72" bestFit="1" customWidth="1"/>
    <col min="9" max="9" width="3.375" style="0" customWidth="1"/>
  </cols>
  <sheetData>
    <row r="4" spans="1:9" ht="17.25">
      <c r="A4" s="419" t="s">
        <v>0</v>
      </c>
      <c r="B4" s="419"/>
      <c r="C4" s="419"/>
      <c r="D4" s="419"/>
      <c r="E4" s="419"/>
      <c r="F4" s="419"/>
      <c r="G4" s="419"/>
      <c r="H4" s="419"/>
      <c r="I4" s="419"/>
    </row>
    <row r="7" spans="1:9" ht="13.5">
      <c r="A7" s="10"/>
      <c r="B7" s="11"/>
      <c r="C7" s="11"/>
      <c r="D7" s="11"/>
      <c r="E7" s="11"/>
      <c r="F7" s="11"/>
      <c r="G7" s="12"/>
      <c r="H7" s="13"/>
      <c r="I7" s="14"/>
    </row>
    <row r="8" spans="1:9" ht="13.5">
      <c r="A8" s="15"/>
      <c r="B8" s="16" t="s">
        <v>258</v>
      </c>
      <c r="C8" s="16"/>
      <c r="D8" s="16"/>
      <c r="E8" s="16"/>
      <c r="F8" s="16"/>
      <c r="G8" s="17" t="s">
        <v>5</v>
      </c>
      <c r="H8" s="18" t="s">
        <v>233</v>
      </c>
      <c r="I8" s="19"/>
    </row>
    <row r="9" spans="1:9" ht="13.5">
      <c r="A9" s="15"/>
      <c r="B9" s="16"/>
      <c r="C9" s="16"/>
      <c r="D9" s="16"/>
      <c r="E9" s="16"/>
      <c r="F9" s="16"/>
      <c r="G9" s="20"/>
      <c r="H9" s="18"/>
      <c r="I9" s="19"/>
    </row>
    <row r="10" spans="1:9" ht="13.5">
      <c r="A10" s="15"/>
      <c r="B10" s="16"/>
      <c r="C10" s="16"/>
      <c r="D10" s="16"/>
      <c r="E10" s="16"/>
      <c r="F10" s="16"/>
      <c r="G10" s="20"/>
      <c r="H10" s="18"/>
      <c r="I10" s="19"/>
    </row>
    <row r="11" spans="1:9" ht="13.5">
      <c r="A11" s="15"/>
      <c r="B11" s="16" t="s">
        <v>259</v>
      </c>
      <c r="C11" s="16"/>
      <c r="D11" s="16"/>
      <c r="E11" s="16"/>
      <c r="F11" s="16"/>
      <c r="G11" s="21"/>
      <c r="H11" s="18"/>
      <c r="I11" s="19"/>
    </row>
    <row r="12" spans="1:9" ht="13.5">
      <c r="A12" s="15"/>
      <c r="B12" s="22" t="s">
        <v>1</v>
      </c>
      <c r="C12" s="16"/>
      <c r="D12" s="16"/>
      <c r="E12" s="16"/>
      <c r="F12" s="16"/>
      <c r="G12" s="17" t="s">
        <v>6</v>
      </c>
      <c r="H12" s="18" t="s">
        <v>232</v>
      </c>
      <c r="I12" s="19"/>
    </row>
    <row r="13" spans="1:9" ht="13.5">
      <c r="A13" s="15"/>
      <c r="B13" s="22" t="s">
        <v>2</v>
      </c>
      <c r="C13" s="16"/>
      <c r="D13" s="16"/>
      <c r="E13" s="16"/>
      <c r="F13" s="16"/>
      <c r="G13" s="17" t="s">
        <v>5</v>
      </c>
      <c r="H13" s="18" t="s">
        <v>234</v>
      </c>
      <c r="I13" s="19"/>
    </row>
    <row r="14" spans="1:9" ht="13.5">
      <c r="A14" s="15"/>
      <c r="B14" s="21"/>
      <c r="C14" s="21"/>
      <c r="D14" s="21"/>
      <c r="E14" s="21"/>
      <c r="F14" s="21"/>
      <c r="G14" s="21"/>
      <c r="H14" s="71"/>
      <c r="I14" s="19"/>
    </row>
    <row r="15" spans="1:9" ht="13.5">
      <c r="A15" s="15"/>
      <c r="B15" s="18"/>
      <c r="C15" s="16"/>
      <c r="D15" s="16"/>
      <c r="E15" s="16"/>
      <c r="F15" s="16"/>
      <c r="G15" s="20"/>
      <c r="H15" s="18"/>
      <c r="I15" s="19"/>
    </row>
    <row r="16" spans="1:9" ht="13.5" customHeight="1">
      <c r="A16" s="15"/>
      <c r="B16" s="16" t="s">
        <v>260</v>
      </c>
      <c r="C16" s="16"/>
      <c r="D16" s="16"/>
      <c r="E16" s="16"/>
      <c r="F16" s="16"/>
      <c r="G16" s="20"/>
      <c r="H16" s="18"/>
      <c r="I16" s="19"/>
    </row>
    <row r="17" spans="1:9" ht="13.5">
      <c r="A17" s="15"/>
      <c r="B17" s="22" t="s">
        <v>1</v>
      </c>
      <c r="C17" s="16"/>
      <c r="D17" s="16"/>
      <c r="E17" s="16"/>
      <c r="F17" s="16"/>
      <c r="G17" s="17" t="s">
        <v>6</v>
      </c>
      <c r="H17" s="18" t="s">
        <v>235</v>
      </c>
      <c r="I17" s="19"/>
    </row>
    <row r="18" spans="1:9" ht="13.5">
      <c r="A18" s="15"/>
      <c r="B18" s="22" t="s">
        <v>2</v>
      </c>
      <c r="C18" s="16"/>
      <c r="D18" s="16"/>
      <c r="E18" s="16"/>
      <c r="F18" s="16"/>
      <c r="G18" s="17" t="s">
        <v>5</v>
      </c>
      <c r="H18" s="18" t="s">
        <v>236</v>
      </c>
      <c r="I18" s="19"/>
    </row>
    <row r="19" spans="1:9" ht="13.5">
      <c r="A19" s="15"/>
      <c r="B19" s="21"/>
      <c r="C19" s="21"/>
      <c r="D19" s="21"/>
      <c r="E19" s="21"/>
      <c r="F19" s="21"/>
      <c r="G19" s="21"/>
      <c r="H19" s="71"/>
      <c r="I19" s="19"/>
    </row>
    <row r="20" spans="1:9" ht="13.5">
      <c r="A20" s="15"/>
      <c r="B20" s="21"/>
      <c r="C20" s="21"/>
      <c r="D20" s="21"/>
      <c r="E20" s="21"/>
      <c r="F20" s="21"/>
      <c r="G20" s="21"/>
      <c r="H20" s="71"/>
      <c r="I20" s="19"/>
    </row>
    <row r="21" spans="1:9" ht="13.5">
      <c r="A21" s="15"/>
      <c r="B21" s="16" t="s">
        <v>261</v>
      </c>
      <c r="C21" s="16"/>
      <c r="D21" s="16"/>
      <c r="E21" s="16"/>
      <c r="F21" s="16"/>
      <c r="G21" s="23"/>
      <c r="H21" s="24"/>
      <c r="I21" s="19"/>
    </row>
    <row r="22" spans="1:9" ht="13.5">
      <c r="A22" s="15"/>
      <c r="B22" s="16"/>
      <c r="C22" s="20"/>
      <c r="D22" s="18" t="s">
        <v>262</v>
      </c>
      <c r="E22" s="25"/>
      <c r="F22" s="16"/>
      <c r="G22" s="23"/>
      <c r="H22" s="24"/>
      <c r="I22" s="19"/>
    </row>
    <row r="23" spans="1:9" ht="13.5">
      <c r="A23" s="15"/>
      <c r="B23" s="22" t="s">
        <v>1</v>
      </c>
      <c r="C23" s="26"/>
      <c r="D23" s="16"/>
      <c r="E23" s="16"/>
      <c r="F23" s="16"/>
      <c r="G23" s="17" t="s">
        <v>6</v>
      </c>
      <c r="H23" s="18">
        <v>18</v>
      </c>
      <c r="I23" s="19"/>
    </row>
    <row r="24" spans="1:9" ht="13.5">
      <c r="A24" s="15"/>
      <c r="B24" s="22" t="s">
        <v>2</v>
      </c>
      <c r="C24" s="26"/>
      <c r="D24" s="16"/>
      <c r="E24" s="16"/>
      <c r="F24" s="16"/>
      <c r="G24" s="17" t="s">
        <v>5</v>
      </c>
      <c r="H24" s="18">
        <v>19</v>
      </c>
      <c r="I24" s="19"/>
    </row>
    <row r="25" spans="1:9" ht="13.5">
      <c r="A25" s="15"/>
      <c r="B25" s="21"/>
      <c r="C25" s="21"/>
      <c r="D25" s="21"/>
      <c r="E25" s="21"/>
      <c r="F25" s="21"/>
      <c r="G25" s="21"/>
      <c r="H25" s="71"/>
      <c r="I25" s="19"/>
    </row>
    <row r="26" spans="1:9" ht="13.5">
      <c r="A26" s="15"/>
      <c r="B26" s="21"/>
      <c r="C26" s="21"/>
      <c r="D26" s="21"/>
      <c r="E26" s="21"/>
      <c r="F26" s="21"/>
      <c r="G26" s="21"/>
      <c r="H26" s="71"/>
      <c r="I26" s="19"/>
    </row>
    <row r="27" spans="1:9" ht="13.5">
      <c r="A27" s="15"/>
      <c r="B27" s="16" t="s">
        <v>263</v>
      </c>
      <c r="C27" s="16"/>
      <c r="D27" s="16"/>
      <c r="E27" s="16"/>
      <c r="F27" s="16"/>
      <c r="G27" s="25"/>
      <c r="I27" s="19"/>
    </row>
    <row r="28" spans="1:9" ht="13.5">
      <c r="A28" s="15"/>
      <c r="B28" s="20"/>
      <c r="C28" s="20"/>
      <c r="D28" s="18" t="s">
        <v>264</v>
      </c>
      <c r="E28" s="25"/>
      <c r="F28" s="20"/>
      <c r="G28" s="17" t="s">
        <v>7</v>
      </c>
      <c r="H28" s="18">
        <v>20</v>
      </c>
      <c r="I28" s="19"/>
    </row>
    <row r="29" spans="1:9" ht="13.5">
      <c r="A29" s="15"/>
      <c r="B29" s="18"/>
      <c r="C29" s="16"/>
      <c r="D29" s="16"/>
      <c r="E29" s="16"/>
      <c r="F29" s="16"/>
      <c r="G29" s="20"/>
      <c r="H29" s="18"/>
      <c r="I29" s="19"/>
    </row>
    <row r="30" spans="1:9" ht="13.5">
      <c r="A30" s="15"/>
      <c r="B30" s="20"/>
      <c r="C30" s="20"/>
      <c r="D30" s="20"/>
      <c r="E30" s="20"/>
      <c r="F30" s="20"/>
      <c r="G30" s="20"/>
      <c r="H30" s="24"/>
      <c r="I30" s="19"/>
    </row>
    <row r="31" spans="1:9" ht="13.5">
      <c r="A31" s="15"/>
      <c r="B31" s="16" t="s">
        <v>265</v>
      </c>
      <c r="C31" s="16"/>
      <c r="D31" s="16"/>
      <c r="E31" s="16"/>
      <c r="F31" s="16"/>
      <c r="G31" s="20"/>
      <c r="H31" s="24"/>
      <c r="I31" s="19"/>
    </row>
    <row r="32" spans="1:9" ht="13.5">
      <c r="A32" s="15"/>
      <c r="B32" s="22" t="s">
        <v>1</v>
      </c>
      <c r="C32" s="16"/>
      <c r="D32" s="16"/>
      <c r="E32" s="16"/>
      <c r="F32" s="16"/>
      <c r="G32" s="17" t="s">
        <v>6</v>
      </c>
      <c r="H32" s="18" t="s">
        <v>283</v>
      </c>
      <c r="I32" s="19"/>
    </row>
    <row r="33" spans="1:9" ht="13.5">
      <c r="A33" s="15"/>
      <c r="B33" s="22" t="s">
        <v>2</v>
      </c>
      <c r="C33" s="16"/>
      <c r="D33" s="16"/>
      <c r="E33" s="16"/>
      <c r="F33" s="16"/>
      <c r="G33" s="17" t="s">
        <v>5</v>
      </c>
      <c r="H33" s="18" t="s">
        <v>284</v>
      </c>
      <c r="I33" s="19"/>
    </row>
    <row r="34" spans="1:9" ht="13.5">
      <c r="A34" s="15"/>
      <c r="B34" s="20"/>
      <c r="C34" s="20"/>
      <c r="D34" s="20"/>
      <c r="E34" s="20"/>
      <c r="F34" s="20"/>
      <c r="G34" s="20"/>
      <c r="H34" s="24"/>
      <c r="I34" s="19"/>
    </row>
    <row r="35" spans="1:9" ht="13.5">
      <c r="A35" s="15"/>
      <c r="B35" s="20"/>
      <c r="C35" s="20"/>
      <c r="D35" s="20"/>
      <c r="E35" s="20"/>
      <c r="F35" s="20"/>
      <c r="G35" s="20"/>
      <c r="H35" s="24"/>
      <c r="I35" s="19"/>
    </row>
    <row r="36" spans="1:9" ht="13.5">
      <c r="A36" s="15"/>
      <c r="B36" s="16" t="s">
        <v>3</v>
      </c>
      <c r="C36" s="16"/>
      <c r="D36" s="16"/>
      <c r="E36" s="16"/>
      <c r="F36" s="16"/>
      <c r="G36" s="17" t="s">
        <v>8</v>
      </c>
      <c r="H36" s="18" t="s">
        <v>285</v>
      </c>
      <c r="I36" s="19"/>
    </row>
    <row r="37" spans="1:9" ht="13.5">
      <c r="A37" s="15"/>
      <c r="B37" s="21"/>
      <c r="C37" s="21"/>
      <c r="D37" s="21"/>
      <c r="E37" s="21"/>
      <c r="F37" s="21"/>
      <c r="G37" s="21"/>
      <c r="H37" s="71"/>
      <c r="I37" s="19"/>
    </row>
    <row r="38" spans="1:9" ht="13.5">
      <c r="A38" s="15"/>
      <c r="B38" s="21"/>
      <c r="C38" s="21"/>
      <c r="D38" s="21"/>
      <c r="E38" s="21"/>
      <c r="F38" s="21"/>
      <c r="G38" s="21"/>
      <c r="H38" s="71"/>
      <c r="I38" s="19"/>
    </row>
    <row r="39" spans="1:9" ht="13.5">
      <c r="A39" s="15"/>
      <c r="B39" s="16" t="s">
        <v>4</v>
      </c>
      <c r="C39" s="16"/>
      <c r="D39" s="16"/>
      <c r="E39" s="16"/>
      <c r="F39" s="16"/>
      <c r="G39" s="17" t="s">
        <v>9</v>
      </c>
      <c r="H39" s="18" t="s">
        <v>286</v>
      </c>
      <c r="I39" s="19"/>
    </row>
    <row r="40" spans="1:9" ht="13.5">
      <c r="A40" s="27"/>
      <c r="B40" s="28"/>
      <c r="C40" s="29"/>
      <c r="D40" s="29"/>
      <c r="E40" s="29"/>
      <c r="F40" s="29"/>
      <c r="G40" s="30"/>
      <c r="H40" s="28"/>
      <c r="I40" s="31"/>
    </row>
    <row r="41" spans="2:8" ht="13.5">
      <c r="B41" s="32"/>
      <c r="C41" s="33"/>
      <c r="D41" s="33"/>
      <c r="E41" s="33"/>
      <c r="F41" s="33"/>
      <c r="G41" s="33"/>
      <c r="H41" s="34"/>
    </row>
    <row r="42" spans="2:7" ht="13.5">
      <c r="B42" s="25"/>
      <c r="C42" s="25"/>
      <c r="D42" s="25"/>
      <c r="E42" s="25"/>
      <c r="F42" s="25"/>
      <c r="G42" s="25"/>
    </row>
    <row r="43" spans="2:8" ht="13.5">
      <c r="B43" s="33"/>
      <c r="C43" s="33"/>
      <c r="D43" s="33"/>
      <c r="E43" s="33"/>
      <c r="F43" s="33"/>
      <c r="G43" s="33"/>
      <c r="H43" s="35"/>
    </row>
    <row r="44" spans="2:8" ht="13.5">
      <c r="B44" s="33"/>
      <c r="C44" s="33"/>
      <c r="D44" s="33"/>
      <c r="E44" s="33"/>
      <c r="F44" s="33"/>
      <c r="G44" s="33"/>
      <c r="H44" s="35"/>
    </row>
    <row r="45" spans="2:8" ht="13.5">
      <c r="B45" s="33"/>
      <c r="C45" s="33"/>
      <c r="D45" s="33"/>
      <c r="E45" s="33"/>
      <c r="F45" s="33"/>
      <c r="G45" s="33"/>
      <c r="H45" s="35"/>
    </row>
    <row r="46" spans="2:7" ht="13.5">
      <c r="B46" s="25"/>
      <c r="C46" s="25"/>
      <c r="D46" s="25"/>
      <c r="E46" s="25"/>
      <c r="F46" s="25"/>
      <c r="G46" s="25"/>
    </row>
    <row r="47" spans="2:7" ht="13.5">
      <c r="B47" s="25"/>
      <c r="C47" s="25"/>
      <c r="D47" s="25"/>
      <c r="E47" s="25"/>
      <c r="F47" s="25"/>
      <c r="G47" s="25"/>
    </row>
    <row r="48" spans="2:7" ht="13.5">
      <c r="B48" s="36"/>
      <c r="C48" s="25"/>
      <c r="D48" s="25"/>
      <c r="E48" s="25"/>
      <c r="F48" s="25"/>
      <c r="G48" s="25"/>
    </row>
    <row r="49" spans="2:8" ht="13.5">
      <c r="B49" s="36"/>
      <c r="C49" s="25"/>
      <c r="D49" s="25"/>
      <c r="E49" s="25"/>
      <c r="F49" s="25"/>
      <c r="G49" s="25"/>
      <c r="H49" s="37"/>
    </row>
    <row r="50" spans="2:7" ht="13.5">
      <c r="B50" s="25"/>
      <c r="C50" s="25"/>
      <c r="D50" s="25"/>
      <c r="E50" s="25"/>
      <c r="F50" s="25"/>
      <c r="G50" s="25"/>
    </row>
    <row r="51" spans="2:7" ht="13.5">
      <c r="B51" s="25"/>
      <c r="C51" s="25"/>
      <c r="D51" s="25"/>
      <c r="E51" s="25"/>
      <c r="F51" s="25"/>
      <c r="G51" s="25"/>
    </row>
    <row r="52" spans="2:7" ht="13.5">
      <c r="B52" s="25"/>
      <c r="C52" s="25"/>
      <c r="D52" s="25"/>
      <c r="E52" s="25"/>
      <c r="F52" s="25"/>
      <c r="G52" s="25"/>
    </row>
    <row r="53" spans="2:7" ht="13.5">
      <c r="B53" s="25"/>
      <c r="C53" s="25"/>
      <c r="D53" s="25"/>
      <c r="E53" s="25"/>
      <c r="F53" s="25"/>
      <c r="G53" s="25"/>
    </row>
    <row r="54" spans="2:7" ht="13.5">
      <c r="B54" s="25"/>
      <c r="C54" s="25"/>
      <c r="D54" s="25"/>
      <c r="E54" s="25"/>
      <c r="F54" s="25"/>
      <c r="G54" s="25"/>
    </row>
    <row r="55" spans="2:7" ht="13.5">
      <c r="B55" s="25"/>
      <c r="C55" s="25"/>
      <c r="D55" s="25"/>
      <c r="E55" s="25"/>
      <c r="F55" s="25"/>
      <c r="G55" s="25"/>
    </row>
    <row r="56" spans="2:7" ht="13.5">
      <c r="B56" s="25"/>
      <c r="C56" s="25"/>
      <c r="D56" s="25"/>
      <c r="E56" s="25"/>
      <c r="F56" s="25"/>
      <c r="G56" s="25"/>
    </row>
    <row r="57" spans="2:7" ht="13.5">
      <c r="B57" s="25"/>
      <c r="C57" s="25"/>
      <c r="D57" s="25"/>
      <c r="E57" s="25"/>
      <c r="F57" s="25"/>
      <c r="G57" s="25"/>
    </row>
    <row r="58" spans="2:7" ht="13.5">
      <c r="B58" s="25"/>
      <c r="C58" s="25"/>
      <c r="D58" s="25"/>
      <c r="E58" s="25"/>
      <c r="F58" s="25"/>
      <c r="G58" s="25"/>
    </row>
    <row r="59" spans="2:7" ht="13.5">
      <c r="B59" s="25"/>
      <c r="C59" s="25"/>
      <c r="D59" s="25"/>
      <c r="E59" s="25"/>
      <c r="F59" s="25"/>
      <c r="G59" s="25"/>
    </row>
    <row r="60" spans="2:7" ht="13.5">
      <c r="B60" s="25"/>
      <c r="C60" s="25"/>
      <c r="D60" s="25"/>
      <c r="E60" s="25"/>
      <c r="F60" s="25"/>
      <c r="G60" s="25"/>
    </row>
    <row r="61" spans="2:7" ht="13.5">
      <c r="B61" s="25"/>
      <c r="C61" s="25"/>
      <c r="D61" s="25"/>
      <c r="E61" s="25"/>
      <c r="F61" s="25"/>
      <c r="G61" s="25"/>
    </row>
    <row r="62" spans="2:7" ht="13.5">
      <c r="B62" s="25"/>
      <c r="C62" s="25"/>
      <c r="D62" s="25"/>
      <c r="E62" s="25"/>
      <c r="F62" s="25"/>
      <c r="G62" s="25"/>
    </row>
    <row r="63" spans="2:7" ht="13.5">
      <c r="B63" s="25"/>
      <c r="C63" s="25"/>
      <c r="D63" s="25"/>
      <c r="E63" s="25"/>
      <c r="F63" s="25"/>
      <c r="G63" s="25"/>
    </row>
    <row r="64" spans="2:7" ht="13.5">
      <c r="B64" s="25"/>
      <c r="C64" s="25"/>
      <c r="D64" s="25"/>
      <c r="E64" s="25"/>
      <c r="F64" s="25"/>
      <c r="G64" s="25"/>
    </row>
    <row r="65" spans="2:7" ht="13.5">
      <c r="B65" s="25"/>
      <c r="C65" s="25"/>
      <c r="D65" s="25"/>
      <c r="E65" s="25"/>
      <c r="F65" s="25"/>
      <c r="G65" s="25"/>
    </row>
    <row r="66" spans="2:7" ht="13.5">
      <c r="B66" s="25"/>
      <c r="C66" s="25"/>
      <c r="D66" s="25"/>
      <c r="E66" s="25"/>
      <c r="F66" s="25"/>
      <c r="G66" s="25"/>
    </row>
    <row r="67" spans="2:7" ht="13.5">
      <c r="B67" s="25"/>
      <c r="C67" s="25"/>
      <c r="D67" s="25"/>
      <c r="E67" s="25"/>
      <c r="F67" s="25"/>
      <c r="G67" s="25"/>
    </row>
    <row r="68" spans="2:7" ht="13.5">
      <c r="B68" s="25"/>
      <c r="C68" s="25"/>
      <c r="D68" s="25"/>
      <c r="E68" s="25"/>
      <c r="F68" s="25"/>
      <c r="G68" s="25"/>
    </row>
    <row r="69" spans="2:7" ht="13.5">
      <c r="B69" s="25"/>
      <c r="C69" s="25"/>
      <c r="D69" s="25"/>
      <c r="E69" s="25"/>
      <c r="F69" s="25"/>
      <c r="G69" s="25"/>
    </row>
    <row r="70" spans="2:7" ht="13.5">
      <c r="B70" s="25"/>
      <c r="C70" s="25"/>
      <c r="D70" s="25"/>
      <c r="E70" s="25"/>
      <c r="F70" s="25"/>
      <c r="G70" s="25"/>
    </row>
    <row r="71" spans="2:7" ht="13.5">
      <c r="B71" s="25"/>
      <c r="C71" s="25"/>
      <c r="D71" s="25"/>
      <c r="E71" s="25"/>
      <c r="F71" s="25"/>
      <c r="G71" s="25"/>
    </row>
    <row r="72" spans="2:7" ht="13.5">
      <c r="B72" s="25"/>
      <c r="C72" s="25"/>
      <c r="D72" s="25"/>
      <c r="E72" s="25"/>
      <c r="F72" s="25"/>
      <c r="G72" s="25"/>
    </row>
    <row r="73" spans="2:7" ht="13.5">
      <c r="B73" s="25"/>
      <c r="C73" s="25"/>
      <c r="D73" s="25"/>
      <c r="E73" s="25"/>
      <c r="F73" s="25"/>
      <c r="G73" s="25"/>
    </row>
    <row r="74" spans="2:7" ht="13.5">
      <c r="B74" s="25"/>
      <c r="C74" s="25"/>
      <c r="D74" s="25"/>
      <c r="E74" s="25"/>
      <c r="F74" s="25"/>
      <c r="G74" s="25"/>
    </row>
    <row r="75" spans="2:7" ht="13.5">
      <c r="B75" s="25"/>
      <c r="C75" s="25"/>
      <c r="D75" s="25"/>
      <c r="E75" s="25"/>
      <c r="F75" s="25"/>
      <c r="G75" s="25"/>
    </row>
    <row r="76" spans="2:7" ht="13.5">
      <c r="B76" s="25"/>
      <c r="C76" s="25"/>
      <c r="D76" s="25"/>
      <c r="E76" s="25"/>
      <c r="F76" s="25"/>
      <c r="G76" s="25"/>
    </row>
    <row r="77" spans="2:7" ht="13.5">
      <c r="B77" s="25"/>
      <c r="C77" s="25"/>
      <c r="D77" s="25"/>
      <c r="E77" s="25"/>
      <c r="F77" s="25"/>
      <c r="G77" s="25"/>
    </row>
    <row r="78" spans="2:7" ht="13.5">
      <c r="B78" s="25"/>
      <c r="C78" s="25"/>
      <c r="D78" s="25"/>
      <c r="E78" s="25"/>
      <c r="F78" s="25"/>
      <c r="G78" s="25"/>
    </row>
    <row r="79" spans="2:7" ht="13.5">
      <c r="B79" s="25"/>
      <c r="C79" s="25"/>
      <c r="D79" s="25"/>
      <c r="E79" s="25"/>
      <c r="F79" s="25"/>
      <c r="G79" s="25"/>
    </row>
    <row r="80" spans="2:7" ht="13.5">
      <c r="B80" s="25"/>
      <c r="C80" s="25"/>
      <c r="D80" s="25"/>
      <c r="E80" s="25"/>
      <c r="F80" s="25"/>
      <c r="G80" s="25"/>
    </row>
    <row r="81" spans="2:7" ht="13.5">
      <c r="B81" s="25"/>
      <c r="C81" s="25"/>
      <c r="D81" s="25"/>
      <c r="E81" s="25"/>
      <c r="F81" s="25"/>
      <c r="G81" s="25"/>
    </row>
    <row r="82" spans="2:7" ht="13.5">
      <c r="B82" s="25"/>
      <c r="C82" s="25"/>
      <c r="D82" s="25"/>
      <c r="E82" s="25"/>
      <c r="F82" s="25"/>
      <c r="G82" s="25"/>
    </row>
    <row r="83" spans="2:7" ht="13.5">
      <c r="B83" s="25"/>
      <c r="C83" s="25"/>
      <c r="D83" s="25"/>
      <c r="E83" s="25"/>
      <c r="F83" s="25"/>
      <c r="G83" s="25"/>
    </row>
  </sheetData>
  <sheetProtection/>
  <mergeCells count="1">
    <mergeCell ref="A4:I4"/>
  </mergeCells>
  <printOptions horizontalCentered="1"/>
  <pageMargins left="0.5905511811023623" right="0.3937007874015748" top="0.984251968503937" bottom="0.984251968503937" header="0.5118110236220472" footer="0.5118110236220472"/>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sheetPr codeName="Sheet3"/>
  <dimension ref="A2:V62"/>
  <sheetViews>
    <sheetView showGridLines="0" view="pageBreakPreview" zoomScale="70" zoomScaleSheetLayoutView="7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3.5"/>
  <cols>
    <col min="1" max="1" width="10.625" style="81" customWidth="1"/>
    <col min="2" max="2" width="11.625" style="81" customWidth="1"/>
    <col min="3" max="3" width="10.75390625" style="81" customWidth="1"/>
    <col min="4" max="4" width="8.875" style="81" bestFit="1" customWidth="1"/>
    <col min="5" max="5" width="10.875" style="81" customWidth="1"/>
    <col min="6" max="6" width="8.875" style="81" bestFit="1" customWidth="1"/>
    <col min="7" max="7" width="10.75390625" style="81" customWidth="1"/>
    <col min="8" max="8" width="8.875" style="81" bestFit="1" customWidth="1"/>
    <col min="9" max="9" width="10.75390625" style="81" customWidth="1"/>
    <col min="10" max="10" width="8.875" style="81" bestFit="1" customWidth="1"/>
    <col min="11" max="11" width="10.75390625" style="81" customWidth="1"/>
    <col min="12" max="12" width="8.875" style="81" bestFit="1" customWidth="1"/>
    <col min="13" max="13" width="10.75390625" style="82" customWidth="1"/>
    <col min="14" max="14" width="8.875" style="81" bestFit="1" customWidth="1"/>
    <col min="15" max="15" width="10.75390625" style="81" customWidth="1"/>
    <col min="16" max="16" width="8.875" style="81" bestFit="1" customWidth="1"/>
    <col min="17" max="17" width="10.875" style="81" customWidth="1"/>
    <col min="18" max="18" width="8.875" style="81" bestFit="1" customWidth="1"/>
    <col min="19" max="19" width="10.875" style="81" customWidth="1"/>
    <col min="20" max="20" width="8.875" style="81" bestFit="1" customWidth="1"/>
    <col min="21" max="16384" width="9.00390625" style="81" customWidth="1"/>
  </cols>
  <sheetData>
    <row r="1" ht="89.25" customHeight="1"/>
    <row r="2" ht="29.25" customHeight="1">
      <c r="A2" s="81" t="s">
        <v>273</v>
      </c>
    </row>
    <row r="3" spans="1:19" ht="29.25" customHeight="1">
      <c r="A3" s="80" t="s">
        <v>10</v>
      </c>
      <c r="S3" s="81" t="s">
        <v>11</v>
      </c>
    </row>
    <row r="4" spans="1:20" ht="21" customHeight="1">
      <c r="A4" s="420" t="s">
        <v>12</v>
      </c>
      <c r="B4" s="83" t="s">
        <v>13</v>
      </c>
      <c r="C4" s="84"/>
      <c r="D4" s="84"/>
      <c r="E4" s="84"/>
      <c r="F4" s="84"/>
      <c r="G4" s="84"/>
      <c r="H4" s="84"/>
      <c r="I4" s="84"/>
      <c r="J4" s="84"/>
      <c r="K4" s="84"/>
      <c r="L4" s="84"/>
      <c r="M4" s="85"/>
      <c r="N4" s="84"/>
      <c r="O4" s="86"/>
      <c r="P4" s="86"/>
      <c r="Q4" s="86"/>
      <c r="R4" s="86"/>
      <c r="S4" s="86"/>
      <c r="T4" s="87"/>
    </row>
    <row r="5" spans="1:20" ht="21" customHeight="1">
      <c r="A5" s="421"/>
      <c r="B5" s="88"/>
      <c r="C5" s="89" t="s">
        <v>14</v>
      </c>
      <c r="D5" s="90"/>
      <c r="E5" s="89" t="s">
        <v>15</v>
      </c>
      <c r="F5" s="90"/>
      <c r="G5" s="89" t="s">
        <v>16</v>
      </c>
      <c r="H5" s="91"/>
      <c r="I5" s="89" t="s">
        <v>17</v>
      </c>
      <c r="J5" s="90"/>
      <c r="K5" s="89" t="s">
        <v>18</v>
      </c>
      <c r="L5" s="91"/>
      <c r="M5" s="423" t="s">
        <v>19</v>
      </c>
      <c r="N5" s="424"/>
      <c r="O5" s="83" t="s">
        <v>20</v>
      </c>
      <c r="P5" s="92"/>
      <c r="Q5" s="89" t="s">
        <v>21</v>
      </c>
      <c r="R5" s="91"/>
      <c r="S5" s="89" t="s">
        <v>22</v>
      </c>
      <c r="T5" s="91"/>
    </row>
    <row r="6" spans="1:20" ht="17.25" customHeight="1">
      <c r="A6" s="422"/>
      <c r="B6" s="93"/>
      <c r="C6" s="94"/>
      <c r="D6" s="95" t="s">
        <v>23</v>
      </c>
      <c r="E6" s="96"/>
      <c r="F6" s="97" t="s">
        <v>23</v>
      </c>
      <c r="G6" s="96"/>
      <c r="H6" s="98" t="s">
        <v>23</v>
      </c>
      <c r="I6" s="96"/>
      <c r="J6" s="97" t="s">
        <v>23</v>
      </c>
      <c r="K6" s="96"/>
      <c r="L6" s="98" t="s">
        <v>23</v>
      </c>
      <c r="M6" s="99"/>
      <c r="N6" s="98" t="s">
        <v>23</v>
      </c>
      <c r="O6" s="100"/>
      <c r="P6" s="97" t="s">
        <v>23</v>
      </c>
      <c r="Q6" s="96"/>
      <c r="R6" s="98" t="s">
        <v>23</v>
      </c>
      <c r="S6" s="96"/>
      <c r="T6" s="98" t="s">
        <v>23</v>
      </c>
    </row>
    <row r="7" spans="1:22" ht="29.25" customHeight="1">
      <c r="A7" s="185" t="s">
        <v>24</v>
      </c>
      <c r="B7" s="186">
        <f>C7+E7+G7+I7+K7+M7+O7+Q7+S7</f>
        <v>2492137</v>
      </c>
      <c r="C7" s="324">
        <v>569575</v>
      </c>
      <c r="D7" s="325">
        <v>22.85488317857325</v>
      </c>
      <c r="E7" s="186">
        <v>102717</v>
      </c>
      <c r="F7" s="187">
        <v>4.121643392799031</v>
      </c>
      <c r="G7" s="186">
        <v>648400</v>
      </c>
      <c r="H7" s="187">
        <v>26.017831282951136</v>
      </c>
      <c r="I7" s="186">
        <v>26677</v>
      </c>
      <c r="J7" s="187">
        <v>1.07044676917842</v>
      </c>
      <c r="K7" s="186">
        <v>326278</v>
      </c>
      <c r="L7" s="187">
        <v>13.092297895340424</v>
      </c>
      <c r="M7" s="188"/>
      <c r="N7" s="187"/>
      <c r="O7" s="189">
        <v>8135</v>
      </c>
      <c r="P7" s="187">
        <v>0.3264266771850825</v>
      </c>
      <c r="Q7" s="186">
        <v>327037</v>
      </c>
      <c r="R7" s="187">
        <v>13.122753684889716</v>
      </c>
      <c r="S7" s="186">
        <v>483318</v>
      </c>
      <c r="T7" s="187">
        <v>19.39371711908294</v>
      </c>
      <c r="V7" s="119">
        <f>D7+F7+H7+J7+L7+N7+P7+R7+T7</f>
        <v>100</v>
      </c>
    </row>
    <row r="8" spans="1:22" ht="29.25" customHeight="1">
      <c r="A8" s="116" t="s">
        <v>25</v>
      </c>
      <c r="B8" s="102">
        <f aca="true" t="shared" si="0" ref="B8:B44">C8+E8+G8+I8+K8+M8+O8+Q8+S8</f>
        <v>1617247</v>
      </c>
      <c r="C8" s="102">
        <v>284600</v>
      </c>
      <c r="D8" s="103">
        <v>17.597806643017424</v>
      </c>
      <c r="E8" s="102">
        <v>39635</v>
      </c>
      <c r="F8" s="103">
        <v>2.450769733998579</v>
      </c>
      <c r="G8" s="102">
        <v>260000</v>
      </c>
      <c r="H8" s="103">
        <v>16.076703187577408</v>
      </c>
      <c r="I8" s="102">
        <v>12507</v>
      </c>
      <c r="J8" s="103">
        <v>0.7733512567962717</v>
      </c>
      <c r="K8" s="102">
        <v>320571</v>
      </c>
      <c r="L8" s="103">
        <v>19.82201852901876</v>
      </c>
      <c r="M8" s="104"/>
      <c r="N8" s="103"/>
      <c r="O8" s="101">
        <v>2310</v>
      </c>
      <c r="P8" s="103">
        <v>0.14283532447424543</v>
      </c>
      <c r="Q8" s="102">
        <v>255018</v>
      </c>
      <c r="R8" s="103">
        <v>15.768648821113906</v>
      </c>
      <c r="S8" s="102">
        <v>442606</v>
      </c>
      <c r="T8" s="103">
        <v>27.36786650400341</v>
      </c>
      <c r="V8" s="119">
        <f aca="true" t="shared" si="1" ref="V8:V61">D8+F8+H8+J8+L8+N8+P8+R8+T8</f>
        <v>100.00000000000003</v>
      </c>
    </row>
    <row r="9" spans="1:22" ht="29.25" customHeight="1">
      <c r="A9" s="116" t="s">
        <v>277</v>
      </c>
      <c r="B9" s="102">
        <f t="shared" si="0"/>
        <v>608226</v>
      </c>
      <c r="C9" s="102">
        <v>88541</v>
      </c>
      <c r="D9" s="103">
        <v>14.557253389365139</v>
      </c>
      <c r="E9" s="102">
        <v>19583</v>
      </c>
      <c r="F9" s="103">
        <v>3.2196913647229812</v>
      </c>
      <c r="G9" s="102">
        <v>195017</v>
      </c>
      <c r="H9" s="103">
        <v>32.06324622755357</v>
      </c>
      <c r="I9" s="102">
        <v>6204</v>
      </c>
      <c r="J9" s="103">
        <v>1.020015586311667</v>
      </c>
      <c r="K9" s="102">
        <v>61061</v>
      </c>
      <c r="L9" s="103">
        <v>10.03919595676607</v>
      </c>
      <c r="M9" s="104"/>
      <c r="N9" s="103"/>
      <c r="O9" s="101">
        <v>1084</v>
      </c>
      <c r="P9" s="103">
        <v>0.17822322623498504</v>
      </c>
      <c r="Q9" s="102">
        <v>76491</v>
      </c>
      <c r="R9" s="103">
        <v>12.57608191691904</v>
      </c>
      <c r="S9" s="102">
        <v>160245</v>
      </c>
      <c r="T9" s="103">
        <v>26.34629233212655</v>
      </c>
      <c r="V9" s="119"/>
    </row>
    <row r="10" spans="1:22" ht="29.25" customHeight="1">
      <c r="A10" s="116" t="s">
        <v>27</v>
      </c>
      <c r="B10" s="102">
        <f t="shared" si="0"/>
        <v>1827762</v>
      </c>
      <c r="C10" s="102">
        <v>246847</v>
      </c>
      <c r="D10" s="103">
        <v>13.505423572653333</v>
      </c>
      <c r="E10" s="102">
        <v>36911</v>
      </c>
      <c r="F10" s="103">
        <v>2.019464240967916</v>
      </c>
      <c r="G10" s="102">
        <v>272575</v>
      </c>
      <c r="H10" s="103">
        <v>14.913046665813164</v>
      </c>
      <c r="I10" s="102">
        <v>13214</v>
      </c>
      <c r="J10" s="103">
        <v>0.7229606480493631</v>
      </c>
      <c r="K10" s="102">
        <v>505298</v>
      </c>
      <c r="L10" s="103">
        <v>27.645721926596572</v>
      </c>
      <c r="M10" s="104"/>
      <c r="N10" s="103"/>
      <c r="O10" s="101">
        <v>3387</v>
      </c>
      <c r="P10" s="103">
        <v>0.18530859050576606</v>
      </c>
      <c r="Q10" s="102">
        <v>125848</v>
      </c>
      <c r="R10" s="103">
        <v>6.885360347791453</v>
      </c>
      <c r="S10" s="102">
        <v>623682</v>
      </c>
      <c r="T10" s="103">
        <v>34.122714007622434</v>
      </c>
      <c r="V10" s="119">
        <f t="shared" si="1"/>
        <v>100</v>
      </c>
    </row>
    <row r="11" spans="1:22" ht="29.25" customHeight="1">
      <c r="A11" s="116" t="s">
        <v>28</v>
      </c>
      <c r="B11" s="102">
        <f t="shared" si="0"/>
        <v>1100173</v>
      </c>
      <c r="C11" s="102">
        <v>380488</v>
      </c>
      <c r="D11" s="103">
        <v>34.58437900221147</v>
      </c>
      <c r="E11" s="102">
        <v>52215</v>
      </c>
      <c r="F11" s="103">
        <v>4.746071754169572</v>
      </c>
      <c r="G11" s="102">
        <v>199688</v>
      </c>
      <c r="H11" s="103">
        <v>18.1505999510986</v>
      </c>
      <c r="I11" s="102">
        <v>15835</v>
      </c>
      <c r="J11" s="103">
        <v>1.4393190889069265</v>
      </c>
      <c r="K11" s="102">
        <v>137878</v>
      </c>
      <c r="L11" s="103">
        <v>12.532392632795025</v>
      </c>
      <c r="M11" s="104"/>
      <c r="N11" s="103"/>
      <c r="O11" s="101">
        <v>1671</v>
      </c>
      <c r="P11" s="103">
        <v>0.1518852035089027</v>
      </c>
      <c r="Q11" s="102">
        <v>145292</v>
      </c>
      <c r="R11" s="103">
        <v>13.206286647645415</v>
      </c>
      <c r="S11" s="102">
        <v>167106</v>
      </c>
      <c r="T11" s="103">
        <v>15.189065719664088</v>
      </c>
      <c r="V11" s="119">
        <f t="shared" si="1"/>
        <v>99.99999999999999</v>
      </c>
    </row>
    <row r="12" spans="1:22" ht="29.25" customHeight="1">
      <c r="A12" s="116" t="s">
        <v>81</v>
      </c>
      <c r="B12" s="102">
        <f t="shared" si="0"/>
        <v>781019</v>
      </c>
      <c r="C12" s="102">
        <v>281513</v>
      </c>
      <c r="D12" s="103">
        <v>36</v>
      </c>
      <c r="E12" s="102">
        <v>36400</v>
      </c>
      <c r="F12" s="103">
        <v>4.7</v>
      </c>
      <c r="G12" s="102">
        <v>122300</v>
      </c>
      <c r="H12" s="103">
        <v>15.7</v>
      </c>
      <c r="I12" s="102">
        <v>10218</v>
      </c>
      <c r="J12" s="103">
        <v>1.3</v>
      </c>
      <c r="K12" s="102">
        <v>95371</v>
      </c>
      <c r="L12" s="103">
        <v>12.2</v>
      </c>
      <c r="M12" s="104"/>
      <c r="N12" s="103"/>
      <c r="O12" s="101">
        <v>2303</v>
      </c>
      <c r="P12" s="103">
        <v>0.29710189999642683</v>
      </c>
      <c r="Q12" s="102">
        <v>96387</v>
      </c>
      <c r="R12" s="103">
        <v>12.3</v>
      </c>
      <c r="S12" s="102">
        <v>136527</v>
      </c>
      <c r="T12" s="103">
        <v>17.5</v>
      </c>
      <c r="V12" s="119">
        <f t="shared" si="1"/>
        <v>99.99710189999642</v>
      </c>
    </row>
    <row r="13" spans="1:22" ht="29.25" customHeight="1">
      <c r="A13" s="116" t="s">
        <v>29</v>
      </c>
      <c r="B13" s="102">
        <f t="shared" si="0"/>
        <v>752923</v>
      </c>
      <c r="C13" s="102">
        <v>270974</v>
      </c>
      <c r="D13" s="103">
        <v>35.98960318651442</v>
      </c>
      <c r="E13" s="102">
        <v>35200</v>
      </c>
      <c r="F13" s="103">
        <v>4.675112860146389</v>
      </c>
      <c r="G13" s="102">
        <v>126800</v>
      </c>
      <c r="H13" s="103">
        <v>16.841031553027335</v>
      </c>
      <c r="I13" s="102">
        <v>12265</v>
      </c>
      <c r="J13" s="103">
        <v>1.6289846372072574</v>
      </c>
      <c r="K13" s="102">
        <v>82840</v>
      </c>
      <c r="L13" s="103">
        <v>11.002453106094515</v>
      </c>
      <c r="M13" s="104"/>
      <c r="N13" s="103"/>
      <c r="O13" s="101">
        <v>1918</v>
      </c>
      <c r="P13" s="103">
        <v>0.2547405245954766</v>
      </c>
      <c r="Q13" s="102">
        <v>94100</v>
      </c>
      <c r="R13" s="103">
        <v>12.497957958516343</v>
      </c>
      <c r="S13" s="102">
        <v>128826</v>
      </c>
      <c r="T13" s="103">
        <v>17.11011617389826</v>
      </c>
      <c r="V13" s="119">
        <f t="shared" si="1"/>
        <v>100</v>
      </c>
    </row>
    <row r="14" spans="1:22" ht="29.25" customHeight="1">
      <c r="A14" s="116" t="s">
        <v>30</v>
      </c>
      <c r="B14" s="102">
        <f>C14+E14+G14+I14+K14+M14+O14+Q14+S14+1</f>
        <v>1760792</v>
      </c>
      <c r="C14" s="102">
        <v>824214</v>
      </c>
      <c r="D14" s="103">
        <v>46.8</v>
      </c>
      <c r="E14" s="102">
        <v>112954</v>
      </c>
      <c r="F14" s="103">
        <v>6.4</v>
      </c>
      <c r="G14" s="102">
        <v>182900</v>
      </c>
      <c r="H14" s="103">
        <v>10.4</v>
      </c>
      <c r="I14" s="102">
        <v>32695</v>
      </c>
      <c r="J14" s="103">
        <v>1.9</v>
      </c>
      <c r="K14" s="102">
        <v>166205</v>
      </c>
      <c r="L14" s="103">
        <v>9.4</v>
      </c>
      <c r="M14" s="104"/>
      <c r="N14" s="103"/>
      <c r="O14" s="101">
        <v>9994</v>
      </c>
      <c r="P14" s="103">
        <v>0.6</v>
      </c>
      <c r="Q14" s="102">
        <v>277266</v>
      </c>
      <c r="R14" s="103">
        <v>15.7</v>
      </c>
      <c r="S14" s="102">
        <v>154563</v>
      </c>
      <c r="T14" s="103">
        <v>8.8</v>
      </c>
      <c r="V14" s="119">
        <f t="shared" si="1"/>
        <v>100</v>
      </c>
    </row>
    <row r="15" spans="1:22" ht="29.25" customHeight="1">
      <c r="A15" s="116" t="s">
        <v>31</v>
      </c>
      <c r="B15" s="102">
        <v>1725530</v>
      </c>
      <c r="C15" s="102">
        <v>754910</v>
      </c>
      <c r="D15" s="103">
        <v>43.7</v>
      </c>
      <c r="E15" s="102">
        <v>91225</v>
      </c>
      <c r="F15" s="103">
        <v>5.3</v>
      </c>
      <c r="G15" s="102">
        <v>157000</v>
      </c>
      <c r="H15" s="103">
        <v>9.1</v>
      </c>
      <c r="I15" s="102">
        <v>30082</v>
      </c>
      <c r="J15" s="103">
        <v>1.7</v>
      </c>
      <c r="K15" s="102">
        <v>175874</v>
      </c>
      <c r="L15" s="103">
        <v>10.2</v>
      </c>
      <c r="M15" s="104"/>
      <c r="N15" s="103"/>
      <c r="O15" s="101">
        <v>4317</v>
      </c>
      <c r="P15" s="103">
        <v>0.3</v>
      </c>
      <c r="Q15" s="102">
        <v>221880</v>
      </c>
      <c r="R15" s="103">
        <v>12.9</v>
      </c>
      <c r="S15" s="102">
        <v>290242</v>
      </c>
      <c r="T15" s="103">
        <v>16.8</v>
      </c>
      <c r="V15" s="119">
        <f t="shared" si="1"/>
        <v>100</v>
      </c>
    </row>
    <row r="16" spans="1:22" ht="29.25" customHeight="1">
      <c r="A16" s="116" t="s">
        <v>32</v>
      </c>
      <c r="B16" s="102">
        <f>C16+E16+I16+K16+M16+O16+Q16+S16</f>
        <v>7234373</v>
      </c>
      <c r="C16" s="175">
        <v>4954735</v>
      </c>
      <c r="D16" s="103">
        <v>68.5</v>
      </c>
      <c r="E16" s="102">
        <v>279664</v>
      </c>
      <c r="F16" s="103">
        <v>3.9</v>
      </c>
      <c r="G16" s="190" t="s">
        <v>280</v>
      </c>
      <c r="H16" s="191" t="s">
        <v>280</v>
      </c>
      <c r="I16" s="102">
        <v>152251</v>
      </c>
      <c r="J16" s="103">
        <v>2.1</v>
      </c>
      <c r="K16" s="102">
        <v>412603</v>
      </c>
      <c r="L16" s="103">
        <v>5.7</v>
      </c>
      <c r="M16" s="104"/>
      <c r="N16" s="103"/>
      <c r="O16" s="101">
        <v>46323</v>
      </c>
      <c r="P16" s="103">
        <v>0.6</v>
      </c>
      <c r="Q16" s="102">
        <v>488976</v>
      </c>
      <c r="R16" s="103">
        <v>6.8</v>
      </c>
      <c r="S16" s="102">
        <v>899821</v>
      </c>
      <c r="T16" s="103">
        <v>12.4</v>
      </c>
      <c r="V16" s="119">
        <f>D16+F16+J16+L16+N16+P16+R16+T16</f>
        <v>100</v>
      </c>
    </row>
    <row r="17" spans="1:22" ht="29.25" customHeight="1">
      <c r="A17" s="116" t="s">
        <v>33</v>
      </c>
      <c r="B17" s="102">
        <f t="shared" si="0"/>
        <v>2010451</v>
      </c>
      <c r="C17" s="102">
        <v>1211105</v>
      </c>
      <c r="D17" s="103">
        <v>60.24046345819918</v>
      </c>
      <c r="E17" s="102">
        <v>121202</v>
      </c>
      <c r="F17" s="103">
        <v>6.028597563432284</v>
      </c>
      <c r="G17" s="102">
        <v>61000</v>
      </c>
      <c r="H17" s="103">
        <v>3.034145074911052</v>
      </c>
      <c r="I17" s="102">
        <v>39700</v>
      </c>
      <c r="J17" s="103">
        <v>1.974681302851947</v>
      </c>
      <c r="K17" s="102">
        <v>172762</v>
      </c>
      <c r="L17" s="103">
        <v>8.593196252980052</v>
      </c>
      <c r="M17" s="104"/>
      <c r="N17" s="103"/>
      <c r="O17" s="101">
        <v>15166</v>
      </c>
      <c r="P17" s="103">
        <v>0.754358101739361</v>
      </c>
      <c r="Q17" s="102">
        <v>239057</v>
      </c>
      <c r="R17" s="103">
        <v>11.890715068410024</v>
      </c>
      <c r="S17" s="102">
        <v>150459</v>
      </c>
      <c r="T17" s="103">
        <v>7.483843177476099</v>
      </c>
      <c r="V17" s="119">
        <f t="shared" si="1"/>
        <v>100</v>
      </c>
    </row>
    <row r="18" spans="1:22" ht="29.25" customHeight="1">
      <c r="A18" s="116" t="s">
        <v>34</v>
      </c>
      <c r="B18" s="102">
        <v>1130148</v>
      </c>
      <c r="C18" s="102">
        <v>281442</v>
      </c>
      <c r="D18" s="103">
        <v>24.9</v>
      </c>
      <c r="E18" s="102">
        <v>42501</v>
      </c>
      <c r="F18" s="103">
        <v>3.8</v>
      </c>
      <c r="G18" s="102">
        <v>267400</v>
      </c>
      <c r="H18" s="103">
        <v>23.7</v>
      </c>
      <c r="I18" s="102">
        <v>14617</v>
      </c>
      <c r="J18" s="103">
        <v>1.3</v>
      </c>
      <c r="K18" s="102">
        <v>154901</v>
      </c>
      <c r="L18" s="103">
        <v>13.7</v>
      </c>
      <c r="M18" s="104"/>
      <c r="N18" s="103"/>
      <c r="O18" s="101">
        <v>3496</v>
      </c>
      <c r="P18" s="103">
        <v>0.3</v>
      </c>
      <c r="Q18" s="102">
        <v>167297</v>
      </c>
      <c r="R18" s="103">
        <v>14.8</v>
      </c>
      <c r="S18" s="102">
        <v>198494</v>
      </c>
      <c r="T18" s="103">
        <v>17.6</v>
      </c>
      <c r="V18" s="119">
        <f t="shared" si="1"/>
        <v>100.1</v>
      </c>
    </row>
    <row r="19" spans="1:22" ht="29.25" customHeight="1">
      <c r="A19" s="116" t="s">
        <v>169</v>
      </c>
      <c r="B19" s="102">
        <f t="shared" si="0"/>
        <v>466775</v>
      </c>
      <c r="C19" s="102">
        <v>112860</v>
      </c>
      <c r="D19" s="103">
        <v>24.17867280809812</v>
      </c>
      <c r="E19" s="102">
        <v>15654</v>
      </c>
      <c r="F19" s="103">
        <v>3.353650045525146</v>
      </c>
      <c r="G19" s="102">
        <v>133600</v>
      </c>
      <c r="H19" s="103">
        <v>28.621927052648495</v>
      </c>
      <c r="I19" s="102">
        <v>5098</v>
      </c>
      <c r="J19" s="103">
        <v>1.0921750307964222</v>
      </c>
      <c r="K19" s="102">
        <v>72466</v>
      </c>
      <c r="L19" s="103">
        <v>15.524824594290612</v>
      </c>
      <c r="M19" s="104"/>
      <c r="N19" s="103"/>
      <c r="O19" s="101">
        <v>909</v>
      </c>
      <c r="P19" s="103">
        <v>0.19474050666809492</v>
      </c>
      <c r="Q19" s="102">
        <v>59032</v>
      </c>
      <c r="R19" s="103">
        <v>12.64677842643672</v>
      </c>
      <c r="S19" s="102">
        <v>67156</v>
      </c>
      <c r="T19" s="103">
        <v>14.387231535536394</v>
      </c>
      <c r="V19" s="119">
        <f t="shared" si="1"/>
        <v>100</v>
      </c>
    </row>
    <row r="20" spans="1:22" ht="29.25" customHeight="1">
      <c r="A20" s="116" t="s">
        <v>35</v>
      </c>
      <c r="B20" s="102">
        <f t="shared" si="0"/>
        <v>457906</v>
      </c>
      <c r="C20" s="102">
        <v>108250</v>
      </c>
      <c r="D20" s="103">
        <v>23.640223102558167</v>
      </c>
      <c r="E20" s="102">
        <v>15773</v>
      </c>
      <c r="F20" s="103">
        <v>3.4445934318397224</v>
      </c>
      <c r="G20" s="102">
        <v>134057</v>
      </c>
      <c r="H20" s="103">
        <v>29.276095967294598</v>
      </c>
      <c r="I20" s="102">
        <v>9175</v>
      </c>
      <c r="J20" s="103">
        <v>2.0036863461059693</v>
      </c>
      <c r="K20" s="102">
        <v>50336</v>
      </c>
      <c r="L20" s="103">
        <v>10.992649146331344</v>
      </c>
      <c r="M20" s="104"/>
      <c r="N20" s="103"/>
      <c r="O20" s="101">
        <v>3268</v>
      </c>
      <c r="P20" s="103">
        <v>0.7136835944495159</v>
      </c>
      <c r="Q20" s="102">
        <v>61611</v>
      </c>
      <c r="R20" s="103">
        <v>13.4</v>
      </c>
      <c r="S20" s="102">
        <v>75436</v>
      </c>
      <c r="T20" s="103">
        <v>16.474123510065382</v>
      </c>
      <c r="V20" s="119">
        <f t="shared" si="1"/>
        <v>99.9450550986447</v>
      </c>
    </row>
    <row r="21" spans="1:22" ht="29.25" customHeight="1">
      <c r="A21" s="116" t="s">
        <v>36</v>
      </c>
      <c r="B21" s="102">
        <f>C21+E21+G21+I21+K21+M21+O21+Q21+S21</f>
        <v>842328</v>
      </c>
      <c r="C21" s="102">
        <v>257296</v>
      </c>
      <c r="D21" s="103">
        <v>30.54582063044325</v>
      </c>
      <c r="E21" s="102">
        <v>39903</v>
      </c>
      <c r="F21" s="103">
        <v>4.737228253127048</v>
      </c>
      <c r="G21" s="102">
        <v>207004</v>
      </c>
      <c r="H21" s="103">
        <v>24.575224853026377</v>
      </c>
      <c r="I21" s="102">
        <v>16151</v>
      </c>
      <c r="J21" s="103">
        <v>1.9174240913278437</v>
      </c>
      <c r="K21" s="102">
        <v>106126</v>
      </c>
      <c r="L21" s="103">
        <v>12.599130030107036</v>
      </c>
      <c r="M21" s="104"/>
      <c r="N21" s="103"/>
      <c r="O21" s="101">
        <v>2626</v>
      </c>
      <c r="P21" s="103">
        <v>0.3117550407917106</v>
      </c>
      <c r="Q21" s="102">
        <v>107294</v>
      </c>
      <c r="R21" s="103">
        <v>12.737793353657958</v>
      </c>
      <c r="S21" s="102">
        <v>105928</v>
      </c>
      <c r="T21" s="103">
        <v>12.575623747518783</v>
      </c>
      <c r="V21" s="119">
        <f t="shared" si="1"/>
        <v>100</v>
      </c>
    </row>
    <row r="22" spans="1:22" ht="29.25" customHeight="1">
      <c r="A22" s="116" t="s">
        <v>37</v>
      </c>
      <c r="B22" s="102">
        <f t="shared" si="0"/>
        <v>760743</v>
      </c>
      <c r="C22" s="102">
        <v>248409</v>
      </c>
      <c r="D22" s="103">
        <v>32.7</v>
      </c>
      <c r="E22" s="102">
        <v>36200</v>
      </c>
      <c r="F22" s="103">
        <v>4.8</v>
      </c>
      <c r="G22" s="102">
        <v>172900</v>
      </c>
      <c r="H22" s="103">
        <v>22.7</v>
      </c>
      <c r="I22" s="102">
        <v>12582</v>
      </c>
      <c r="J22" s="103">
        <v>1.7</v>
      </c>
      <c r="K22" s="102">
        <v>86171</v>
      </c>
      <c r="L22" s="103">
        <v>11.3</v>
      </c>
      <c r="M22" s="104"/>
      <c r="N22" s="103"/>
      <c r="O22" s="101">
        <v>1979</v>
      </c>
      <c r="P22" s="103">
        <v>0.3</v>
      </c>
      <c r="Q22" s="102">
        <v>117849</v>
      </c>
      <c r="R22" s="103">
        <v>15.5</v>
      </c>
      <c r="S22" s="102">
        <v>84653</v>
      </c>
      <c r="T22" s="103">
        <v>11.1</v>
      </c>
      <c r="V22" s="119">
        <f t="shared" si="1"/>
        <v>100.1</v>
      </c>
    </row>
    <row r="23" spans="1:22" ht="29.25" customHeight="1">
      <c r="A23" s="116" t="s">
        <v>38</v>
      </c>
      <c r="B23" s="102">
        <f t="shared" si="0"/>
        <v>1179780</v>
      </c>
      <c r="C23" s="102">
        <v>537795</v>
      </c>
      <c r="D23" s="103">
        <v>45.6</v>
      </c>
      <c r="E23" s="102">
        <v>63300</v>
      </c>
      <c r="F23" s="103">
        <v>5.4</v>
      </c>
      <c r="G23" s="102">
        <v>131500</v>
      </c>
      <c r="H23" s="103">
        <v>11.1</v>
      </c>
      <c r="I23" s="102">
        <v>19059</v>
      </c>
      <c r="J23" s="103">
        <v>1.6</v>
      </c>
      <c r="K23" s="102">
        <v>135477</v>
      </c>
      <c r="L23" s="103">
        <v>11.5</v>
      </c>
      <c r="M23" s="104"/>
      <c r="N23" s="103"/>
      <c r="O23" s="101">
        <v>7567</v>
      </c>
      <c r="P23" s="103">
        <v>0.6</v>
      </c>
      <c r="Q23" s="102">
        <v>169520</v>
      </c>
      <c r="R23" s="103">
        <v>14.4</v>
      </c>
      <c r="S23" s="102">
        <v>115562</v>
      </c>
      <c r="T23" s="103">
        <v>9.8</v>
      </c>
      <c r="V23" s="119">
        <f t="shared" si="1"/>
        <v>100</v>
      </c>
    </row>
    <row r="24" spans="1:22" ht="29.25" customHeight="1">
      <c r="A24" s="116" t="s">
        <v>39</v>
      </c>
      <c r="B24" s="102">
        <f t="shared" si="0"/>
        <v>2285911</v>
      </c>
      <c r="C24" s="102">
        <v>1137518</v>
      </c>
      <c r="D24" s="103">
        <v>49.8</v>
      </c>
      <c r="E24" s="102">
        <v>122456</v>
      </c>
      <c r="F24" s="103">
        <v>5.4</v>
      </c>
      <c r="G24" s="102">
        <v>40000</v>
      </c>
      <c r="H24" s="103">
        <v>1.7</v>
      </c>
      <c r="I24" s="102">
        <v>45593</v>
      </c>
      <c r="J24" s="103">
        <v>2</v>
      </c>
      <c r="K24" s="102">
        <v>202891</v>
      </c>
      <c r="L24" s="103">
        <v>8.9</v>
      </c>
      <c r="M24" s="104"/>
      <c r="N24" s="103"/>
      <c r="O24" s="101">
        <v>4956</v>
      </c>
      <c r="P24" s="103">
        <v>0.2</v>
      </c>
      <c r="Q24" s="102">
        <v>329276</v>
      </c>
      <c r="R24" s="103">
        <v>14.4</v>
      </c>
      <c r="S24" s="102">
        <v>403221</v>
      </c>
      <c r="T24" s="103">
        <v>17.6</v>
      </c>
      <c r="V24" s="119">
        <f t="shared" si="1"/>
        <v>100</v>
      </c>
    </row>
    <row r="25" spans="1:22" ht="29.25" customHeight="1">
      <c r="A25" s="116" t="s">
        <v>174</v>
      </c>
      <c r="B25" s="102">
        <f t="shared" si="0"/>
        <v>668330</v>
      </c>
      <c r="C25" s="102">
        <v>247566</v>
      </c>
      <c r="D25" s="103">
        <v>37.04247901485793</v>
      </c>
      <c r="E25" s="102">
        <v>31044</v>
      </c>
      <c r="F25" s="103">
        <v>4.645010698307722</v>
      </c>
      <c r="G25" s="102">
        <v>134949</v>
      </c>
      <c r="H25" s="103">
        <v>20.191971032274473</v>
      </c>
      <c r="I25" s="102">
        <v>8926</v>
      </c>
      <c r="J25" s="103">
        <v>1.3355677584426855</v>
      </c>
      <c r="K25" s="102">
        <v>74433</v>
      </c>
      <c r="L25" s="103">
        <v>11.137162778866728</v>
      </c>
      <c r="M25" s="104"/>
      <c r="N25" s="103"/>
      <c r="O25" s="101">
        <v>1069</v>
      </c>
      <c r="P25" s="103">
        <v>0.15995092244849102</v>
      </c>
      <c r="Q25" s="102">
        <v>118831</v>
      </c>
      <c r="R25" s="103">
        <v>17.780288180988435</v>
      </c>
      <c r="S25" s="102">
        <v>51512</v>
      </c>
      <c r="T25" s="103">
        <v>7.707569613813535</v>
      </c>
      <c r="V25" s="119">
        <f t="shared" si="1"/>
        <v>100</v>
      </c>
    </row>
    <row r="26" spans="1:22" ht="29.25" customHeight="1">
      <c r="A26" s="116" t="s">
        <v>181</v>
      </c>
      <c r="B26" s="102">
        <f>C26+E26+G26+I26+K26+M26+O26+Q26+S26</f>
        <v>520917</v>
      </c>
      <c r="C26" s="102">
        <v>179119</v>
      </c>
      <c r="D26" s="103">
        <v>34.4</v>
      </c>
      <c r="E26" s="102">
        <v>24994</v>
      </c>
      <c r="F26" s="103">
        <v>4.8</v>
      </c>
      <c r="G26" s="102">
        <v>114000</v>
      </c>
      <c r="H26" s="103">
        <v>21.9</v>
      </c>
      <c r="I26" s="102">
        <v>7044</v>
      </c>
      <c r="J26" s="103">
        <v>1.4</v>
      </c>
      <c r="K26" s="102">
        <v>58053</v>
      </c>
      <c r="L26" s="103">
        <v>11.1</v>
      </c>
      <c r="M26" s="104"/>
      <c r="N26" s="103"/>
      <c r="O26" s="101">
        <v>2140</v>
      </c>
      <c r="P26" s="103">
        <v>0.4</v>
      </c>
      <c r="Q26" s="102">
        <v>80312</v>
      </c>
      <c r="R26" s="103">
        <v>15.4</v>
      </c>
      <c r="S26" s="102">
        <v>55255</v>
      </c>
      <c r="T26" s="103">
        <v>10.6</v>
      </c>
      <c r="V26" s="119">
        <f t="shared" si="1"/>
        <v>100</v>
      </c>
    </row>
    <row r="27" spans="1:22" ht="29.25" customHeight="1">
      <c r="A27" s="116" t="s">
        <v>40</v>
      </c>
      <c r="B27" s="102">
        <f>C27+E27+G27+I27+K27+M27+O27+Q27+S27</f>
        <v>919757</v>
      </c>
      <c r="C27" s="102">
        <v>324287</v>
      </c>
      <c r="D27" s="103">
        <v>35.25789964088341</v>
      </c>
      <c r="E27" s="102">
        <v>46300</v>
      </c>
      <c r="F27" s="103">
        <v>5.033938311967183</v>
      </c>
      <c r="G27" s="102">
        <v>173400</v>
      </c>
      <c r="H27" s="103">
        <v>18.852805686719424</v>
      </c>
      <c r="I27" s="102">
        <v>11452</v>
      </c>
      <c r="J27" s="103">
        <v>1.245111480532358</v>
      </c>
      <c r="K27" s="102">
        <v>82468</v>
      </c>
      <c r="L27" s="103">
        <v>8.966281311259387</v>
      </c>
      <c r="M27" s="104"/>
      <c r="N27" s="103"/>
      <c r="O27" s="101">
        <v>2032</v>
      </c>
      <c r="P27" s="103">
        <v>0.22092791900469363</v>
      </c>
      <c r="Q27" s="102">
        <v>138087</v>
      </c>
      <c r="R27" s="103">
        <v>15.013422023425752</v>
      </c>
      <c r="S27" s="102">
        <v>141731</v>
      </c>
      <c r="T27" s="103">
        <v>15.409613626207792</v>
      </c>
      <c r="V27" s="119">
        <f t="shared" si="1"/>
        <v>99.99999999999999</v>
      </c>
    </row>
    <row r="28" spans="1:22" ht="29.25" customHeight="1">
      <c r="A28" s="116" t="s">
        <v>41</v>
      </c>
      <c r="B28" s="102">
        <f t="shared" si="0"/>
        <v>2958574</v>
      </c>
      <c r="C28" s="102">
        <v>1247301</v>
      </c>
      <c r="D28" s="103">
        <v>42.2</v>
      </c>
      <c r="E28" s="102">
        <v>145725</v>
      </c>
      <c r="F28" s="103">
        <v>4.9</v>
      </c>
      <c r="G28" s="102">
        <v>252000</v>
      </c>
      <c r="H28" s="103">
        <v>8.5</v>
      </c>
      <c r="I28" s="102">
        <v>68221</v>
      </c>
      <c r="J28" s="103">
        <v>2.3</v>
      </c>
      <c r="K28" s="102">
        <v>250441</v>
      </c>
      <c r="L28" s="103">
        <v>8.5</v>
      </c>
      <c r="M28" s="104"/>
      <c r="N28" s="103"/>
      <c r="O28" s="101">
        <v>24341</v>
      </c>
      <c r="P28" s="103">
        <v>0.8</v>
      </c>
      <c r="Q28" s="102">
        <v>349514</v>
      </c>
      <c r="R28" s="103">
        <v>11.8</v>
      </c>
      <c r="S28" s="102">
        <v>621031</v>
      </c>
      <c r="T28" s="103">
        <v>21</v>
      </c>
      <c r="V28" s="119">
        <f t="shared" si="1"/>
        <v>100</v>
      </c>
    </row>
    <row r="29" spans="1:22" ht="29.25" customHeight="1">
      <c r="A29" s="116" t="s">
        <v>42</v>
      </c>
      <c r="B29" s="102">
        <f t="shared" si="0"/>
        <v>1963456</v>
      </c>
      <c r="C29" s="102">
        <v>699800</v>
      </c>
      <c r="D29" s="103">
        <v>35.6</v>
      </c>
      <c r="E29" s="102">
        <v>92756</v>
      </c>
      <c r="F29" s="103">
        <v>4.7</v>
      </c>
      <c r="G29" s="102">
        <v>296200</v>
      </c>
      <c r="H29" s="103">
        <v>15.1</v>
      </c>
      <c r="I29" s="102">
        <v>31466</v>
      </c>
      <c r="J29" s="103">
        <v>1.6</v>
      </c>
      <c r="K29" s="102">
        <v>182838</v>
      </c>
      <c r="L29" s="103">
        <v>9.3</v>
      </c>
      <c r="M29" s="104"/>
      <c r="N29" s="103"/>
      <c r="O29" s="101">
        <v>8374</v>
      </c>
      <c r="P29" s="103">
        <v>0.4</v>
      </c>
      <c r="Q29" s="102">
        <v>268174</v>
      </c>
      <c r="R29" s="103">
        <v>13.7</v>
      </c>
      <c r="S29" s="102">
        <v>383848</v>
      </c>
      <c r="T29" s="103">
        <v>19.5</v>
      </c>
      <c r="V29" s="119">
        <f t="shared" si="1"/>
        <v>99.90000000000002</v>
      </c>
    </row>
    <row r="30" spans="1:22" ht="29.25" customHeight="1">
      <c r="A30" s="116" t="s">
        <v>168</v>
      </c>
      <c r="B30" s="102">
        <f t="shared" si="0"/>
        <v>476288</v>
      </c>
      <c r="C30" s="102">
        <v>110400</v>
      </c>
      <c r="D30" s="103">
        <v>23.179252889008332</v>
      </c>
      <c r="E30" s="102">
        <v>21180</v>
      </c>
      <c r="F30" s="103">
        <v>4.446889277076055</v>
      </c>
      <c r="G30" s="102">
        <v>147100</v>
      </c>
      <c r="H30" s="103">
        <v>30.88467481859715</v>
      </c>
      <c r="I30" s="102">
        <v>7224</v>
      </c>
      <c r="J30" s="103">
        <v>1.516729373824241</v>
      </c>
      <c r="K30" s="102">
        <v>53254</v>
      </c>
      <c r="L30" s="103">
        <v>11.181050120935232</v>
      </c>
      <c r="M30" s="104"/>
      <c r="N30" s="103"/>
      <c r="O30" s="101">
        <v>2292</v>
      </c>
      <c r="P30" s="103">
        <v>0.4812214458478904</v>
      </c>
      <c r="Q30" s="102">
        <v>77730</v>
      </c>
      <c r="R30" s="103">
        <v>16.319957672668636</v>
      </c>
      <c r="S30" s="102">
        <v>57108</v>
      </c>
      <c r="T30" s="103">
        <v>11.990224402042461</v>
      </c>
      <c r="V30" s="119">
        <f t="shared" si="1"/>
        <v>100</v>
      </c>
    </row>
    <row r="31" spans="1:22" ht="29.25" customHeight="1">
      <c r="A31" s="116" t="s">
        <v>43</v>
      </c>
      <c r="B31" s="102">
        <f t="shared" si="0"/>
        <v>526855</v>
      </c>
      <c r="C31" s="102">
        <v>76838</v>
      </c>
      <c r="D31" s="103">
        <v>14.584278406772262</v>
      </c>
      <c r="E31" s="102">
        <v>13934</v>
      </c>
      <c r="F31" s="103">
        <v>2.644750453160737</v>
      </c>
      <c r="G31" s="102">
        <v>179749</v>
      </c>
      <c r="H31" s="103">
        <v>34.11735676799119</v>
      </c>
      <c r="I31" s="102">
        <v>4802</v>
      </c>
      <c r="J31" s="103">
        <v>0.9114462233441839</v>
      </c>
      <c r="K31" s="102">
        <v>74539</v>
      </c>
      <c r="L31" s="103">
        <v>14.147915460610605</v>
      </c>
      <c r="M31" s="104"/>
      <c r="N31" s="103"/>
      <c r="O31" s="101">
        <v>3054</v>
      </c>
      <c r="P31" s="103">
        <v>0.5796661320477171</v>
      </c>
      <c r="Q31" s="102">
        <v>69326</v>
      </c>
      <c r="R31" s="103">
        <v>13.158459158592024</v>
      </c>
      <c r="S31" s="102">
        <v>104613</v>
      </c>
      <c r="T31" s="103">
        <v>19.85612739748128</v>
      </c>
      <c r="V31" s="119">
        <f t="shared" si="1"/>
        <v>100</v>
      </c>
    </row>
    <row r="32" spans="1:22" ht="29.25" customHeight="1">
      <c r="A32" s="116" t="s">
        <v>44</v>
      </c>
      <c r="B32" s="102">
        <f t="shared" si="0"/>
        <v>704473</v>
      </c>
      <c r="C32" s="102">
        <v>239516</v>
      </c>
      <c r="D32" s="103">
        <v>33.999315800605565</v>
      </c>
      <c r="E32" s="102">
        <v>34243</v>
      </c>
      <c r="F32" s="103">
        <v>4.860796652249269</v>
      </c>
      <c r="G32" s="102">
        <v>166400</v>
      </c>
      <c r="H32" s="103">
        <v>23.62049361721457</v>
      </c>
      <c r="I32" s="102">
        <v>8940</v>
      </c>
      <c r="J32" s="103">
        <v>1.2690337315979463</v>
      </c>
      <c r="K32" s="102">
        <v>72032</v>
      </c>
      <c r="L32" s="103">
        <v>10.224948294682692</v>
      </c>
      <c r="M32" s="104"/>
      <c r="N32" s="103"/>
      <c r="O32" s="101">
        <v>1683</v>
      </c>
      <c r="P32" s="103">
        <v>0.23890198772699595</v>
      </c>
      <c r="Q32" s="102">
        <v>87847</v>
      </c>
      <c r="R32" s="103">
        <v>12.469888838890917</v>
      </c>
      <c r="S32" s="102">
        <v>93812</v>
      </c>
      <c r="T32" s="103">
        <v>13.316621077032051</v>
      </c>
      <c r="V32" s="119">
        <f t="shared" si="1"/>
        <v>100.00000000000001</v>
      </c>
    </row>
    <row r="33" spans="1:22" ht="29.25" customHeight="1">
      <c r="A33" s="116" t="s">
        <v>45</v>
      </c>
      <c r="B33" s="102">
        <f t="shared" si="0"/>
        <v>998230</v>
      </c>
      <c r="C33" s="102">
        <v>339205</v>
      </c>
      <c r="D33" s="103">
        <v>33.9806457429651</v>
      </c>
      <c r="E33" s="102">
        <v>51639</v>
      </c>
      <c r="F33" s="103">
        <v>5.173056309668113</v>
      </c>
      <c r="G33" s="102">
        <v>166033</v>
      </c>
      <c r="H33" s="103">
        <v>16.632739949710988</v>
      </c>
      <c r="I33" s="102">
        <v>9313</v>
      </c>
      <c r="J33" s="103">
        <v>0.9329513238432026</v>
      </c>
      <c r="K33" s="102">
        <v>103740</v>
      </c>
      <c r="L33" s="103">
        <v>10.39239453833285</v>
      </c>
      <c r="M33" s="104"/>
      <c r="N33" s="103"/>
      <c r="O33" s="101">
        <v>2696</v>
      </c>
      <c r="P33" s="103">
        <v>0.27007803812748565</v>
      </c>
      <c r="Q33" s="102">
        <v>139338</v>
      </c>
      <c r="R33" s="103">
        <v>13.95850655660519</v>
      </c>
      <c r="S33" s="102">
        <v>186266</v>
      </c>
      <c r="T33" s="103">
        <v>18.659627540747124</v>
      </c>
      <c r="V33" s="119">
        <f t="shared" si="1"/>
        <v>100.00000000000004</v>
      </c>
    </row>
    <row r="34" spans="1:22" ht="29.25" customHeight="1">
      <c r="A34" s="116" t="s">
        <v>83</v>
      </c>
      <c r="B34" s="102">
        <f t="shared" si="0"/>
        <v>474347</v>
      </c>
      <c r="C34" s="102">
        <v>88906</v>
      </c>
      <c r="D34" s="103">
        <v>18.7</v>
      </c>
      <c r="E34" s="102">
        <v>11688</v>
      </c>
      <c r="F34" s="103">
        <v>2.5</v>
      </c>
      <c r="G34" s="102">
        <v>140500</v>
      </c>
      <c r="H34" s="103">
        <v>29.6</v>
      </c>
      <c r="I34" s="102">
        <v>5678</v>
      </c>
      <c r="J34" s="103">
        <v>1.2</v>
      </c>
      <c r="K34" s="102">
        <v>57055</v>
      </c>
      <c r="L34" s="103">
        <v>12</v>
      </c>
      <c r="M34" s="104"/>
      <c r="N34" s="103"/>
      <c r="O34" s="101">
        <v>2265</v>
      </c>
      <c r="P34" s="103">
        <v>0.5</v>
      </c>
      <c r="Q34" s="102">
        <v>55604</v>
      </c>
      <c r="R34" s="103">
        <v>11.7</v>
      </c>
      <c r="S34" s="102">
        <v>112651</v>
      </c>
      <c r="T34" s="103">
        <v>23.7</v>
      </c>
      <c r="V34" s="119">
        <f t="shared" si="1"/>
        <v>99.9</v>
      </c>
    </row>
    <row r="35" spans="1:22" ht="29.25" customHeight="1">
      <c r="A35" s="116" t="s">
        <v>240</v>
      </c>
      <c r="B35" s="102">
        <f>C35+E35+G35+I35+K35+M35+O35+Q35+S35</f>
        <v>444362</v>
      </c>
      <c r="C35" s="102">
        <v>75940</v>
      </c>
      <c r="D35" s="103">
        <v>17.1</v>
      </c>
      <c r="E35" s="102">
        <v>14025</v>
      </c>
      <c r="F35" s="103">
        <v>3.2</v>
      </c>
      <c r="G35" s="102">
        <v>172179</v>
      </c>
      <c r="H35" s="103">
        <v>38.7</v>
      </c>
      <c r="I35" s="102">
        <v>4969</v>
      </c>
      <c r="J35" s="103">
        <v>1.1</v>
      </c>
      <c r="K35" s="102">
        <v>67702</v>
      </c>
      <c r="L35" s="103">
        <v>15.2</v>
      </c>
      <c r="M35" s="104"/>
      <c r="N35" s="103"/>
      <c r="O35" s="101">
        <v>1069</v>
      </c>
      <c r="P35" s="103">
        <v>0.2</v>
      </c>
      <c r="Q35" s="102">
        <v>72831</v>
      </c>
      <c r="R35" s="103">
        <v>16.4</v>
      </c>
      <c r="S35" s="102">
        <v>35647</v>
      </c>
      <c r="T35" s="103">
        <v>8</v>
      </c>
      <c r="V35" s="119">
        <f t="shared" si="1"/>
        <v>99.9</v>
      </c>
    </row>
    <row r="36" spans="1:22" ht="29.25" customHeight="1">
      <c r="A36" s="116" t="s">
        <v>46</v>
      </c>
      <c r="B36" s="102">
        <v>1637484</v>
      </c>
      <c r="C36" s="102">
        <v>631762</v>
      </c>
      <c r="D36" s="103">
        <v>38.58126247340432</v>
      </c>
      <c r="E36" s="102">
        <v>87160</v>
      </c>
      <c r="F36" s="103">
        <v>5.322800100642205</v>
      </c>
      <c r="G36" s="102">
        <v>266966</v>
      </c>
      <c r="H36" s="103">
        <v>16.303426476228164</v>
      </c>
      <c r="I36" s="102">
        <v>21839</v>
      </c>
      <c r="J36" s="103">
        <v>1.33369242081144</v>
      </c>
      <c r="K36" s="102">
        <v>195373</v>
      </c>
      <c r="L36" s="103">
        <v>11.931292153083634</v>
      </c>
      <c r="M36" s="104"/>
      <c r="N36" s="103"/>
      <c r="O36" s="101">
        <v>6342</v>
      </c>
      <c r="P36" s="103">
        <v>0.3873014942436079</v>
      </c>
      <c r="Q36" s="102">
        <v>240858</v>
      </c>
      <c r="R36" s="103">
        <v>14.709029217995411</v>
      </c>
      <c r="S36" s="102">
        <v>187185</v>
      </c>
      <c r="T36" s="103">
        <v>11.431256732890214</v>
      </c>
      <c r="V36" s="119">
        <f t="shared" si="1"/>
        <v>100.000061069299</v>
      </c>
    </row>
    <row r="37" spans="1:22" ht="29.25" customHeight="1">
      <c r="A37" s="116" t="s">
        <v>239</v>
      </c>
      <c r="B37" s="102">
        <f t="shared" si="0"/>
        <v>427858</v>
      </c>
      <c r="C37" s="102">
        <v>95507</v>
      </c>
      <c r="D37" s="103">
        <v>22.3</v>
      </c>
      <c r="E37" s="102">
        <v>14856</v>
      </c>
      <c r="F37" s="103">
        <v>3.5</v>
      </c>
      <c r="G37" s="102">
        <v>143316</v>
      </c>
      <c r="H37" s="103">
        <v>33.5</v>
      </c>
      <c r="I37" s="102">
        <v>6065</v>
      </c>
      <c r="J37" s="103">
        <v>1.4</v>
      </c>
      <c r="K37" s="102">
        <v>53216</v>
      </c>
      <c r="L37" s="103">
        <v>12.4</v>
      </c>
      <c r="M37" s="104"/>
      <c r="N37" s="103"/>
      <c r="O37" s="101">
        <v>715</v>
      </c>
      <c r="P37" s="103">
        <v>0.2</v>
      </c>
      <c r="Q37" s="102">
        <v>53607</v>
      </c>
      <c r="R37" s="103">
        <v>12.5</v>
      </c>
      <c r="S37" s="102">
        <v>60576</v>
      </c>
      <c r="T37" s="103">
        <v>14.2</v>
      </c>
      <c r="V37" s="119">
        <f t="shared" si="1"/>
        <v>100</v>
      </c>
    </row>
    <row r="38" spans="1:22" ht="29.25" customHeight="1">
      <c r="A38" s="116" t="s">
        <v>180</v>
      </c>
      <c r="B38" s="102">
        <f>C38+E38+G38+I38+K38+M38+O38+Q38+S38</f>
        <v>671625</v>
      </c>
      <c r="C38" s="102">
        <v>129567</v>
      </c>
      <c r="D38" s="103">
        <v>19.3</v>
      </c>
      <c r="E38" s="102">
        <v>24514</v>
      </c>
      <c r="F38" s="103">
        <v>3.6</v>
      </c>
      <c r="G38" s="102">
        <v>215418</v>
      </c>
      <c r="H38" s="103">
        <v>32.1</v>
      </c>
      <c r="I38" s="102">
        <v>10180</v>
      </c>
      <c r="J38" s="103">
        <v>1.5</v>
      </c>
      <c r="K38" s="102">
        <v>107583</v>
      </c>
      <c r="L38" s="103">
        <v>16</v>
      </c>
      <c r="M38" s="104"/>
      <c r="N38" s="103"/>
      <c r="O38" s="101">
        <v>2067</v>
      </c>
      <c r="P38" s="103">
        <v>0.3</v>
      </c>
      <c r="Q38" s="102">
        <v>102114</v>
      </c>
      <c r="R38" s="103">
        <v>15.2</v>
      </c>
      <c r="S38" s="102">
        <v>80182</v>
      </c>
      <c r="T38" s="103">
        <v>11.9</v>
      </c>
      <c r="V38" s="119">
        <f t="shared" si="1"/>
        <v>99.9</v>
      </c>
    </row>
    <row r="39" spans="1:22" ht="29.25" customHeight="1">
      <c r="A39" s="116" t="s">
        <v>47</v>
      </c>
      <c r="B39" s="102">
        <f t="shared" si="0"/>
        <v>739795</v>
      </c>
      <c r="C39" s="102">
        <v>185315</v>
      </c>
      <c r="D39" s="103">
        <v>25</v>
      </c>
      <c r="E39" s="102">
        <v>30297</v>
      </c>
      <c r="F39" s="103">
        <v>4.1</v>
      </c>
      <c r="G39" s="102">
        <v>213573</v>
      </c>
      <c r="H39" s="103">
        <v>28.9</v>
      </c>
      <c r="I39" s="102">
        <v>9391</v>
      </c>
      <c r="J39" s="103">
        <v>1.3</v>
      </c>
      <c r="K39" s="102">
        <v>115180</v>
      </c>
      <c r="L39" s="103">
        <v>15.6</v>
      </c>
      <c r="M39" s="104"/>
      <c r="N39" s="103"/>
      <c r="O39" s="101">
        <v>2112</v>
      </c>
      <c r="P39" s="103">
        <v>0.3</v>
      </c>
      <c r="Q39" s="102">
        <v>97278</v>
      </c>
      <c r="R39" s="103">
        <v>13.1</v>
      </c>
      <c r="S39" s="102">
        <v>86649</v>
      </c>
      <c r="T39" s="103">
        <v>11.7</v>
      </c>
      <c r="V39" s="119">
        <f t="shared" si="1"/>
        <v>99.99999999999999</v>
      </c>
    </row>
    <row r="40" spans="1:22" ht="29.25" customHeight="1">
      <c r="A40" s="116" t="s">
        <v>48</v>
      </c>
      <c r="B40" s="102">
        <f t="shared" si="0"/>
        <v>609962</v>
      </c>
      <c r="C40" s="102">
        <v>121600</v>
      </c>
      <c r="D40" s="103">
        <v>19.9</v>
      </c>
      <c r="E40" s="102">
        <v>22209</v>
      </c>
      <c r="F40" s="103">
        <v>3.6</v>
      </c>
      <c r="G40" s="102">
        <v>172000</v>
      </c>
      <c r="H40" s="103">
        <v>28.2</v>
      </c>
      <c r="I40" s="102">
        <v>7261</v>
      </c>
      <c r="J40" s="103">
        <v>1.2</v>
      </c>
      <c r="K40" s="102">
        <v>90876</v>
      </c>
      <c r="L40" s="103">
        <v>14.9</v>
      </c>
      <c r="M40" s="104"/>
      <c r="N40" s="103"/>
      <c r="O40" s="101">
        <v>2198</v>
      </c>
      <c r="P40" s="103">
        <v>0.4</v>
      </c>
      <c r="Q40" s="102">
        <v>73180</v>
      </c>
      <c r="R40" s="103">
        <v>12</v>
      </c>
      <c r="S40" s="102">
        <v>120638</v>
      </c>
      <c r="T40" s="103">
        <v>19.8</v>
      </c>
      <c r="V40" s="119">
        <f t="shared" si="1"/>
        <v>100.00000000000001</v>
      </c>
    </row>
    <row r="41" spans="1:22" ht="29.25" customHeight="1">
      <c r="A41" s="116" t="s">
        <v>49</v>
      </c>
      <c r="B41" s="102">
        <f t="shared" si="0"/>
        <v>787629</v>
      </c>
      <c r="C41" s="102">
        <v>168093</v>
      </c>
      <c r="D41" s="103">
        <v>21.3</v>
      </c>
      <c r="E41" s="102">
        <v>30675</v>
      </c>
      <c r="F41" s="103">
        <v>3.9</v>
      </c>
      <c r="G41" s="102">
        <v>265609</v>
      </c>
      <c r="H41" s="103">
        <v>33.7</v>
      </c>
      <c r="I41" s="102">
        <v>11418</v>
      </c>
      <c r="J41" s="103">
        <v>1.5</v>
      </c>
      <c r="K41" s="102">
        <v>139382</v>
      </c>
      <c r="L41" s="103">
        <v>17.7</v>
      </c>
      <c r="M41" s="104"/>
      <c r="N41" s="103"/>
      <c r="O41" s="101">
        <v>3004</v>
      </c>
      <c r="P41" s="103">
        <v>0.4</v>
      </c>
      <c r="Q41" s="102">
        <v>108131</v>
      </c>
      <c r="R41" s="103">
        <v>13.7</v>
      </c>
      <c r="S41" s="102">
        <v>61317</v>
      </c>
      <c r="T41" s="103">
        <v>7.8</v>
      </c>
      <c r="V41" s="119">
        <f t="shared" si="1"/>
        <v>100.00000000000001</v>
      </c>
    </row>
    <row r="42" spans="1:22" ht="29.25" customHeight="1">
      <c r="A42" s="116" t="s">
        <v>50</v>
      </c>
      <c r="B42" s="101">
        <f>C42+E42+G42+I42+K42+M42+O42+Q42+S42</f>
        <v>870019.8389999999</v>
      </c>
      <c r="C42" s="102">
        <v>281100</v>
      </c>
      <c r="D42" s="103">
        <v>32.30960805711007</v>
      </c>
      <c r="E42" s="102">
        <v>5492.32</v>
      </c>
      <c r="F42" s="103">
        <v>0.6312867539104473</v>
      </c>
      <c r="G42" s="102">
        <v>84500</v>
      </c>
      <c r="H42" s="103">
        <v>9.712422201443617</v>
      </c>
      <c r="I42" s="102">
        <v>20295.969</v>
      </c>
      <c r="J42" s="103">
        <v>2.3328168037326793</v>
      </c>
      <c r="K42" s="102">
        <v>189019.831</v>
      </c>
      <c r="L42" s="103">
        <v>21.725921930384857</v>
      </c>
      <c r="M42" s="102">
        <v>41825.651</v>
      </c>
      <c r="N42" s="103">
        <v>4.807436465825235</v>
      </c>
      <c r="O42" s="101">
        <v>7443.068</v>
      </c>
      <c r="P42" s="103">
        <v>0.8555055489947283</v>
      </c>
      <c r="Q42" s="102">
        <v>87201</v>
      </c>
      <c r="R42" s="103">
        <v>10.022874892166685</v>
      </c>
      <c r="S42" s="102">
        <v>153142</v>
      </c>
      <c r="T42" s="103">
        <v>17.602127346431693</v>
      </c>
      <c r="V42" s="119">
        <f t="shared" si="1"/>
        <v>100</v>
      </c>
    </row>
    <row r="43" spans="1:22" ht="29.25" customHeight="1">
      <c r="A43" s="116" t="s">
        <v>51</v>
      </c>
      <c r="B43" s="101">
        <f t="shared" si="0"/>
        <v>538788</v>
      </c>
      <c r="C43" s="102">
        <v>180484</v>
      </c>
      <c r="D43" s="103">
        <v>33.5</v>
      </c>
      <c r="E43" s="102">
        <v>2747</v>
      </c>
      <c r="F43" s="103">
        <v>0.5</v>
      </c>
      <c r="G43" s="102">
        <v>25623</v>
      </c>
      <c r="H43" s="103">
        <v>4.8</v>
      </c>
      <c r="I43" s="102">
        <v>16483</v>
      </c>
      <c r="J43" s="103">
        <v>3.1</v>
      </c>
      <c r="K43" s="102">
        <v>72680</v>
      </c>
      <c r="L43" s="103">
        <v>13.5</v>
      </c>
      <c r="M43" s="102">
        <v>25657</v>
      </c>
      <c r="N43" s="103">
        <v>4.8</v>
      </c>
      <c r="O43" s="101">
        <v>3974</v>
      </c>
      <c r="P43" s="103">
        <v>0.7</v>
      </c>
      <c r="Q43" s="102">
        <v>59859</v>
      </c>
      <c r="R43" s="103">
        <v>11.1</v>
      </c>
      <c r="S43" s="102">
        <v>151281</v>
      </c>
      <c r="T43" s="103">
        <v>28.1</v>
      </c>
      <c r="V43" s="119">
        <f t="shared" si="1"/>
        <v>100.1</v>
      </c>
    </row>
    <row r="44" spans="1:22" ht="29.25" customHeight="1">
      <c r="A44" s="178" t="s">
        <v>52</v>
      </c>
      <c r="B44" s="101">
        <f t="shared" si="0"/>
        <v>459064</v>
      </c>
      <c r="C44" s="102">
        <v>223101</v>
      </c>
      <c r="D44" s="103">
        <v>48.59910600700556</v>
      </c>
      <c r="E44" s="102">
        <v>2741</v>
      </c>
      <c r="F44" s="103">
        <v>0.5970845023787532</v>
      </c>
      <c r="G44" s="102">
        <v>5767</v>
      </c>
      <c r="H44" s="103">
        <v>1.2562518515936776</v>
      </c>
      <c r="I44" s="102">
        <v>8704</v>
      </c>
      <c r="J44" s="103">
        <v>1.8960319258316922</v>
      </c>
      <c r="K44" s="102">
        <v>74323</v>
      </c>
      <c r="L44" s="103">
        <v>16.190117282121882</v>
      </c>
      <c r="M44" s="102">
        <v>18423</v>
      </c>
      <c r="N44" s="103">
        <v>4.013165920220274</v>
      </c>
      <c r="O44" s="101">
        <v>1319</v>
      </c>
      <c r="P44" s="103">
        <v>0.2873237718488054</v>
      </c>
      <c r="Q44" s="102">
        <v>53807</v>
      </c>
      <c r="R44" s="103">
        <v>11.72102364811878</v>
      </c>
      <c r="S44" s="102">
        <v>70879</v>
      </c>
      <c r="T44" s="103">
        <v>15.439895090880572</v>
      </c>
      <c r="V44" s="119">
        <f t="shared" si="1"/>
        <v>99.99999999999999</v>
      </c>
    </row>
    <row r="45" spans="1:22" ht="29.25" customHeight="1">
      <c r="A45" s="116" t="s">
        <v>53</v>
      </c>
      <c r="B45" s="101">
        <f>C45+E45+G45+I45+K45+M45+O45+Q45+S45</f>
        <v>392325</v>
      </c>
      <c r="C45" s="102">
        <v>173700</v>
      </c>
      <c r="D45" s="103">
        <v>44</v>
      </c>
      <c r="E45" s="102">
        <v>2475</v>
      </c>
      <c r="F45" s="103">
        <v>1</v>
      </c>
      <c r="G45" s="102">
        <v>7250</v>
      </c>
      <c r="H45" s="103">
        <v>2</v>
      </c>
      <c r="I45" s="102">
        <v>11053</v>
      </c>
      <c r="J45" s="103">
        <v>3</v>
      </c>
      <c r="K45" s="102">
        <v>56871</v>
      </c>
      <c r="L45" s="103">
        <v>14</v>
      </c>
      <c r="M45" s="102">
        <v>15346</v>
      </c>
      <c r="N45" s="103">
        <v>4</v>
      </c>
      <c r="O45" s="101">
        <v>4392</v>
      </c>
      <c r="P45" s="103">
        <v>1</v>
      </c>
      <c r="Q45" s="102">
        <v>43588</v>
      </c>
      <c r="R45" s="103">
        <v>11</v>
      </c>
      <c r="S45" s="102">
        <v>77650</v>
      </c>
      <c r="T45" s="103">
        <v>20</v>
      </c>
      <c r="V45" s="119">
        <f t="shared" si="1"/>
        <v>100</v>
      </c>
    </row>
    <row r="46" spans="1:22" ht="29.25" customHeight="1">
      <c r="A46" s="116" t="s">
        <v>55</v>
      </c>
      <c r="B46" s="101">
        <f aca="true" t="shared" si="2" ref="B46:B61">C46+E46+G46+I46+K46+M46+O46+Q46+S46</f>
        <v>1512404</v>
      </c>
      <c r="C46" s="102">
        <v>707514</v>
      </c>
      <c r="D46" s="103">
        <v>46.78075434870577</v>
      </c>
      <c r="E46" s="102">
        <v>8133</v>
      </c>
      <c r="F46" s="103">
        <v>0.5377531400340121</v>
      </c>
      <c r="G46" s="102">
        <v>12000</v>
      </c>
      <c r="H46" s="103">
        <v>0.7934387901645327</v>
      </c>
      <c r="I46" s="102">
        <v>48334</v>
      </c>
      <c r="J46" s="103">
        <v>3.195839206984377</v>
      </c>
      <c r="K46" s="102">
        <v>262049</v>
      </c>
      <c r="L46" s="103">
        <v>17.326653460318802</v>
      </c>
      <c r="M46" s="102">
        <v>68586</v>
      </c>
      <c r="N46" s="103">
        <v>4.534899405185387</v>
      </c>
      <c r="O46" s="101">
        <v>16390</v>
      </c>
      <c r="P46" s="103">
        <v>1.083705147566391</v>
      </c>
      <c r="Q46" s="102">
        <v>168119</v>
      </c>
      <c r="R46" s="103">
        <v>11.116011330305923</v>
      </c>
      <c r="S46" s="102">
        <v>221279</v>
      </c>
      <c r="T46" s="103">
        <v>14.630945170734805</v>
      </c>
      <c r="V46" s="119">
        <f t="shared" si="1"/>
        <v>100</v>
      </c>
    </row>
    <row r="47" spans="1:22" ht="29.25" customHeight="1">
      <c r="A47" s="116" t="s">
        <v>54</v>
      </c>
      <c r="B47" s="101">
        <f t="shared" si="2"/>
        <v>623448</v>
      </c>
      <c r="C47" s="102">
        <v>296275</v>
      </c>
      <c r="D47" s="103">
        <v>47.5</v>
      </c>
      <c r="E47" s="102">
        <v>3349</v>
      </c>
      <c r="F47" s="103">
        <v>0.5</v>
      </c>
      <c r="G47" s="102">
        <v>750</v>
      </c>
      <c r="H47" s="103">
        <v>0.1</v>
      </c>
      <c r="I47" s="102">
        <v>17859</v>
      </c>
      <c r="J47" s="103">
        <v>2.9</v>
      </c>
      <c r="K47" s="102">
        <v>104930</v>
      </c>
      <c r="L47" s="103">
        <v>16.8</v>
      </c>
      <c r="M47" s="102">
        <v>23393</v>
      </c>
      <c r="N47" s="103">
        <v>3.8</v>
      </c>
      <c r="O47" s="101">
        <v>7674</v>
      </c>
      <c r="P47" s="103">
        <v>1.2</v>
      </c>
      <c r="Q47" s="102">
        <v>53697</v>
      </c>
      <c r="R47" s="103">
        <v>8.6</v>
      </c>
      <c r="S47" s="102">
        <v>115521</v>
      </c>
      <c r="T47" s="103">
        <v>18.5</v>
      </c>
      <c r="V47" s="119">
        <f t="shared" si="1"/>
        <v>99.89999999999999</v>
      </c>
    </row>
    <row r="48" spans="1:22" ht="29.25" customHeight="1">
      <c r="A48" s="116" t="s">
        <v>173</v>
      </c>
      <c r="B48" s="101">
        <f t="shared" si="2"/>
        <v>258675.37500000003</v>
      </c>
      <c r="C48" s="102">
        <v>111400</v>
      </c>
      <c r="D48" s="103">
        <v>43.06556045390869</v>
      </c>
      <c r="E48" s="102">
        <v>1730</v>
      </c>
      <c r="F48" s="103">
        <v>0.6687919172824239</v>
      </c>
      <c r="G48" s="102">
        <v>8700</v>
      </c>
      <c r="H48" s="103">
        <v>3.3632888325763513</v>
      </c>
      <c r="I48" s="102">
        <v>5134.278</v>
      </c>
      <c r="J48" s="103">
        <v>1.984834466752005</v>
      </c>
      <c r="K48" s="102">
        <v>47566.196</v>
      </c>
      <c r="L48" s="103">
        <v>18.38837423160206</v>
      </c>
      <c r="M48" s="102">
        <v>13457.696</v>
      </c>
      <c r="N48" s="103">
        <v>5.2025423757479805</v>
      </c>
      <c r="O48" s="101">
        <v>150.825</v>
      </c>
      <c r="P48" s="103">
        <v>0.05830667105440554</v>
      </c>
      <c r="Q48" s="102">
        <v>25968.6</v>
      </c>
      <c r="R48" s="103">
        <v>10.039069238809452</v>
      </c>
      <c r="S48" s="102">
        <v>44567.78</v>
      </c>
      <c r="T48" s="103">
        <v>17.229231812266626</v>
      </c>
      <c r="V48" s="119">
        <f t="shared" si="1"/>
        <v>100</v>
      </c>
    </row>
    <row r="49" spans="1:22" ht="29.25" customHeight="1">
      <c r="A49" s="116" t="s">
        <v>56</v>
      </c>
      <c r="B49" s="101">
        <f t="shared" si="2"/>
        <v>364938</v>
      </c>
      <c r="C49" s="102">
        <v>120202</v>
      </c>
      <c r="D49" s="103">
        <v>32.9</v>
      </c>
      <c r="E49" s="102">
        <v>3439</v>
      </c>
      <c r="F49" s="103">
        <v>0.9</v>
      </c>
      <c r="G49" s="102">
        <v>40745</v>
      </c>
      <c r="H49" s="103">
        <v>11.2</v>
      </c>
      <c r="I49" s="102">
        <v>9431</v>
      </c>
      <c r="J49" s="103">
        <v>2.6</v>
      </c>
      <c r="K49" s="102">
        <v>51487</v>
      </c>
      <c r="L49" s="103">
        <v>14.1</v>
      </c>
      <c r="M49" s="102">
        <v>17729</v>
      </c>
      <c r="N49" s="103">
        <v>4.9</v>
      </c>
      <c r="O49" s="101">
        <v>1022</v>
      </c>
      <c r="P49" s="103">
        <v>0.3</v>
      </c>
      <c r="Q49" s="102">
        <v>57875</v>
      </c>
      <c r="R49" s="103">
        <v>15.9</v>
      </c>
      <c r="S49" s="102">
        <v>63008</v>
      </c>
      <c r="T49" s="103">
        <v>17.3</v>
      </c>
      <c r="V49" s="119">
        <f t="shared" si="1"/>
        <v>100.10000000000001</v>
      </c>
    </row>
    <row r="50" spans="1:22" ht="29.25" customHeight="1">
      <c r="A50" s="116" t="s">
        <v>57</v>
      </c>
      <c r="B50" s="101">
        <f t="shared" si="2"/>
        <v>283142</v>
      </c>
      <c r="C50" s="102">
        <v>125100</v>
      </c>
      <c r="D50" s="103">
        <v>44.2</v>
      </c>
      <c r="E50" s="102">
        <v>2175</v>
      </c>
      <c r="F50" s="103">
        <v>0.8</v>
      </c>
      <c r="G50" s="102">
        <v>10776</v>
      </c>
      <c r="H50" s="103">
        <v>3.8</v>
      </c>
      <c r="I50" s="102">
        <v>11019</v>
      </c>
      <c r="J50" s="103">
        <v>3.9</v>
      </c>
      <c r="K50" s="102">
        <v>44673</v>
      </c>
      <c r="L50" s="103">
        <v>15.8</v>
      </c>
      <c r="M50" s="102">
        <v>12987</v>
      </c>
      <c r="N50" s="103">
        <v>4.6</v>
      </c>
      <c r="O50" s="101">
        <v>713</v>
      </c>
      <c r="P50" s="103">
        <v>0.3</v>
      </c>
      <c r="Q50" s="102">
        <v>39605</v>
      </c>
      <c r="R50" s="103">
        <v>14</v>
      </c>
      <c r="S50" s="102">
        <v>36094</v>
      </c>
      <c r="T50" s="103">
        <v>12.7</v>
      </c>
      <c r="V50" s="119">
        <f t="shared" si="1"/>
        <v>100.1</v>
      </c>
    </row>
    <row r="51" spans="1:22" ht="29.25" customHeight="1">
      <c r="A51" s="116" t="s">
        <v>58</v>
      </c>
      <c r="B51" s="101">
        <f t="shared" si="2"/>
        <v>295155</v>
      </c>
      <c r="C51" s="102">
        <v>128000</v>
      </c>
      <c r="D51" s="103">
        <v>43.4</v>
      </c>
      <c r="E51" s="102">
        <v>3379</v>
      </c>
      <c r="F51" s="103">
        <v>1.1</v>
      </c>
      <c r="G51" s="102">
        <v>19000</v>
      </c>
      <c r="H51" s="103">
        <v>6.4</v>
      </c>
      <c r="I51" s="102">
        <v>5394</v>
      </c>
      <c r="J51" s="103">
        <v>1.8</v>
      </c>
      <c r="K51" s="102">
        <v>42202</v>
      </c>
      <c r="L51" s="103">
        <v>14.3</v>
      </c>
      <c r="M51" s="102">
        <v>15422</v>
      </c>
      <c r="N51" s="103">
        <v>5.2</v>
      </c>
      <c r="O51" s="101">
        <v>796</v>
      </c>
      <c r="P51" s="103">
        <v>0.3</v>
      </c>
      <c r="Q51" s="102">
        <v>31959</v>
      </c>
      <c r="R51" s="103">
        <v>10.8</v>
      </c>
      <c r="S51" s="102">
        <v>49003</v>
      </c>
      <c r="T51" s="103">
        <v>16.6</v>
      </c>
      <c r="V51" s="119">
        <f t="shared" si="1"/>
        <v>99.9</v>
      </c>
    </row>
    <row r="52" spans="1:22" ht="29.25" customHeight="1">
      <c r="A52" s="116" t="s">
        <v>59</v>
      </c>
      <c r="B52" s="101">
        <f t="shared" si="2"/>
        <v>1073784</v>
      </c>
      <c r="C52" s="102">
        <v>500072</v>
      </c>
      <c r="D52" s="103">
        <v>46.57100496934207</v>
      </c>
      <c r="E52" s="102">
        <v>6195</v>
      </c>
      <c r="F52" s="103">
        <v>0.5769316734091773</v>
      </c>
      <c r="G52" s="102">
        <v>5000</v>
      </c>
      <c r="H52" s="103">
        <v>0.46564299710183793</v>
      </c>
      <c r="I52" s="102">
        <v>44399</v>
      </c>
      <c r="J52" s="103">
        <v>4.134816685664901</v>
      </c>
      <c r="K52" s="102">
        <v>175884</v>
      </c>
      <c r="L52" s="103">
        <v>16.379830580451934</v>
      </c>
      <c r="M52" s="102">
        <v>50951</v>
      </c>
      <c r="N52" s="103">
        <v>4.744995269067149</v>
      </c>
      <c r="O52" s="101">
        <v>8984</v>
      </c>
      <c r="P52" s="103">
        <v>0.8366673371925825</v>
      </c>
      <c r="Q52" s="102">
        <v>73540</v>
      </c>
      <c r="R52" s="103">
        <v>6.8486772013738335</v>
      </c>
      <c r="S52" s="102">
        <v>208759</v>
      </c>
      <c r="T52" s="103">
        <v>19.5</v>
      </c>
      <c r="V52" s="119">
        <f t="shared" si="1"/>
        <v>100.05856671360348</v>
      </c>
    </row>
    <row r="53" spans="1:22" ht="29.25" customHeight="1">
      <c r="A53" s="116" t="s">
        <v>60</v>
      </c>
      <c r="B53" s="101">
        <f t="shared" si="2"/>
        <v>756119</v>
      </c>
      <c r="C53" s="102">
        <v>252176</v>
      </c>
      <c r="D53" s="103">
        <v>33.351364004872245</v>
      </c>
      <c r="E53" s="102">
        <v>3251</v>
      </c>
      <c r="F53" s="103">
        <v>0.42995877633018087</v>
      </c>
      <c r="G53" s="102">
        <v>47534</v>
      </c>
      <c r="H53" s="103">
        <v>6.286576583844607</v>
      </c>
      <c r="I53" s="102">
        <v>20932</v>
      </c>
      <c r="J53" s="103">
        <v>2.768347310410134</v>
      </c>
      <c r="K53" s="102">
        <v>132958</v>
      </c>
      <c r="L53" s="103">
        <v>17.584269142820112</v>
      </c>
      <c r="M53" s="102">
        <v>36662</v>
      </c>
      <c r="N53" s="103">
        <v>4.8487076769661925</v>
      </c>
      <c r="O53" s="101">
        <v>5063</v>
      </c>
      <c r="P53" s="103">
        <v>0.6696035941432499</v>
      </c>
      <c r="Q53" s="102">
        <v>103054</v>
      </c>
      <c r="R53" s="103">
        <v>13.629336123017675</v>
      </c>
      <c r="S53" s="102">
        <v>154489</v>
      </c>
      <c r="T53" s="103">
        <v>20.431836787595604</v>
      </c>
      <c r="V53" s="119">
        <f t="shared" si="1"/>
        <v>100</v>
      </c>
    </row>
    <row r="54" spans="1:22" ht="29.25" customHeight="1">
      <c r="A54" s="116" t="s">
        <v>61</v>
      </c>
      <c r="B54" s="101">
        <f t="shared" si="2"/>
        <v>1660829</v>
      </c>
      <c r="C54" s="102">
        <v>639756</v>
      </c>
      <c r="D54" s="103">
        <v>38.520281136709436</v>
      </c>
      <c r="E54" s="102">
        <v>6003</v>
      </c>
      <c r="F54" s="103">
        <v>0.3614460007622699</v>
      </c>
      <c r="G54" s="102">
        <v>39000</v>
      </c>
      <c r="H54" s="103">
        <v>2.3482248925085</v>
      </c>
      <c r="I54" s="102">
        <v>67269</v>
      </c>
      <c r="J54" s="103">
        <v>4.050326674209085</v>
      </c>
      <c r="K54" s="102">
        <v>370004</v>
      </c>
      <c r="L54" s="103">
        <v>22.27827187506962</v>
      </c>
      <c r="M54" s="102">
        <v>69565</v>
      </c>
      <c r="N54" s="103">
        <v>4.188570888393688</v>
      </c>
      <c r="O54" s="101">
        <v>44721</v>
      </c>
      <c r="P54" s="103">
        <v>2.692691420971093</v>
      </c>
      <c r="Q54" s="102">
        <v>133849</v>
      </c>
      <c r="R54" s="103">
        <v>8.059168041983853</v>
      </c>
      <c r="S54" s="102">
        <v>290662</v>
      </c>
      <c r="T54" s="103">
        <v>17.501019069392456</v>
      </c>
      <c r="V54" s="119">
        <f t="shared" si="1"/>
        <v>99.99999999999999</v>
      </c>
    </row>
    <row r="55" spans="1:22" ht="29.25" customHeight="1">
      <c r="A55" s="116" t="s">
        <v>62</v>
      </c>
      <c r="B55" s="101">
        <f t="shared" si="2"/>
        <v>375965</v>
      </c>
      <c r="C55" s="102">
        <v>130457</v>
      </c>
      <c r="D55" s="103">
        <v>34.7</v>
      </c>
      <c r="E55" s="102">
        <v>2082</v>
      </c>
      <c r="F55" s="103">
        <v>0.6</v>
      </c>
      <c r="G55" s="102">
        <v>19500</v>
      </c>
      <c r="H55" s="103">
        <v>5.2</v>
      </c>
      <c r="I55" s="102">
        <v>6353</v>
      </c>
      <c r="J55" s="103">
        <v>1.7</v>
      </c>
      <c r="K55" s="102">
        <v>88138</v>
      </c>
      <c r="L55" s="103">
        <v>23.4</v>
      </c>
      <c r="M55" s="102">
        <v>20237</v>
      </c>
      <c r="N55" s="103">
        <v>5.4</v>
      </c>
      <c r="O55" s="101">
        <v>3956</v>
      </c>
      <c r="P55" s="103">
        <v>1.1</v>
      </c>
      <c r="Q55" s="102">
        <v>57562</v>
      </c>
      <c r="R55" s="103">
        <v>15.3</v>
      </c>
      <c r="S55" s="102">
        <v>47680</v>
      </c>
      <c r="T55" s="103">
        <v>12.7</v>
      </c>
      <c r="V55" s="119">
        <f t="shared" si="1"/>
        <v>100.10000000000001</v>
      </c>
    </row>
    <row r="56" spans="1:22" ht="29.25" customHeight="1">
      <c r="A56" s="116" t="s">
        <v>63</v>
      </c>
      <c r="B56" s="101">
        <f t="shared" si="2"/>
        <v>765698</v>
      </c>
      <c r="C56" s="102">
        <v>269987</v>
      </c>
      <c r="D56" s="103">
        <v>35.3</v>
      </c>
      <c r="E56" s="102">
        <v>4438</v>
      </c>
      <c r="F56" s="103">
        <v>0.6</v>
      </c>
      <c r="G56" s="102">
        <v>54952</v>
      </c>
      <c r="H56" s="103">
        <v>7.2</v>
      </c>
      <c r="I56" s="102">
        <v>37303</v>
      </c>
      <c r="J56" s="103">
        <v>4.9</v>
      </c>
      <c r="K56" s="102">
        <v>138443</v>
      </c>
      <c r="L56" s="103">
        <v>18.1</v>
      </c>
      <c r="M56" s="102">
        <v>38016</v>
      </c>
      <c r="N56" s="103">
        <v>5</v>
      </c>
      <c r="O56" s="101">
        <v>12109</v>
      </c>
      <c r="P56" s="103">
        <v>1.6</v>
      </c>
      <c r="Q56" s="102">
        <v>88558</v>
      </c>
      <c r="R56" s="103">
        <v>11.6</v>
      </c>
      <c r="S56" s="102">
        <v>121892</v>
      </c>
      <c r="T56" s="103">
        <v>15.9</v>
      </c>
      <c r="V56" s="119">
        <f t="shared" si="1"/>
        <v>100.19999999999999</v>
      </c>
    </row>
    <row r="57" spans="1:22" ht="29.25" customHeight="1">
      <c r="A57" s="116" t="s">
        <v>170</v>
      </c>
      <c r="B57" s="101">
        <f t="shared" si="2"/>
        <v>288451</v>
      </c>
      <c r="C57" s="102">
        <v>112141</v>
      </c>
      <c r="D57" s="103">
        <v>38.876966971860035</v>
      </c>
      <c r="E57" s="102">
        <v>2609</v>
      </c>
      <c r="F57" s="103">
        <v>0.9044863772356483</v>
      </c>
      <c r="G57" s="102">
        <v>23000</v>
      </c>
      <c r="H57" s="103">
        <v>7.97362463642005</v>
      </c>
      <c r="I57" s="102">
        <v>7026</v>
      </c>
      <c r="J57" s="103">
        <v>2.4357689867603165</v>
      </c>
      <c r="K57" s="102">
        <v>51284</v>
      </c>
      <c r="L57" s="103">
        <v>17.7791028632246</v>
      </c>
      <c r="M57" s="102">
        <v>12211</v>
      </c>
      <c r="N57" s="103">
        <v>4.23330132327501</v>
      </c>
      <c r="O57" s="101">
        <v>746</v>
      </c>
      <c r="P57" s="103">
        <v>0.25862278168562425</v>
      </c>
      <c r="Q57" s="102">
        <v>44287</v>
      </c>
      <c r="R57" s="103">
        <v>15.353387577092818</v>
      </c>
      <c r="S57" s="102">
        <v>35147</v>
      </c>
      <c r="T57" s="103">
        <v>12.184738482445892</v>
      </c>
      <c r="V57" s="119">
        <f t="shared" si="1"/>
        <v>100</v>
      </c>
    </row>
    <row r="58" spans="1:22" ht="29.25" customHeight="1">
      <c r="A58" s="116" t="s">
        <v>64</v>
      </c>
      <c r="B58" s="101">
        <f t="shared" si="2"/>
        <v>586156</v>
      </c>
      <c r="C58" s="102">
        <v>202927</v>
      </c>
      <c r="D58" s="103">
        <v>34.61996465104853</v>
      </c>
      <c r="E58" s="102">
        <v>3278</v>
      </c>
      <c r="F58" s="103">
        <v>0.5592367902060202</v>
      </c>
      <c r="G58" s="102">
        <v>34000</v>
      </c>
      <c r="H58" s="103">
        <v>5.800503620196671</v>
      </c>
      <c r="I58" s="102">
        <v>13497</v>
      </c>
      <c r="J58" s="103">
        <v>2.3026293341704256</v>
      </c>
      <c r="K58" s="102">
        <v>120279</v>
      </c>
      <c r="L58" s="103">
        <v>20.519963968636333</v>
      </c>
      <c r="M58" s="102">
        <v>28610</v>
      </c>
      <c r="N58" s="103">
        <v>4.880953193347846</v>
      </c>
      <c r="O58" s="101">
        <v>2803</v>
      </c>
      <c r="P58" s="103">
        <v>0.4782003425709197</v>
      </c>
      <c r="Q58" s="102">
        <v>79638</v>
      </c>
      <c r="R58" s="103">
        <v>13.586485508977134</v>
      </c>
      <c r="S58" s="102">
        <v>101124</v>
      </c>
      <c r="T58" s="103">
        <v>17.252062590846123</v>
      </c>
      <c r="V58" s="119">
        <f t="shared" si="1"/>
        <v>100</v>
      </c>
    </row>
    <row r="59" spans="1:22" ht="29.25" customHeight="1">
      <c r="A59" s="116" t="s">
        <v>65</v>
      </c>
      <c r="B59" s="101">
        <f t="shared" si="2"/>
        <v>593763</v>
      </c>
      <c r="C59" s="102">
        <v>156743</v>
      </c>
      <c r="D59" s="103">
        <v>26.4</v>
      </c>
      <c r="E59" s="102">
        <v>3251</v>
      </c>
      <c r="F59" s="103">
        <v>0.5</v>
      </c>
      <c r="G59" s="102">
        <v>44500</v>
      </c>
      <c r="H59" s="103">
        <v>7.5</v>
      </c>
      <c r="I59" s="102">
        <v>16871</v>
      </c>
      <c r="J59" s="103">
        <v>2.8</v>
      </c>
      <c r="K59" s="102">
        <v>97411</v>
      </c>
      <c r="L59" s="103">
        <v>16.4</v>
      </c>
      <c r="M59" s="102">
        <v>26216</v>
      </c>
      <c r="N59" s="103">
        <v>4.4</v>
      </c>
      <c r="O59" s="101">
        <v>4985</v>
      </c>
      <c r="P59" s="103">
        <v>0.8</v>
      </c>
      <c r="Q59" s="102">
        <v>107338</v>
      </c>
      <c r="R59" s="103">
        <v>18.1</v>
      </c>
      <c r="S59" s="102">
        <v>136448</v>
      </c>
      <c r="T59" s="103">
        <v>23</v>
      </c>
      <c r="V59" s="119">
        <f t="shared" si="1"/>
        <v>99.89999999999999</v>
      </c>
    </row>
    <row r="60" spans="1:22" ht="29.25" customHeight="1">
      <c r="A60" s="116" t="s">
        <v>66</v>
      </c>
      <c r="B60" s="101">
        <f t="shared" si="2"/>
        <v>786380</v>
      </c>
      <c r="C60" s="102">
        <v>274379</v>
      </c>
      <c r="D60" s="103">
        <v>34.891401103792056</v>
      </c>
      <c r="E60" s="102">
        <v>6288</v>
      </c>
      <c r="F60" s="103">
        <v>0.799613418449096</v>
      </c>
      <c r="G60" s="102">
        <v>29000</v>
      </c>
      <c r="H60" s="103">
        <v>3.687784531651365</v>
      </c>
      <c r="I60" s="102">
        <v>24244</v>
      </c>
      <c r="J60" s="103">
        <v>3.082987868460541</v>
      </c>
      <c r="K60" s="102">
        <v>138278</v>
      </c>
      <c r="L60" s="103">
        <v>17.584119636816805</v>
      </c>
      <c r="M60" s="102">
        <v>33671</v>
      </c>
      <c r="N60" s="103">
        <v>4.281772171214934</v>
      </c>
      <c r="O60" s="101">
        <v>5688</v>
      </c>
      <c r="P60" s="103">
        <v>0.7233144281390675</v>
      </c>
      <c r="Q60" s="102">
        <v>76330</v>
      </c>
      <c r="R60" s="103">
        <v>9.706503217274092</v>
      </c>
      <c r="S60" s="102">
        <v>198502</v>
      </c>
      <c r="T60" s="103">
        <v>25.24250362420204</v>
      </c>
      <c r="V60" s="119">
        <f t="shared" si="1"/>
        <v>100</v>
      </c>
    </row>
    <row r="61" spans="1:22" ht="29.25" customHeight="1">
      <c r="A61" s="179" t="s">
        <v>193</v>
      </c>
      <c r="B61" s="181">
        <f t="shared" si="2"/>
        <v>303216</v>
      </c>
      <c r="C61" s="181">
        <v>98247</v>
      </c>
      <c r="D61" s="184">
        <v>32.40165426626563</v>
      </c>
      <c r="E61" s="181">
        <v>2138</v>
      </c>
      <c r="F61" s="184">
        <v>0.7051079098728299</v>
      </c>
      <c r="G61" s="181">
        <v>32400</v>
      </c>
      <c r="H61" s="184">
        <v>10.68545195504195</v>
      </c>
      <c r="I61" s="181">
        <v>9040</v>
      </c>
      <c r="J61" s="184">
        <v>2.981373014616643</v>
      </c>
      <c r="K61" s="181">
        <v>61977</v>
      </c>
      <c r="L61" s="184">
        <v>20.439884438815895</v>
      </c>
      <c r="M61" s="181">
        <v>17492</v>
      </c>
      <c r="N61" s="184">
        <v>5.768824864123266</v>
      </c>
      <c r="O61" s="192">
        <v>303</v>
      </c>
      <c r="P61" s="184">
        <v>0.09992876365363305</v>
      </c>
      <c r="Q61" s="181">
        <v>46410</v>
      </c>
      <c r="R61" s="184">
        <v>15.305920531898053</v>
      </c>
      <c r="S61" s="181">
        <v>35209</v>
      </c>
      <c r="T61" s="184">
        <v>11.6118542557121</v>
      </c>
      <c r="V61" s="119">
        <f t="shared" si="1"/>
        <v>100</v>
      </c>
    </row>
    <row r="62" ht="27" customHeight="1">
      <c r="A62" s="193" t="s">
        <v>67</v>
      </c>
    </row>
  </sheetData>
  <sheetProtection/>
  <mergeCells count="2">
    <mergeCell ref="A4:A6"/>
    <mergeCell ref="M5:N5"/>
  </mergeCells>
  <dataValidations count="1">
    <dataValidation allowBlank="1" showInputMessage="1" showErrorMessage="1" imeMode="off" sqref="B42:T61"/>
  </dataValidations>
  <printOptions/>
  <pageMargins left="0.6299212598425197" right="0.31496062992125984" top="0.5905511811023623" bottom="0.2362204724409449" header="0.31496062992125984" footer="0.5118110236220472"/>
  <pageSetup horizontalDpi="600" verticalDpi="600" orientation="portrait" paperSize="9" scale="44" r:id="rId3"/>
  <legacyDrawing r:id="rId2"/>
</worksheet>
</file>

<file path=xl/worksheets/sheet4.xml><?xml version="1.0" encoding="utf-8"?>
<worksheet xmlns="http://schemas.openxmlformats.org/spreadsheetml/2006/main" xmlns:r="http://schemas.openxmlformats.org/officeDocument/2006/relationships">
  <sheetPr codeName="Sheet4"/>
  <dimension ref="A2:V62"/>
  <sheetViews>
    <sheetView showGridLines="0" view="pageBreakPreview" zoomScale="70" zoomScaleSheetLayoutView="70" workbookViewId="0" topLeftCell="A1">
      <pane xSplit="1" ySplit="6" topLeftCell="C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3.5"/>
  <cols>
    <col min="1" max="1" width="10.625" style="81" customWidth="1"/>
    <col min="2" max="2" width="11.625" style="81" customWidth="1"/>
    <col min="3" max="3" width="10.75390625" style="81" customWidth="1"/>
    <col min="4" max="4" width="8.875" style="81" bestFit="1" customWidth="1"/>
    <col min="5" max="5" width="10.875" style="81" customWidth="1"/>
    <col min="6" max="6" width="8.875" style="81" bestFit="1" customWidth="1"/>
    <col min="7" max="7" width="10.75390625" style="81" customWidth="1"/>
    <col min="8" max="8" width="8.875" style="81" bestFit="1" customWidth="1"/>
    <col min="9" max="9" width="10.75390625" style="81" customWidth="1"/>
    <col min="10" max="10" width="8.875" style="81" bestFit="1" customWidth="1"/>
    <col min="11" max="11" width="10.75390625" style="81" customWidth="1"/>
    <col min="12" max="12" width="8.875" style="81" bestFit="1" customWidth="1"/>
    <col min="13" max="13" width="10.75390625" style="82" customWidth="1"/>
    <col min="14" max="14" width="8.875" style="81" bestFit="1" customWidth="1"/>
    <col min="15" max="15" width="10.75390625" style="81" customWidth="1"/>
    <col min="16" max="16" width="8.875" style="81" bestFit="1" customWidth="1"/>
    <col min="17" max="17" width="10.875" style="81" customWidth="1"/>
    <col min="18" max="18" width="8.875" style="81" bestFit="1" customWidth="1"/>
    <col min="19" max="19" width="10.875" style="81" customWidth="1"/>
    <col min="20" max="20" width="7.75390625" style="81" customWidth="1"/>
    <col min="21" max="16384" width="9.00390625" style="81" customWidth="1"/>
  </cols>
  <sheetData>
    <row r="1" ht="89.25" customHeight="1"/>
    <row r="2" spans="1:20" ht="29.25" customHeight="1">
      <c r="A2" s="107" t="s">
        <v>68</v>
      </c>
      <c r="B2" s="105"/>
      <c r="C2" s="105"/>
      <c r="D2" s="105"/>
      <c r="E2" s="105"/>
      <c r="F2" s="105"/>
      <c r="G2" s="105"/>
      <c r="H2" s="105"/>
      <c r="I2" s="105"/>
      <c r="J2" s="105"/>
      <c r="K2" s="105"/>
      <c r="L2" s="105"/>
      <c r="M2" s="106"/>
      <c r="N2" s="105"/>
      <c r="O2" s="105"/>
      <c r="P2" s="105"/>
      <c r="Q2" s="105" t="s">
        <v>11</v>
      </c>
      <c r="R2" s="105"/>
      <c r="S2" s="105"/>
      <c r="T2" s="105"/>
    </row>
    <row r="3" spans="1:20" ht="21" customHeight="1">
      <c r="A3" s="420" t="s">
        <v>12</v>
      </c>
      <c r="B3" s="83" t="s">
        <v>69</v>
      </c>
      <c r="C3" s="90"/>
      <c r="D3" s="90"/>
      <c r="E3" s="90"/>
      <c r="F3" s="90"/>
      <c r="G3" s="90"/>
      <c r="H3" s="90"/>
      <c r="I3" s="90"/>
      <c r="J3" s="90"/>
      <c r="K3" s="90"/>
      <c r="L3" s="90"/>
      <c r="M3" s="108"/>
      <c r="N3" s="108"/>
      <c r="O3" s="108"/>
      <c r="P3" s="108"/>
      <c r="Q3" s="108"/>
      <c r="R3" s="87"/>
      <c r="S3" s="105"/>
      <c r="T3" s="105"/>
    </row>
    <row r="4" spans="1:20" ht="21" customHeight="1">
      <c r="A4" s="421"/>
      <c r="B4" s="109"/>
      <c r="C4" s="89" t="s">
        <v>70</v>
      </c>
      <c r="D4" s="90"/>
      <c r="E4" s="90"/>
      <c r="F4" s="90"/>
      <c r="G4" s="90"/>
      <c r="H4" s="90"/>
      <c r="I4" s="89" t="s">
        <v>71</v>
      </c>
      <c r="J4" s="90"/>
      <c r="K4" s="90"/>
      <c r="L4" s="110"/>
      <c r="M4" s="89" t="s">
        <v>72</v>
      </c>
      <c r="N4" s="90"/>
      <c r="O4" s="90"/>
      <c r="P4" s="90"/>
      <c r="Q4" s="108"/>
      <c r="R4" s="111"/>
      <c r="S4" s="105"/>
      <c r="T4" s="105"/>
    </row>
    <row r="5" spans="1:20" ht="21" customHeight="1">
      <c r="A5" s="421"/>
      <c r="B5" s="92"/>
      <c r="C5" s="112"/>
      <c r="D5" s="92"/>
      <c r="E5" s="89" t="s">
        <v>73</v>
      </c>
      <c r="F5" s="90"/>
      <c r="G5" s="89" t="s">
        <v>74</v>
      </c>
      <c r="H5" s="91"/>
      <c r="I5" s="112"/>
      <c r="J5" s="113"/>
      <c r="K5" s="423" t="s">
        <v>75</v>
      </c>
      <c r="L5" s="424"/>
      <c r="M5" s="114"/>
      <c r="N5" s="92"/>
      <c r="O5" s="89" t="s">
        <v>76</v>
      </c>
      <c r="P5" s="91"/>
      <c r="Q5" s="423" t="s">
        <v>77</v>
      </c>
      <c r="R5" s="424"/>
      <c r="S5" s="105"/>
      <c r="T5" s="105"/>
    </row>
    <row r="6" spans="1:20" ht="16.5" customHeight="1">
      <c r="A6" s="422"/>
      <c r="B6" s="93"/>
      <c r="C6" s="94"/>
      <c r="D6" s="95" t="s">
        <v>23</v>
      </c>
      <c r="E6" s="96"/>
      <c r="F6" s="97" t="s">
        <v>23</v>
      </c>
      <c r="G6" s="96"/>
      <c r="H6" s="98" t="s">
        <v>23</v>
      </c>
      <c r="I6" s="96"/>
      <c r="J6" s="98" t="s">
        <v>23</v>
      </c>
      <c r="K6" s="96"/>
      <c r="L6" s="98" t="s">
        <v>23</v>
      </c>
      <c r="M6" s="96"/>
      <c r="N6" s="97" t="s">
        <v>23</v>
      </c>
      <c r="O6" s="96"/>
      <c r="P6" s="98" t="s">
        <v>23</v>
      </c>
      <c r="Q6" s="96"/>
      <c r="R6" s="98" t="s">
        <v>23</v>
      </c>
      <c r="S6" s="105"/>
      <c r="T6" s="105"/>
    </row>
    <row r="7" spans="1:22" ht="30" customHeight="1">
      <c r="A7" s="116" t="s">
        <v>24</v>
      </c>
      <c r="B7" s="174">
        <f>C7+I7+M7</f>
        <v>2492137</v>
      </c>
      <c r="C7" s="175">
        <v>1149910</v>
      </c>
      <c r="D7" s="176">
        <v>46.141524322298494</v>
      </c>
      <c r="E7" s="102">
        <v>645195</v>
      </c>
      <c r="F7" s="177">
        <v>25.889226796119154</v>
      </c>
      <c r="G7" s="102">
        <v>419377</v>
      </c>
      <c r="H7" s="103">
        <v>16.828007449028686</v>
      </c>
      <c r="I7" s="102">
        <v>352990</v>
      </c>
      <c r="J7" s="103">
        <v>14.164149081691738</v>
      </c>
      <c r="K7" s="102">
        <v>348888</v>
      </c>
      <c r="L7" s="103">
        <v>13.999551389028772</v>
      </c>
      <c r="M7" s="102">
        <v>989237</v>
      </c>
      <c r="N7" s="177">
        <v>39.69432659600977</v>
      </c>
      <c r="O7" s="102">
        <v>667545</v>
      </c>
      <c r="P7" s="103">
        <v>26.786047476523162</v>
      </c>
      <c r="Q7" s="102">
        <v>221938</v>
      </c>
      <c r="R7" s="103">
        <v>8.905529671924135</v>
      </c>
      <c r="V7" s="118">
        <f>D7+J7+N7</f>
        <v>100</v>
      </c>
    </row>
    <row r="8" spans="1:22" ht="30" customHeight="1">
      <c r="A8" s="116" t="s">
        <v>25</v>
      </c>
      <c r="B8" s="174">
        <f>C8+I8+M8</f>
        <v>1617247</v>
      </c>
      <c r="C8" s="102">
        <v>601648</v>
      </c>
      <c r="D8" s="176">
        <v>37.2</v>
      </c>
      <c r="E8" s="102">
        <v>260494</v>
      </c>
      <c r="F8" s="177">
        <v>16.1</v>
      </c>
      <c r="G8" s="102">
        <v>301977</v>
      </c>
      <c r="H8" s="103">
        <v>18.7</v>
      </c>
      <c r="I8" s="102">
        <v>466312</v>
      </c>
      <c r="J8" s="103">
        <v>28.8</v>
      </c>
      <c r="K8" s="102">
        <v>296748</v>
      </c>
      <c r="L8" s="103">
        <v>18.3</v>
      </c>
      <c r="M8" s="102">
        <v>549287</v>
      </c>
      <c r="N8" s="177">
        <v>34</v>
      </c>
      <c r="O8" s="102">
        <v>323579</v>
      </c>
      <c r="P8" s="103">
        <v>20</v>
      </c>
      <c r="Q8" s="102">
        <v>142988</v>
      </c>
      <c r="R8" s="103">
        <v>8.8</v>
      </c>
      <c r="V8" s="118">
        <f aca="true" t="shared" si="0" ref="V8:V61">D8+J8+N8</f>
        <v>100</v>
      </c>
    </row>
    <row r="9" spans="1:22" ht="30" customHeight="1">
      <c r="A9" s="116" t="s">
        <v>277</v>
      </c>
      <c r="B9" s="174">
        <f>C9+I9+M9</f>
        <v>608226</v>
      </c>
      <c r="C9" s="102">
        <v>252241</v>
      </c>
      <c r="D9" s="176">
        <v>41.471591151973115</v>
      </c>
      <c r="E9" s="102">
        <v>140078</v>
      </c>
      <c r="F9" s="177">
        <v>23.030584026332317</v>
      </c>
      <c r="G9" s="102">
        <v>102781</v>
      </c>
      <c r="H9" s="103">
        <v>16.89848839082841</v>
      </c>
      <c r="I9" s="102">
        <v>99916</v>
      </c>
      <c r="J9" s="103">
        <v>16.427446376840187</v>
      </c>
      <c r="K9" s="102">
        <v>94886</v>
      </c>
      <c r="L9" s="103">
        <v>15.600451148092978</v>
      </c>
      <c r="M9" s="102">
        <v>256069</v>
      </c>
      <c r="N9" s="177">
        <v>42.1009624711867</v>
      </c>
      <c r="O9" s="102">
        <v>137202</v>
      </c>
      <c r="P9" s="103">
        <v>22.557733474070492</v>
      </c>
      <c r="Q9" s="102">
        <v>90649</v>
      </c>
      <c r="R9" s="103">
        <v>14.903835087615459</v>
      </c>
      <c r="V9" s="118"/>
    </row>
    <row r="10" spans="1:22" ht="30" customHeight="1">
      <c r="A10" s="116" t="s">
        <v>27</v>
      </c>
      <c r="B10" s="174">
        <f aca="true" t="shared" si="1" ref="B10:B61">C10+I10+M10</f>
        <v>1827762</v>
      </c>
      <c r="C10" s="102">
        <v>403511</v>
      </c>
      <c r="D10" s="176">
        <v>22.076780237251896</v>
      </c>
      <c r="E10" s="102">
        <v>264226</v>
      </c>
      <c r="F10" s="177">
        <v>14.45625852818912</v>
      </c>
      <c r="G10" s="102">
        <v>118496</v>
      </c>
      <c r="H10" s="103">
        <v>6.48311979349609</v>
      </c>
      <c r="I10" s="102">
        <v>463444</v>
      </c>
      <c r="J10" s="103">
        <v>25.355817661161574</v>
      </c>
      <c r="K10" s="102">
        <v>343918</v>
      </c>
      <c r="L10" s="103">
        <v>18.816344797626826</v>
      </c>
      <c r="M10" s="102">
        <v>960807</v>
      </c>
      <c r="N10" s="177">
        <v>52.56740210158654</v>
      </c>
      <c r="O10" s="102">
        <v>493626</v>
      </c>
      <c r="P10" s="103">
        <v>27.007126748449746</v>
      </c>
      <c r="Q10" s="102">
        <v>127998</v>
      </c>
      <c r="R10" s="103">
        <v>7.002990542532343</v>
      </c>
      <c r="V10" s="118">
        <f t="shared" si="0"/>
        <v>100</v>
      </c>
    </row>
    <row r="11" spans="1:22" ht="30" customHeight="1">
      <c r="A11" s="116" t="s">
        <v>28</v>
      </c>
      <c r="B11" s="174">
        <f t="shared" si="1"/>
        <v>1100173</v>
      </c>
      <c r="C11" s="102">
        <v>488520</v>
      </c>
      <c r="D11" s="176">
        <v>44.403925564433955</v>
      </c>
      <c r="E11" s="102">
        <v>321779</v>
      </c>
      <c r="F11" s="177">
        <v>29.248036445177263</v>
      </c>
      <c r="G11" s="102">
        <v>144497</v>
      </c>
      <c r="H11" s="103">
        <v>13.134025285114252</v>
      </c>
      <c r="I11" s="102">
        <v>180424</v>
      </c>
      <c r="J11" s="103">
        <v>16.399602607953476</v>
      </c>
      <c r="K11" s="102">
        <v>176192</v>
      </c>
      <c r="L11" s="103">
        <v>16.01493583281902</v>
      </c>
      <c r="M11" s="102">
        <v>431229</v>
      </c>
      <c r="N11" s="177">
        <v>39.19647182761257</v>
      </c>
      <c r="O11" s="102">
        <v>257055</v>
      </c>
      <c r="P11" s="103">
        <v>23.364961692388377</v>
      </c>
      <c r="Q11" s="102">
        <v>100605</v>
      </c>
      <c r="R11" s="103">
        <v>9.144470915028819</v>
      </c>
      <c r="V11" s="118">
        <f t="shared" si="0"/>
        <v>100</v>
      </c>
    </row>
    <row r="12" spans="1:22" ht="30" customHeight="1">
      <c r="A12" s="116" t="s">
        <v>81</v>
      </c>
      <c r="B12" s="174">
        <f t="shared" si="1"/>
        <v>781019</v>
      </c>
      <c r="C12" s="102">
        <v>351059</v>
      </c>
      <c r="D12" s="176">
        <v>44.9</v>
      </c>
      <c r="E12" s="102">
        <v>229712</v>
      </c>
      <c r="F12" s="177">
        <v>29.4</v>
      </c>
      <c r="G12" s="102">
        <v>106475</v>
      </c>
      <c r="H12" s="103">
        <v>13.6</v>
      </c>
      <c r="I12" s="102">
        <v>113242</v>
      </c>
      <c r="J12" s="103">
        <v>14.5</v>
      </c>
      <c r="K12" s="102">
        <v>110472</v>
      </c>
      <c r="L12" s="103">
        <v>14.1</v>
      </c>
      <c r="M12" s="102">
        <v>316718</v>
      </c>
      <c r="N12" s="177">
        <v>40.6</v>
      </c>
      <c r="O12" s="102">
        <v>188753</v>
      </c>
      <c r="P12" s="103">
        <v>24.2</v>
      </c>
      <c r="Q12" s="102">
        <v>89818</v>
      </c>
      <c r="R12" s="103">
        <v>11.5</v>
      </c>
      <c r="V12" s="118">
        <f t="shared" si="0"/>
        <v>100</v>
      </c>
    </row>
    <row r="13" spans="1:22" ht="30" customHeight="1">
      <c r="A13" s="116" t="s">
        <v>29</v>
      </c>
      <c r="B13" s="174">
        <f t="shared" si="1"/>
        <v>752923</v>
      </c>
      <c r="C13" s="102">
        <v>363701</v>
      </c>
      <c r="D13" s="176">
        <v>48.305205180343805</v>
      </c>
      <c r="E13" s="102">
        <v>228462</v>
      </c>
      <c r="F13" s="177">
        <v>30.343341882237624</v>
      </c>
      <c r="G13" s="102">
        <v>106474</v>
      </c>
      <c r="H13" s="103">
        <v>14.141419507705303</v>
      </c>
      <c r="I13" s="102">
        <v>114101</v>
      </c>
      <c r="J13" s="103">
        <v>15.154404899305774</v>
      </c>
      <c r="K13" s="102">
        <v>110394</v>
      </c>
      <c r="L13" s="103">
        <v>14.662057076221604</v>
      </c>
      <c r="M13" s="102">
        <v>275121</v>
      </c>
      <c r="N13" s="177">
        <v>36.54038992035042</v>
      </c>
      <c r="O13" s="102">
        <v>159857</v>
      </c>
      <c r="P13" s="103">
        <v>21.231520354671062</v>
      </c>
      <c r="Q13" s="102">
        <v>75931</v>
      </c>
      <c r="R13" s="103">
        <v>10.084829391584531</v>
      </c>
      <c r="V13" s="118">
        <f t="shared" si="0"/>
        <v>100</v>
      </c>
    </row>
    <row r="14" spans="1:22" ht="30" customHeight="1">
      <c r="A14" s="116" t="s">
        <v>30</v>
      </c>
      <c r="B14" s="174">
        <f>C14+I14+M14+1</f>
        <v>1760792</v>
      </c>
      <c r="C14" s="102">
        <v>955145</v>
      </c>
      <c r="D14" s="176">
        <v>54.2</v>
      </c>
      <c r="E14" s="102">
        <v>625484</v>
      </c>
      <c r="F14" s="177">
        <v>35.5</v>
      </c>
      <c r="G14" s="102">
        <v>276473</v>
      </c>
      <c r="H14" s="103">
        <v>15.7</v>
      </c>
      <c r="I14" s="102">
        <v>154275</v>
      </c>
      <c r="J14" s="103">
        <v>8.8</v>
      </c>
      <c r="K14" s="102">
        <v>151559</v>
      </c>
      <c r="L14" s="103">
        <v>8.6</v>
      </c>
      <c r="M14" s="102">
        <v>651371</v>
      </c>
      <c r="N14" s="177">
        <v>37</v>
      </c>
      <c r="O14" s="102">
        <v>529720</v>
      </c>
      <c r="P14" s="103">
        <v>30.1</v>
      </c>
      <c r="Q14" s="102">
        <v>16947</v>
      </c>
      <c r="R14" s="103">
        <v>1</v>
      </c>
      <c r="V14" s="118">
        <f t="shared" si="0"/>
        <v>100</v>
      </c>
    </row>
    <row r="15" spans="1:22" ht="30" customHeight="1">
      <c r="A15" s="116" t="s">
        <v>31</v>
      </c>
      <c r="B15" s="174">
        <f>C15+I15+M15</f>
        <v>1725530</v>
      </c>
      <c r="C15" s="102">
        <v>822396</v>
      </c>
      <c r="D15" s="176">
        <v>47.7</v>
      </c>
      <c r="E15" s="102">
        <v>572289</v>
      </c>
      <c r="F15" s="177">
        <v>33.2</v>
      </c>
      <c r="G15" s="102">
        <v>203066</v>
      </c>
      <c r="H15" s="103">
        <v>11.8</v>
      </c>
      <c r="I15" s="102">
        <v>171429</v>
      </c>
      <c r="J15" s="103">
        <v>9.9</v>
      </c>
      <c r="K15" s="102">
        <v>169424</v>
      </c>
      <c r="L15" s="103">
        <v>9.8</v>
      </c>
      <c r="M15" s="102">
        <v>731705</v>
      </c>
      <c r="N15" s="177">
        <v>42.4</v>
      </c>
      <c r="O15" s="102">
        <v>453766</v>
      </c>
      <c r="P15" s="103">
        <v>26.3</v>
      </c>
      <c r="Q15" s="102">
        <v>196954</v>
      </c>
      <c r="R15" s="103">
        <v>11.4</v>
      </c>
      <c r="V15" s="118">
        <f t="shared" si="0"/>
        <v>100</v>
      </c>
    </row>
    <row r="16" spans="1:22" ht="30" customHeight="1">
      <c r="A16" s="116" t="s">
        <v>32</v>
      </c>
      <c r="B16" s="174">
        <f>C16+I16+M16</f>
        <v>7234373</v>
      </c>
      <c r="C16" s="102">
        <v>2176408</v>
      </c>
      <c r="D16" s="176">
        <v>30.1</v>
      </c>
      <c r="E16" s="102">
        <v>1498818</v>
      </c>
      <c r="F16" s="177">
        <v>20.7</v>
      </c>
      <c r="G16" s="102">
        <v>535738</v>
      </c>
      <c r="H16" s="103">
        <v>7.4</v>
      </c>
      <c r="I16" s="102">
        <v>1131684</v>
      </c>
      <c r="J16" s="103">
        <v>15.6</v>
      </c>
      <c r="K16" s="102">
        <v>1128417</v>
      </c>
      <c r="L16" s="103">
        <v>15.6</v>
      </c>
      <c r="M16" s="102">
        <v>3926281</v>
      </c>
      <c r="N16" s="177">
        <v>54.3</v>
      </c>
      <c r="O16" s="102">
        <v>2791708</v>
      </c>
      <c r="P16" s="103">
        <v>38.6</v>
      </c>
      <c r="Q16" s="102">
        <v>406866</v>
      </c>
      <c r="R16" s="103">
        <v>5.6</v>
      </c>
      <c r="T16" s="115"/>
      <c r="V16" s="118">
        <f>D16+J16+N16</f>
        <v>100</v>
      </c>
    </row>
    <row r="17" spans="1:22" ht="30" customHeight="1">
      <c r="A17" s="116" t="s">
        <v>33</v>
      </c>
      <c r="B17" s="174">
        <f t="shared" si="1"/>
        <v>2010451</v>
      </c>
      <c r="C17" s="102">
        <v>1087835</v>
      </c>
      <c r="D17" s="176">
        <v>54.10900340271909</v>
      </c>
      <c r="E17" s="102">
        <v>726870</v>
      </c>
      <c r="F17" s="177">
        <v>36.15457427214093</v>
      </c>
      <c r="G17" s="102">
        <v>306407</v>
      </c>
      <c r="H17" s="103">
        <v>15.240709671610997</v>
      </c>
      <c r="I17" s="102">
        <v>157400</v>
      </c>
      <c r="J17" s="103">
        <v>7.82908909493442</v>
      </c>
      <c r="K17" s="102">
        <v>156772</v>
      </c>
      <c r="L17" s="103">
        <v>7.797852322687795</v>
      </c>
      <c r="M17" s="102">
        <v>765216</v>
      </c>
      <c r="N17" s="177">
        <v>38.061907502346486</v>
      </c>
      <c r="O17" s="102">
        <v>659127</v>
      </c>
      <c r="P17" s="103">
        <v>32.785031816244214</v>
      </c>
      <c r="Q17" s="102">
        <v>13870</v>
      </c>
      <c r="R17" s="103">
        <v>0.6898949539182999</v>
      </c>
      <c r="V17" s="118">
        <f t="shared" si="0"/>
        <v>100</v>
      </c>
    </row>
    <row r="18" spans="1:22" ht="30" customHeight="1">
      <c r="A18" s="116" t="s">
        <v>34</v>
      </c>
      <c r="B18" s="174">
        <v>1130148</v>
      </c>
      <c r="C18" s="102">
        <v>478659</v>
      </c>
      <c r="D18" s="176">
        <v>42.4</v>
      </c>
      <c r="E18" s="102">
        <v>275136</v>
      </c>
      <c r="F18" s="177">
        <v>24.3</v>
      </c>
      <c r="G18" s="102">
        <v>191905</v>
      </c>
      <c r="H18" s="103">
        <v>17</v>
      </c>
      <c r="I18" s="102">
        <v>191353</v>
      </c>
      <c r="J18" s="103">
        <v>16.9</v>
      </c>
      <c r="K18" s="102">
        <v>183593</v>
      </c>
      <c r="L18" s="103">
        <v>16.2</v>
      </c>
      <c r="M18" s="102">
        <v>460136</v>
      </c>
      <c r="N18" s="177">
        <v>40.7</v>
      </c>
      <c r="O18" s="102">
        <v>232988</v>
      </c>
      <c r="P18" s="103">
        <v>20.6</v>
      </c>
      <c r="Q18" s="102">
        <v>165723</v>
      </c>
      <c r="R18" s="103">
        <v>14.7</v>
      </c>
      <c r="V18" s="118">
        <f t="shared" si="0"/>
        <v>100</v>
      </c>
    </row>
    <row r="19" spans="1:22" ht="30" customHeight="1">
      <c r="A19" s="116" t="s">
        <v>169</v>
      </c>
      <c r="B19" s="174">
        <f t="shared" si="1"/>
        <v>466775</v>
      </c>
      <c r="C19" s="102">
        <v>214184</v>
      </c>
      <c r="D19" s="176">
        <v>45.88591934015318</v>
      </c>
      <c r="E19" s="102">
        <v>117721</v>
      </c>
      <c r="F19" s="177">
        <v>25.220073911413422</v>
      </c>
      <c r="G19" s="102">
        <v>87029</v>
      </c>
      <c r="H19" s="103">
        <v>18.644743184617855</v>
      </c>
      <c r="I19" s="102">
        <v>102376</v>
      </c>
      <c r="J19" s="103">
        <v>21.93262278399657</v>
      </c>
      <c r="K19" s="102">
        <v>98144</v>
      </c>
      <c r="L19" s="103">
        <v>21.025976112688127</v>
      </c>
      <c r="M19" s="102">
        <v>150215</v>
      </c>
      <c r="N19" s="177">
        <v>32.18145787585025</v>
      </c>
      <c r="O19" s="102">
        <v>81987</v>
      </c>
      <c r="P19" s="103">
        <v>17.564565368753684</v>
      </c>
      <c r="Q19" s="102">
        <v>33908</v>
      </c>
      <c r="R19" s="103">
        <v>7.264313641476086</v>
      </c>
      <c r="V19" s="118">
        <f t="shared" si="0"/>
        <v>100</v>
      </c>
    </row>
    <row r="20" spans="1:22" ht="30" customHeight="1">
      <c r="A20" s="116" t="s">
        <v>78</v>
      </c>
      <c r="B20" s="174">
        <f t="shared" si="1"/>
        <v>457906</v>
      </c>
      <c r="C20" s="102">
        <v>214960</v>
      </c>
      <c r="D20" s="176">
        <v>46.94413263857648</v>
      </c>
      <c r="E20" s="102">
        <v>119620</v>
      </c>
      <c r="F20" s="177">
        <v>26.123265473699842</v>
      </c>
      <c r="G20" s="102">
        <v>87870</v>
      </c>
      <c r="H20" s="103">
        <v>19.189527981725508</v>
      </c>
      <c r="I20" s="102">
        <v>81138</v>
      </c>
      <c r="J20" s="103">
        <v>17.71935724799413</v>
      </c>
      <c r="K20" s="102">
        <v>78514</v>
      </c>
      <c r="L20" s="103">
        <v>17.146313872279464</v>
      </c>
      <c r="M20" s="102">
        <v>161808</v>
      </c>
      <c r="N20" s="177">
        <v>35.33651011342939</v>
      </c>
      <c r="O20" s="102">
        <v>81667</v>
      </c>
      <c r="P20" s="103">
        <v>17.8348831419549</v>
      </c>
      <c r="Q20" s="102">
        <v>53456</v>
      </c>
      <c r="R20" s="103">
        <v>11.674011696723783</v>
      </c>
      <c r="V20" s="118">
        <f t="shared" si="0"/>
        <v>100</v>
      </c>
    </row>
    <row r="21" spans="1:22" ht="30" customHeight="1">
      <c r="A21" s="116" t="s">
        <v>36</v>
      </c>
      <c r="B21" s="174">
        <f>C21+I21+M21</f>
        <v>842328</v>
      </c>
      <c r="C21" s="102">
        <v>409214</v>
      </c>
      <c r="D21" s="176">
        <v>48.58131274277954</v>
      </c>
      <c r="E21" s="102">
        <v>252685</v>
      </c>
      <c r="F21" s="177">
        <v>29.99840917077433</v>
      </c>
      <c r="G21" s="102">
        <v>138771</v>
      </c>
      <c r="H21" s="103">
        <v>16.474698692195915</v>
      </c>
      <c r="I21" s="102">
        <v>132412</v>
      </c>
      <c r="J21" s="103">
        <v>15.719767121596337</v>
      </c>
      <c r="K21" s="102">
        <v>123761</v>
      </c>
      <c r="L21" s="103">
        <v>14.692732522247864</v>
      </c>
      <c r="M21" s="102">
        <v>300702</v>
      </c>
      <c r="N21" s="177">
        <v>35.69892013562413</v>
      </c>
      <c r="O21" s="102">
        <v>181995</v>
      </c>
      <c r="P21" s="103">
        <v>21.606191412371427</v>
      </c>
      <c r="Q21" s="102">
        <v>72274</v>
      </c>
      <c r="R21" s="103">
        <v>8.580268019108946</v>
      </c>
      <c r="V21" s="118">
        <f t="shared" si="0"/>
        <v>100</v>
      </c>
    </row>
    <row r="22" spans="1:22" ht="30" customHeight="1">
      <c r="A22" s="116" t="s">
        <v>37</v>
      </c>
      <c r="B22" s="174">
        <f t="shared" si="1"/>
        <v>760743</v>
      </c>
      <c r="C22" s="102">
        <v>361514</v>
      </c>
      <c r="D22" s="176">
        <v>47.5</v>
      </c>
      <c r="E22" s="102">
        <v>224807</v>
      </c>
      <c r="F22" s="177">
        <v>29.6</v>
      </c>
      <c r="G22" s="102">
        <v>122887</v>
      </c>
      <c r="H22" s="103">
        <v>16.2</v>
      </c>
      <c r="I22" s="102">
        <v>130162</v>
      </c>
      <c r="J22" s="103">
        <v>17.1</v>
      </c>
      <c r="K22" s="102">
        <v>126527</v>
      </c>
      <c r="L22" s="103">
        <v>16.6</v>
      </c>
      <c r="M22" s="102">
        <v>269067</v>
      </c>
      <c r="N22" s="177">
        <v>35.4</v>
      </c>
      <c r="O22" s="102">
        <v>177193</v>
      </c>
      <c r="P22" s="103">
        <v>23.3</v>
      </c>
      <c r="Q22" s="102">
        <v>47327</v>
      </c>
      <c r="R22" s="103">
        <v>6.2</v>
      </c>
      <c r="V22" s="118">
        <f t="shared" si="0"/>
        <v>100</v>
      </c>
    </row>
    <row r="23" spans="1:22" ht="30" customHeight="1">
      <c r="A23" s="116" t="s">
        <v>38</v>
      </c>
      <c r="B23" s="174">
        <f t="shared" si="1"/>
        <v>1179780</v>
      </c>
      <c r="C23" s="102">
        <v>571140</v>
      </c>
      <c r="D23" s="176">
        <v>48.4</v>
      </c>
      <c r="E23" s="102">
        <v>358826</v>
      </c>
      <c r="F23" s="177">
        <v>30.4</v>
      </c>
      <c r="G23" s="102">
        <v>190771</v>
      </c>
      <c r="H23" s="103">
        <v>16.2</v>
      </c>
      <c r="I23" s="102">
        <v>186316</v>
      </c>
      <c r="J23" s="103">
        <v>15.8</v>
      </c>
      <c r="K23" s="102">
        <v>176966</v>
      </c>
      <c r="L23" s="103">
        <v>15</v>
      </c>
      <c r="M23" s="102">
        <v>422324</v>
      </c>
      <c r="N23" s="177">
        <v>35.8</v>
      </c>
      <c r="O23" s="102">
        <v>343773</v>
      </c>
      <c r="P23" s="103">
        <v>29.1</v>
      </c>
      <c r="Q23" s="102">
        <v>9651</v>
      </c>
      <c r="R23" s="103">
        <v>0.8</v>
      </c>
      <c r="V23" s="118">
        <f t="shared" si="0"/>
        <v>100</v>
      </c>
    </row>
    <row r="24" spans="1:22" ht="30" customHeight="1">
      <c r="A24" s="116" t="s">
        <v>39</v>
      </c>
      <c r="B24" s="174">
        <f t="shared" si="1"/>
        <v>2285911</v>
      </c>
      <c r="C24" s="102">
        <v>1113639</v>
      </c>
      <c r="D24" s="176">
        <v>48.7</v>
      </c>
      <c r="E24" s="102">
        <v>682882</v>
      </c>
      <c r="F24" s="177">
        <v>29.9</v>
      </c>
      <c r="G24" s="102">
        <v>385913</v>
      </c>
      <c r="H24" s="103">
        <v>16.9</v>
      </c>
      <c r="I24" s="102">
        <v>257104</v>
      </c>
      <c r="J24" s="103">
        <v>11.2</v>
      </c>
      <c r="K24" s="102">
        <v>256122</v>
      </c>
      <c r="L24" s="103">
        <v>11.2</v>
      </c>
      <c r="M24" s="102">
        <v>915168</v>
      </c>
      <c r="N24" s="177">
        <v>40.1</v>
      </c>
      <c r="O24" s="102">
        <v>608484</v>
      </c>
      <c r="P24" s="103">
        <v>26.6</v>
      </c>
      <c r="Q24" s="102">
        <v>197915</v>
      </c>
      <c r="R24" s="103">
        <v>8.7</v>
      </c>
      <c r="V24" s="118">
        <f t="shared" si="0"/>
        <v>100</v>
      </c>
    </row>
    <row r="25" spans="1:22" ht="30" customHeight="1">
      <c r="A25" s="116" t="s">
        <v>175</v>
      </c>
      <c r="B25" s="174">
        <f t="shared" si="1"/>
        <v>668330</v>
      </c>
      <c r="C25" s="102">
        <v>347103</v>
      </c>
      <c r="D25" s="176">
        <v>51.935870004339165</v>
      </c>
      <c r="E25" s="102">
        <v>216977</v>
      </c>
      <c r="F25" s="177">
        <v>32.46554845660078</v>
      </c>
      <c r="G25" s="102">
        <v>118677</v>
      </c>
      <c r="H25" s="103">
        <v>17.75724567204824</v>
      </c>
      <c r="I25" s="102">
        <v>101809</v>
      </c>
      <c r="J25" s="103">
        <v>15.233342809689823</v>
      </c>
      <c r="K25" s="102">
        <v>94392</v>
      </c>
      <c r="L25" s="103">
        <v>14.123561713524758</v>
      </c>
      <c r="M25" s="102">
        <v>219418</v>
      </c>
      <c r="N25" s="177">
        <v>32.830787185971</v>
      </c>
      <c r="O25" s="102">
        <v>165950</v>
      </c>
      <c r="P25" s="103">
        <v>24.830547783280714</v>
      </c>
      <c r="Q25" s="102">
        <v>9773</v>
      </c>
      <c r="R25" s="103">
        <v>1.4623015576137537</v>
      </c>
      <c r="V25" s="118">
        <f t="shared" si="0"/>
        <v>99.99999999999997</v>
      </c>
    </row>
    <row r="26" spans="1:22" ht="30" customHeight="1">
      <c r="A26" s="116" t="s">
        <v>181</v>
      </c>
      <c r="B26" s="174">
        <f t="shared" si="1"/>
        <v>520917</v>
      </c>
      <c r="C26" s="102">
        <v>261615</v>
      </c>
      <c r="D26" s="176">
        <v>50.2</v>
      </c>
      <c r="E26" s="102">
        <v>168658</v>
      </c>
      <c r="F26" s="177">
        <v>32.4</v>
      </c>
      <c r="G26" s="102">
        <v>83362</v>
      </c>
      <c r="H26" s="103">
        <v>16</v>
      </c>
      <c r="I26" s="102">
        <v>77305</v>
      </c>
      <c r="J26" s="103">
        <v>14.8</v>
      </c>
      <c r="K26" s="102">
        <v>76157</v>
      </c>
      <c r="L26" s="103">
        <v>14.6</v>
      </c>
      <c r="M26" s="102">
        <v>181997</v>
      </c>
      <c r="N26" s="177">
        <v>34.9</v>
      </c>
      <c r="O26" s="102">
        <v>124265</v>
      </c>
      <c r="P26" s="103">
        <v>23.9</v>
      </c>
      <c r="Q26" s="102">
        <v>28072</v>
      </c>
      <c r="R26" s="103">
        <v>5.4</v>
      </c>
      <c r="V26" s="118">
        <f t="shared" si="0"/>
        <v>99.9</v>
      </c>
    </row>
    <row r="27" spans="1:22" ht="30" customHeight="1">
      <c r="A27" s="116" t="s">
        <v>40</v>
      </c>
      <c r="B27" s="174">
        <f t="shared" si="1"/>
        <v>919757</v>
      </c>
      <c r="C27" s="102">
        <v>421657</v>
      </c>
      <c r="D27" s="176">
        <v>45.84439150775694</v>
      </c>
      <c r="E27" s="102">
        <v>278168</v>
      </c>
      <c r="F27" s="177">
        <v>30.24364043981182</v>
      </c>
      <c r="G27" s="102">
        <v>122432</v>
      </c>
      <c r="H27" s="103">
        <v>13.311342017511146</v>
      </c>
      <c r="I27" s="102">
        <v>104746</v>
      </c>
      <c r="J27" s="103">
        <v>11.388442816961437</v>
      </c>
      <c r="K27" s="102">
        <v>102791</v>
      </c>
      <c r="L27" s="103">
        <v>11.175886674415091</v>
      </c>
      <c r="M27" s="102">
        <v>393354</v>
      </c>
      <c r="N27" s="177">
        <v>42.76716567528162</v>
      </c>
      <c r="O27" s="102">
        <v>246453</v>
      </c>
      <c r="P27" s="103">
        <v>26.795447058299093</v>
      </c>
      <c r="Q27" s="102">
        <v>109115</v>
      </c>
      <c r="R27" s="103">
        <v>11.863459587695447</v>
      </c>
      <c r="V27" s="118">
        <f t="shared" si="0"/>
        <v>100</v>
      </c>
    </row>
    <row r="28" spans="1:22" ht="30" customHeight="1">
      <c r="A28" s="116" t="s">
        <v>41</v>
      </c>
      <c r="B28" s="174">
        <f t="shared" si="1"/>
        <v>2958574</v>
      </c>
      <c r="C28" s="102">
        <v>1303845</v>
      </c>
      <c r="D28" s="176">
        <v>44.1</v>
      </c>
      <c r="E28" s="102">
        <v>843193</v>
      </c>
      <c r="F28" s="177">
        <v>28.5</v>
      </c>
      <c r="G28" s="102">
        <v>405645</v>
      </c>
      <c r="H28" s="103">
        <v>13.7</v>
      </c>
      <c r="I28" s="102">
        <v>233044</v>
      </c>
      <c r="J28" s="103">
        <v>7.9</v>
      </c>
      <c r="K28" s="102">
        <v>232150</v>
      </c>
      <c r="L28" s="103">
        <v>7.8</v>
      </c>
      <c r="M28" s="102">
        <v>1421685</v>
      </c>
      <c r="N28" s="177">
        <v>48.1</v>
      </c>
      <c r="O28" s="102">
        <v>849427</v>
      </c>
      <c r="P28" s="103">
        <v>28.7</v>
      </c>
      <c r="Q28" s="102">
        <v>427228</v>
      </c>
      <c r="R28" s="103">
        <v>14.4</v>
      </c>
      <c r="V28" s="118">
        <f t="shared" si="0"/>
        <v>100.1</v>
      </c>
    </row>
    <row r="29" spans="1:22" ht="30" customHeight="1">
      <c r="A29" s="116" t="s">
        <v>42</v>
      </c>
      <c r="B29" s="174">
        <f t="shared" si="1"/>
        <v>1963456</v>
      </c>
      <c r="C29" s="102">
        <v>864453</v>
      </c>
      <c r="D29" s="176">
        <v>44</v>
      </c>
      <c r="E29" s="102">
        <v>530907</v>
      </c>
      <c r="F29" s="177">
        <v>27</v>
      </c>
      <c r="G29" s="102">
        <v>301925</v>
      </c>
      <c r="H29" s="103">
        <v>15.4</v>
      </c>
      <c r="I29" s="102">
        <v>202999</v>
      </c>
      <c r="J29" s="103">
        <v>10.3</v>
      </c>
      <c r="K29" s="102">
        <v>190073</v>
      </c>
      <c r="L29" s="103">
        <v>9.7</v>
      </c>
      <c r="M29" s="102">
        <v>896004</v>
      </c>
      <c r="N29" s="177">
        <v>45.6</v>
      </c>
      <c r="O29" s="102">
        <v>537838</v>
      </c>
      <c r="P29" s="103">
        <v>27.4</v>
      </c>
      <c r="Q29" s="102">
        <v>297795</v>
      </c>
      <c r="R29" s="103">
        <v>15.2</v>
      </c>
      <c r="V29" s="118">
        <f t="shared" si="0"/>
        <v>99.9</v>
      </c>
    </row>
    <row r="30" spans="1:22" ht="30" customHeight="1">
      <c r="A30" s="116" t="s">
        <v>168</v>
      </c>
      <c r="B30" s="174">
        <f t="shared" si="1"/>
        <v>476288</v>
      </c>
      <c r="C30" s="102">
        <v>249956</v>
      </c>
      <c r="D30" s="176">
        <v>52.48001209352324</v>
      </c>
      <c r="E30" s="102">
        <v>149862</v>
      </c>
      <c r="F30" s="177">
        <v>31.464576054823972</v>
      </c>
      <c r="G30" s="102">
        <v>84092</v>
      </c>
      <c r="H30" s="103">
        <v>17.655704111797903</v>
      </c>
      <c r="I30" s="102">
        <v>65827</v>
      </c>
      <c r="J30" s="103">
        <v>13.820839492072023</v>
      </c>
      <c r="K30" s="102">
        <v>63475</v>
      </c>
      <c r="L30" s="103">
        <v>13.32702062617576</v>
      </c>
      <c r="M30" s="102">
        <v>160505</v>
      </c>
      <c r="N30" s="177">
        <v>33.699148414404725</v>
      </c>
      <c r="O30" s="102">
        <v>121968</v>
      </c>
      <c r="P30" s="103">
        <v>25.608035474334855</v>
      </c>
      <c r="Q30" s="102">
        <v>16746</v>
      </c>
      <c r="R30" s="103">
        <v>3.515939935501209</v>
      </c>
      <c r="V30" s="118">
        <f t="shared" si="0"/>
        <v>100</v>
      </c>
    </row>
    <row r="31" spans="1:22" ht="30" customHeight="1">
      <c r="A31" s="116" t="s">
        <v>43</v>
      </c>
      <c r="B31" s="174">
        <f t="shared" si="1"/>
        <v>526855</v>
      </c>
      <c r="C31" s="102">
        <v>218278</v>
      </c>
      <c r="D31" s="176">
        <v>41.430374581241516</v>
      </c>
      <c r="E31" s="102">
        <v>119062</v>
      </c>
      <c r="F31" s="177">
        <v>22.598627705915288</v>
      </c>
      <c r="G31" s="102">
        <v>86450</v>
      </c>
      <c r="H31" s="103">
        <v>16.408689297814387</v>
      </c>
      <c r="I31" s="102">
        <v>115480</v>
      </c>
      <c r="J31" s="103">
        <v>21.91874424651944</v>
      </c>
      <c r="K31" s="102">
        <v>107555</v>
      </c>
      <c r="L31" s="103">
        <v>20.414535308576365</v>
      </c>
      <c r="M31" s="102">
        <v>193097</v>
      </c>
      <c r="N31" s="177">
        <v>36.65088117223904</v>
      </c>
      <c r="O31" s="102">
        <v>80258</v>
      </c>
      <c r="P31" s="103">
        <v>15.233413368004477</v>
      </c>
      <c r="Q31" s="102">
        <v>79090</v>
      </c>
      <c r="R31" s="103">
        <v>15</v>
      </c>
      <c r="V31" s="118">
        <f t="shared" si="0"/>
        <v>100</v>
      </c>
    </row>
    <row r="32" spans="1:22" ht="30" customHeight="1">
      <c r="A32" s="116" t="s">
        <v>44</v>
      </c>
      <c r="B32" s="174">
        <f t="shared" si="1"/>
        <v>704473</v>
      </c>
      <c r="C32" s="102">
        <v>347919</v>
      </c>
      <c r="D32" s="176">
        <v>49.387130521680746</v>
      </c>
      <c r="E32" s="102">
        <v>226865</v>
      </c>
      <c r="F32" s="177">
        <v>32.20350531532081</v>
      </c>
      <c r="G32" s="102">
        <v>105002</v>
      </c>
      <c r="H32" s="103">
        <v>14.905042492756998</v>
      </c>
      <c r="I32" s="102">
        <v>78990</v>
      </c>
      <c r="J32" s="103">
        <v>11.21263696408521</v>
      </c>
      <c r="K32" s="102">
        <v>75703</v>
      </c>
      <c r="L32" s="103">
        <v>10.746047045096121</v>
      </c>
      <c r="M32" s="102">
        <v>277564</v>
      </c>
      <c r="N32" s="177">
        <v>39.40023251423405</v>
      </c>
      <c r="O32" s="102">
        <v>170844</v>
      </c>
      <c r="P32" s="103">
        <v>24.251319780885854</v>
      </c>
      <c r="Q32" s="102">
        <v>61264</v>
      </c>
      <c r="R32" s="103">
        <v>8.696429813491788</v>
      </c>
      <c r="V32" s="118">
        <f t="shared" si="0"/>
        <v>100</v>
      </c>
    </row>
    <row r="33" spans="1:22" ht="30" customHeight="1">
      <c r="A33" s="116" t="s">
        <v>45</v>
      </c>
      <c r="B33" s="174">
        <f t="shared" si="1"/>
        <v>998230</v>
      </c>
      <c r="C33" s="102">
        <v>482217</v>
      </c>
      <c r="D33" s="176">
        <v>48.307203750638635</v>
      </c>
      <c r="E33" s="102">
        <v>297535</v>
      </c>
      <c r="F33" s="177">
        <v>29.806257075022792</v>
      </c>
      <c r="G33" s="102">
        <v>159652</v>
      </c>
      <c r="H33" s="103">
        <v>15.993508510062812</v>
      </c>
      <c r="I33" s="102">
        <v>105048</v>
      </c>
      <c r="J33" s="103">
        <v>10.523426464842773</v>
      </c>
      <c r="K33" s="102">
        <v>98209</v>
      </c>
      <c r="L33" s="103">
        <v>9.838313815453352</v>
      </c>
      <c r="M33" s="102">
        <v>410965</v>
      </c>
      <c r="N33" s="177">
        <v>41.1693697845186</v>
      </c>
      <c r="O33" s="102">
        <v>332609</v>
      </c>
      <c r="P33" s="103">
        <v>33.31987618084008</v>
      </c>
      <c r="Q33" s="102">
        <v>32918</v>
      </c>
      <c r="R33" s="103">
        <v>3.297636817166384</v>
      </c>
      <c r="V33" s="118">
        <f t="shared" si="0"/>
        <v>100</v>
      </c>
    </row>
    <row r="34" spans="1:22" ht="30" customHeight="1">
      <c r="A34" s="116" t="s">
        <v>88</v>
      </c>
      <c r="B34" s="174">
        <f t="shared" si="1"/>
        <v>474347</v>
      </c>
      <c r="C34" s="102">
        <v>211062</v>
      </c>
      <c r="D34" s="176">
        <v>44.5</v>
      </c>
      <c r="E34" s="102">
        <v>116931</v>
      </c>
      <c r="F34" s="177">
        <v>24.7</v>
      </c>
      <c r="G34" s="102">
        <v>80769</v>
      </c>
      <c r="H34" s="103">
        <v>17</v>
      </c>
      <c r="I34" s="102">
        <v>80220</v>
      </c>
      <c r="J34" s="103">
        <v>16.9</v>
      </c>
      <c r="K34" s="102">
        <v>69976</v>
      </c>
      <c r="L34" s="103">
        <v>14.8</v>
      </c>
      <c r="M34" s="102">
        <v>183065</v>
      </c>
      <c r="N34" s="177">
        <v>38.6</v>
      </c>
      <c r="O34" s="102">
        <v>81236</v>
      </c>
      <c r="P34" s="103">
        <v>17.1</v>
      </c>
      <c r="Q34" s="102">
        <v>74876</v>
      </c>
      <c r="R34" s="103">
        <v>15.8</v>
      </c>
      <c r="V34" s="118">
        <f t="shared" si="0"/>
        <v>100</v>
      </c>
    </row>
    <row r="35" spans="1:22" ht="30" customHeight="1">
      <c r="A35" s="116" t="s">
        <v>241</v>
      </c>
      <c r="B35" s="174">
        <f t="shared" si="1"/>
        <v>444362</v>
      </c>
      <c r="C35" s="102">
        <v>203208</v>
      </c>
      <c r="D35" s="176">
        <v>45.7</v>
      </c>
      <c r="E35" s="102">
        <v>119446</v>
      </c>
      <c r="F35" s="177">
        <v>26.9</v>
      </c>
      <c r="G35" s="102">
        <v>71237</v>
      </c>
      <c r="H35" s="103">
        <v>16</v>
      </c>
      <c r="I35" s="102">
        <v>104879</v>
      </c>
      <c r="J35" s="103">
        <v>23.6</v>
      </c>
      <c r="K35" s="102">
        <v>100194</v>
      </c>
      <c r="L35" s="103">
        <v>22.5</v>
      </c>
      <c r="M35" s="102">
        <v>136275</v>
      </c>
      <c r="N35" s="177">
        <v>30.7</v>
      </c>
      <c r="O35" s="102">
        <v>97284</v>
      </c>
      <c r="P35" s="103">
        <v>21.9</v>
      </c>
      <c r="Q35" s="102">
        <v>9721</v>
      </c>
      <c r="R35" s="103">
        <v>2.2</v>
      </c>
      <c r="V35" s="118">
        <f t="shared" si="0"/>
        <v>100.00000000000001</v>
      </c>
    </row>
    <row r="36" spans="1:22" ht="30" customHeight="1">
      <c r="A36" s="116" t="s">
        <v>46</v>
      </c>
      <c r="B36" s="174">
        <f>C36+I36+M36</f>
        <v>1637484</v>
      </c>
      <c r="C36" s="102">
        <v>778395</v>
      </c>
      <c r="D36" s="176">
        <v>47.53603699333856</v>
      </c>
      <c r="E36" s="102">
        <v>492455</v>
      </c>
      <c r="F36" s="177">
        <v>30.073881637927453</v>
      </c>
      <c r="G36" s="102">
        <v>220153</v>
      </c>
      <c r="H36" s="103">
        <v>13.444589382247399</v>
      </c>
      <c r="I36" s="102">
        <v>212108</v>
      </c>
      <c r="J36" s="103">
        <v>12.953286871810658</v>
      </c>
      <c r="K36" s="102">
        <v>210325</v>
      </c>
      <c r="L36" s="103">
        <v>12.8444003116977</v>
      </c>
      <c r="M36" s="102">
        <v>646981</v>
      </c>
      <c r="N36" s="177">
        <v>39.51067613485078</v>
      </c>
      <c r="O36" s="102">
        <v>472753</v>
      </c>
      <c r="P36" s="103">
        <v>28.870694309074164</v>
      </c>
      <c r="Q36" s="102">
        <v>111841</v>
      </c>
      <c r="R36" s="103">
        <v>6.830051469205195</v>
      </c>
      <c r="V36" s="118">
        <f t="shared" si="0"/>
        <v>100</v>
      </c>
    </row>
    <row r="37" spans="1:22" ht="30" customHeight="1">
      <c r="A37" s="116" t="s">
        <v>239</v>
      </c>
      <c r="B37" s="174">
        <f t="shared" si="1"/>
        <v>427858</v>
      </c>
      <c r="C37" s="102">
        <v>204477</v>
      </c>
      <c r="D37" s="176">
        <v>47.8</v>
      </c>
      <c r="E37" s="102">
        <v>126137</v>
      </c>
      <c r="F37" s="177">
        <v>29.5</v>
      </c>
      <c r="G37" s="102">
        <v>66894</v>
      </c>
      <c r="H37" s="103">
        <v>15.6</v>
      </c>
      <c r="I37" s="102">
        <v>81835</v>
      </c>
      <c r="J37" s="103">
        <v>19.1</v>
      </c>
      <c r="K37" s="102">
        <v>81316</v>
      </c>
      <c r="L37" s="103">
        <v>19</v>
      </c>
      <c r="M37" s="102">
        <v>141546</v>
      </c>
      <c r="N37" s="177">
        <v>33.1</v>
      </c>
      <c r="O37" s="102">
        <v>87349</v>
      </c>
      <c r="P37" s="103">
        <v>20.4</v>
      </c>
      <c r="Q37" s="102">
        <v>28571</v>
      </c>
      <c r="R37" s="103">
        <v>6.7</v>
      </c>
      <c r="V37" s="118">
        <f t="shared" si="0"/>
        <v>100</v>
      </c>
    </row>
    <row r="38" spans="1:22" ht="30" customHeight="1">
      <c r="A38" s="116" t="s">
        <v>182</v>
      </c>
      <c r="B38" s="174">
        <f>C38+I38+M38</f>
        <v>671625</v>
      </c>
      <c r="C38" s="175">
        <v>327410</v>
      </c>
      <c r="D38" s="176">
        <v>48.7</v>
      </c>
      <c r="E38" s="102">
        <v>190098</v>
      </c>
      <c r="F38" s="177">
        <v>28.3</v>
      </c>
      <c r="G38" s="102">
        <v>110393</v>
      </c>
      <c r="H38" s="103">
        <v>16.4</v>
      </c>
      <c r="I38" s="102">
        <v>135651</v>
      </c>
      <c r="J38" s="103">
        <v>20.2</v>
      </c>
      <c r="K38" s="102">
        <v>132375</v>
      </c>
      <c r="L38" s="103">
        <v>19.7</v>
      </c>
      <c r="M38" s="102">
        <v>208564</v>
      </c>
      <c r="N38" s="177">
        <v>31.1</v>
      </c>
      <c r="O38" s="102">
        <v>147018</v>
      </c>
      <c r="P38" s="103">
        <v>21.9</v>
      </c>
      <c r="Q38" s="102">
        <v>32844</v>
      </c>
      <c r="R38" s="103">
        <v>4.9</v>
      </c>
      <c r="V38" s="118">
        <f t="shared" si="0"/>
        <v>100</v>
      </c>
    </row>
    <row r="39" spans="1:22" ht="30" customHeight="1">
      <c r="A39" s="116" t="s">
        <v>47</v>
      </c>
      <c r="B39" s="174">
        <f t="shared" si="1"/>
        <v>739795</v>
      </c>
      <c r="C39" s="102">
        <v>361979</v>
      </c>
      <c r="D39" s="176">
        <v>48.9</v>
      </c>
      <c r="E39" s="102">
        <v>209141</v>
      </c>
      <c r="F39" s="177">
        <v>28.3</v>
      </c>
      <c r="G39" s="102">
        <v>125713</v>
      </c>
      <c r="H39" s="103">
        <v>17</v>
      </c>
      <c r="I39" s="102">
        <v>135413</v>
      </c>
      <c r="J39" s="103">
        <v>18.3</v>
      </c>
      <c r="K39" s="102">
        <v>130714</v>
      </c>
      <c r="L39" s="103">
        <v>17.7</v>
      </c>
      <c r="M39" s="102">
        <v>242403</v>
      </c>
      <c r="N39" s="177">
        <v>32.8</v>
      </c>
      <c r="O39" s="102">
        <v>180843</v>
      </c>
      <c r="P39" s="103">
        <v>24.4</v>
      </c>
      <c r="Q39" s="102">
        <v>27011</v>
      </c>
      <c r="R39" s="103">
        <v>3.7</v>
      </c>
      <c r="V39" s="118">
        <f t="shared" si="0"/>
        <v>100</v>
      </c>
    </row>
    <row r="40" spans="1:22" ht="30" customHeight="1">
      <c r="A40" s="116" t="s">
        <v>48</v>
      </c>
      <c r="B40" s="174">
        <f t="shared" si="1"/>
        <v>609962</v>
      </c>
      <c r="C40" s="102">
        <v>325006</v>
      </c>
      <c r="D40" s="176">
        <v>53.3</v>
      </c>
      <c r="E40" s="102">
        <v>157782</v>
      </c>
      <c r="F40" s="177">
        <v>25.9</v>
      </c>
      <c r="G40" s="102">
        <v>90818</v>
      </c>
      <c r="H40" s="103">
        <v>14.9</v>
      </c>
      <c r="I40" s="102">
        <v>127123</v>
      </c>
      <c r="J40" s="103">
        <v>20.9</v>
      </c>
      <c r="K40" s="102">
        <v>115672</v>
      </c>
      <c r="L40" s="103">
        <v>19</v>
      </c>
      <c r="M40" s="102">
        <v>157833</v>
      </c>
      <c r="N40" s="177">
        <v>25.8</v>
      </c>
      <c r="O40" s="102">
        <v>86854</v>
      </c>
      <c r="P40" s="103">
        <v>14.2</v>
      </c>
      <c r="Q40" s="102">
        <v>45849</v>
      </c>
      <c r="R40" s="103">
        <v>7.5</v>
      </c>
      <c r="V40" s="118">
        <f t="shared" si="0"/>
        <v>99.99999999999999</v>
      </c>
    </row>
    <row r="41" spans="1:22" ht="30" customHeight="1">
      <c r="A41" s="116" t="s">
        <v>49</v>
      </c>
      <c r="B41" s="174">
        <f t="shared" si="1"/>
        <v>787629</v>
      </c>
      <c r="C41" s="102">
        <v>401153</v>
      </c>
      <c r="D41" s="176">
        <v>50.9</v>
      </c>
      <c r="E41" s="102">
        <v>222413</v>
      </c>
      <c r="F41" s="177">
        <v>28.2</v>
      </c>
      <c r="G41" s="102">
        <v>149074</v>
      </c>
      <c r="H41" s="103">
        <v>18.9</v>
      </c>
      <c r="I41" s="102">
        <v>160475</v>
      </c>
      <c r="J41" s="103">
        <v>20.4</v>
      </c>
      <c r="K41" s="102">
        <v>149044</v>
      </c>
      <c r="L41" s="103">
        <v>18.9</v>
      </c>
      <c r="M41" s="102">
        <v>226001</v>
      </c>
      <c r="N41" s="177">
        <v>28.7</v>
      </c>
      <c r="O41" s="102">
        <v>178986</v>
      </c>
      <c r="P41" s="103">
        <v>22.7</v>
      </c>
      <c r="Q41" s="102">
        <v>3858</v>
      </c>
      <c r="R41" s="103">
        <v>0.5</v>
      </c>
      <c r="V41" s="118">
        <f t="shared" si="0"/>
        <v>100</v>
      </c>
    </row>
    <row r="42" spans="1:22" ht="30" customHeight="1">
      <c r="A42" s="116" t="s">
        <v>50</v>
      </c>
      <c r="B42" s="174">
        <f>C42+I42+M42</f>
        <v>869520.489</v>
      </c>
      <c r="C42" s="102">
        <v>450423.066</v>
      </c>
      <c r="D42" s="176">
        <v>51.801317128019974</v>
      </c>
      <c r="E42" s="102">
        <v>97668.483</v>
      </c>
      <c r="F42" s="177">
        <v>11.23245331600231</v>
      </c>
      <c r="G42" s="102">
        <v>82198.435</v>
      </c>
      <c r="H42" s="103">
        <v>9.453306280859817</v>
      </c>
      <c r="I42" s="102">
        <v>78630.423</v>
      </c>
      <c r="J42" s="103">
        <v>9.042963793806589</v>
      </c>
      <c r="K42" s="102">
        <v>78630.423</v>
      </c>
      <c r="L42" s="103">
        <v>9.042963793806589</v>
      </c>
      <c r="M42" s="102">
        <v>340467</v>
      </c>
      <c r="N42" s="177">
        <v>39.15571907817345</v>
      </c>
      <c r="O42" s="102">
        <v>68611.276</v>
      </c>
      <c r="P42" s="103">
        <v>7.8907026191995815</v>
      </c>
      <c r="Q42" s="102">
        <v>88544.615</v>
      </c>
      <c r="R42" s="103">
        <v>10.183154522538228</v>
      </c>
      <c r="V42" s="118">
        <f t="shared" si="0"/>
        <v>100.00000000000001</v>
      </c>
    </row>
    <row r="43" spans="1:22" ht="30" customHeight="1">
      <c r="A43" s="116" t="s">
        <v>51</v>
      </c>
      <c r="B43" s="174">
        <f t="shared" si="1"/>
        <v>538788</v>
      </c>
      <c r="C43" s="102">
        <v>229161</v>
      </c>
      <c r="D43" s="176">
        <v>42.5</v>
      </c>
      <c r="E43" s="102">
        <v>67375</v>
      </c>
      <c r="F43" s="177">
        <v>12.5</v>
      </c>
      <c r="G43" s="102">
        <v>61466</v>
      </c>
      <c r="H43" s="103">
        <v>11.4</v>
      </c>
      <c r="I43" s="102">
        <v>113309</v>
      </c>
      <c r="J43" s="103">
        <v>21</v>
      </c>
      <c r="K43" s="102">
        <v>107793</v>
      </c>
      <c r="L43" s="103">
        <v>20</v>
      </c>
      <c r="M43" s="102">
        <v>196318</v>
      </c>
      <c r="N43" s="177">
        <v>36.4</v>
      </c>
      <c r="O43" s="102">
        <v>46815</v>
      </c>
      <c r="P43" s="103">
        <v>8.7</v>
      </c>
      <c r="Q43" s="102">
        <v>31350</v>
      </c>
      <c r="R43" s="103">
        <v>5.8</v>
      </c>
      <c r="V43" s="118">
        <f t="shared" si="0"/>
        <v>99.9</v>
      </c>
    </row>
    <row r="44" spans="1:22" ht="30" customHeight="1">
      <c r="A44" s="178" t="s">
        <v>52</v>
      </c>
      <c r="B44" s="174">
        <f t="shared" si="1"/>
        <v>459064</v>
      </c>
      <c r="C44" s="102">
        <v>228770</v>
      </c>
      <c r="D44" s="176">
        <v>49.83401007266961</v>
      </c>
      <c r="E44" s="102">
        <v>75955</v>
      </c>
      <c r="F44" s="177">
        <v>16.545623268215326</v>
      </c>
      <c r="G44" s="102">
        <v>48127</v>
      </c>
      <c r="H44" s="103">
        <v>10.483723402401408</v>
      </c>
      <c r="I44" s="102">
        <v>75131</v>
      </c>
      <c r="J44" s="103">
        <v>16.366127598766187</v>
      </c>
      <c r="K44" s="102">
        <v>75131</v>
      </c>
      <c r="L44" s="103">
        <v>16.366127598766187</v>
      </c>
      <c r="M44" s="102">
        <v>155163</v>
      </c>
      <c r="N44" s="177">
        <v>33.79986232856421</v>
      </c>
      <c r="O44" s="102">
        <v>20839</v>
      </c>
      <c r="P44" s="103">
        <v>4.539454193750762</v>
      </c>
      <c r="Q44" s="102">
        <v>23674</v>
      </c>
      <c r="R44" s="103">
        <v>5.157015143857937</v>
      </c>
      <c r="V44" s="118">
        <f t="shared" si="0"/>
        <v>100</v>
      </c>
    </row>
    <row r="45" spans="1:22" ht="30" customHeight="1">
      <c r="A45" s="116" t="s">
        <v>53</v>
      </c>
      <c r="B45" s="174">
        <v>392325</v>
      </c>
      <c r="C45" s="102">
        <v>205652</v>
      </c>
      <c r="D45" s="176">
        <v>52</v>
      </c>
      <c r="E45" s="102">
        <v>56171</v>
      </c>
      <c r="F45" s="177">
        <v>14</v>
      </c>
      <c r="G45" s="102">
        <v>59163</v>
      </c>
      <c r="H45" s="103">
        <v>15</v>
      </c>
      <c r="I45" s="102">
        <v>36043</v>
      </c>
      <c r="J45" s="103">
        <v>9</v>
      </c>
      <c r="K45" s="102">
        <v>36043</v>
      </c>
      <c r="L45" s="103">
        <v>9</v>
      </c>
      <c r="M45" s="102">
        <v>150630</v>
      </c>
      <c r="N45" s="177">
        <v>38</v>
      </c>
      <c r="O45" s="102">
        <v>29052</v>
      </c>
      <c r="P45" s="103">
        <v>7</v>
      </c>
      <c r="Q45" s="102">
        <v>33663</v>
      </c>
      <c r="R45" s="103">
        <v>9</v>
      </c>
      <c r="V45" s="118">
        <f t="shared" si="0"/>
        <v>99</v>
      </c>
    </row>
    <row r="46" spans="1:22" ht="30" customHeight="1">
      <c r="A46" s="116" t="s">
        <v>55</v>
      </c>
      <c r="B46" s="174">
        <f t="shared" si="1"/>
        <v>1512404</v>
      </c>
      <c r="C46" s="102">
        <v>802829</v>
      </c>
      <c r="D46" s="176">
        <v>53.08297253908347</v>
      </c>
      <c r="E46" s="102">
        <v>203677</v>
      </c>
      <c r="F46" s="177">
        <v>13.467102705361794</v>
      </c>
      <c r="G46" s="102">
        <v>190847</v>
      </c>
      <c r="H46" s="103">
        <v>12.618784398877548</v>
      </c>
      <c r="I46" s="102">
        <v>224578</v>
      </c>
      <c r="J46" s="103">
        <v>14.84907471813087</v>
      </c>
      <c r="K46" s="102">
        <v>224578</v>
      </c>
      <c r="L46" s="103">
        <v>14.84907471813087</v>
      </c>
      <c r="M46" s="102">
        <v>484997</v>
      </c>
      <c r="N46" s="177">
        <v>32.06795274278566</v>
      </c>
      <c r="O46" s="102">
        <v>132046</v>
      </c>
      <c r="P46" s="103">
        <v>8.730868207172158</v>
      </c>
      <c r="Q46" s="102">
        <v>56956</v>
      </c>
      <c r="R46" s="103">
        <v>3.765924977717594</v>
      </c>
      <c r="V46" s="118">
        <f t="shared" si="0"/>
        <v>100</v>
      </c>
    </row>
    <row r="47" spans="1:22" ht="30" customHeight="1">
      <c r="A47" s="116" t="s">
        <v>54</v>
      </c>
      <c r="B47" s="174">
        <f t="shared" si="1"/>
        <v>623448</v>
      </c>
      <c r="C47" s="102">
        <v>325649</v>
      </c>
      <c r="D47" s="176">
        <v>52.2</v>
      </c>
      <c r="E47" s="102">
        <v>93832</v>
      </c>
      <c r="F47" s="177">
        <v>15.1</v>
      </c>
      <c r="G47" s="102">
        <v>73685</v>
      </c>
      <c r="H47" s="103">
        <v>11.8</v>
      </c>
      <c r="I47" s="102">
        <v>91455</v>
      </c>
      <c r="J47" s="103">
        <v>14.7</v>
      </c>
      <c r="K47" s="102">
        <v>91074</v>
      </c>
      <c r="L47" s="103">
        <v>14.6</v>
      </c>
      <c r="M47" s="102">
        <v>206344</v>
      </c>
      <c r="N47" s="177">
        <v>33.1</v>
      </c>
      <c r="O47" s="102">
        <v>60771</v>
      </c>
      <c r="P47" s="103">
        <v>9.7</v>
      </c>
      <c r="Q47" s="102">
        <v>34615</v>
      </c>
      <c r="R47" s="103">
        <v>5.6</v>
      </c>
      <c r="V47" s="118">
        <f t="shared" si="0"/>
        <v>100</v>
      </c>
    </row>
    <row r="48" spans="1:22" ht="30" customHeight="1">
      <c r="A48" s="116" t="s">
        <v>173</v>
      </c>
      <c r="B48" s="174">
        <f t="shared" si="1"/>
        <v>258675.346</v>
      </c>
      <c r="C48" s="102">
        <v>143562.873</v>
      </c>
      <c r="D48" s="176">
        <v>55.49924846722733</v>
      </c>
      <c r="E48" s="102">
        <v>44465.037</v>
      </c>
      <c r="F48" s="177">
        <v>17.189514844603707</v>
      </c>
      <c r="G48" s="102">
        <v>24085.366</v>
      </c>
      <c r="H48" s="103">
        <v>9.311040411249708</v>
      </c>
      <c r="I48" s="102">
        <v>21236.155</v>
      </c>
      <c r="J48" s="103">
        <v>8.209578271908448</v>
      </c>
      <c r="K48" s="102">
        <v>21076.155</v>
      </c>
      <c r="L48" s="103">
        <v>8.147724677248522</v>
      </c>
      <c r="M48" s="102">
        <v>93876.318</v>
      </c>
      <c r="N48" s="177">
        <v>36.29117326086422</v>
      </c>
      <c r="O48" s="102">
        <v>15939.803</v>
      </c>
      <c r="P48" s="103">
        <v>6.16208821075666</v>
      </c>
      <c r="Q48" s="102">
        <v>12369.472</v>
      </c>
      <c r="R48" s="103">
        <v>4.781851920283118</v>
      </c>
      <c r="V48" s="118">
        <f t="shared" si="0"/>
        <v>100</v>
      </c>
    </row>
    <row r="49" spans="1:22" ht="30" customHeight="1">
      <c r="A49" s="116" t="s">
        <v>56</v>
      </c>
      <c r="B49" s="174">
        <v>364938</v>
      </c>
      <c r="C49" s="102">
        <v>165408</v>
      </c>
      <c r="D49" s="176">
        <v>45.3</v>
      </c>
      <c r="E49" s="102">
        <v>51750</v>
      </c>
      <c r="F49" s="177">
        <v>14.2</v>
      </c>
      <c r="G49" s="102">
        <v>42002</v>
      </c>
      <c r="H49" s="103">
        <v>11.5</v>
      </c>
      <c r="I49" s="102">
        <v>56031</v>
      </c>
      <c r="J49" s="103">
        <v>15.4</v>
      </c>
      <c r="K49" s="102">
        <v>56031</v>
      </c>
      <c r="L49" s="103">
        <v>15.4</v>
      </c>
      <c r="M49" s="102">
        <v>143499</v>
      </c>
      <c r="N49" s="177">
        <v>39.3</v>
      </c>
      <c r="O49" s="102">
        <v>41772</v>
      </c>
      <c r="P49" s="103">
        <v>11.4</v>
      </c>
      <c r="Q49" s="102">
        <v>27570</v>
      </c>
      <c r="R49" s="103">
        <v>7.6</v>
      </c>
      <c r="V49" s="118">
        <f t="shared" si="0"/>
        <v>100</v>
      </c>
    </row>
    <row r="50" spans="1:22" ht="30" customHeight="1">
      <c r="A50" s="116" t="s">
        <v>57</v>
      </c>
      <c r="B50" s="174">
        <f t="shared" si="1"/>
        <v>283142</v>
      </c>
      <c r="C50" s="102">
        <v>148073</v>
      </c>
      <c r="D50" s="176">
        <v>52.3</v>
      </c>
      <c r="E50" s="102">
        <v>46759</v>
      </c>
      <c r="F50" s="177">
        <v>16.5</v>
      </c>
      <c r="G50" s="102">
        <v>39613</v>
      </c>
      <c r="H50" s="103">
        <v>14</v>
      </c>
      <c r="I50" s="102">
        <v>44528</v>
      </c>
      <c r="J50" s="103">
        <v>15.7</v>
      </c>
      <c r="K50" s="102">
        <v>43701</v>
      </c>
      <c r="L50" s="103">
        <v>15.4</v>
      </c>
      <c r="M50" s="102">
        <v>90541</v>
      </c>
      <c r="N50" s="177">
        <v>32</v>
      </c>
      <c r="O50" s="102">
        <v>25408</v>
      </c>
      <c r="P50" s="103">
        <v>9</v>
      </c>
      <c r="Q50" s="102">
        <v>1554</v>
      </c>
      <c r="R50" s="103">
        <v>0.5</v>
      </c>
      <c r="V50" s="118">
        <f t="shared" si="0"/>
        <v>100</v>
      </c>
    </row>
    <row r="51" spans="1:22" ht="30" customHeight="1">
      <c r="A51" s="116" t="s">
        <v>58</v>
      </c>
      <c r="B51" s="174">
        <f t="shared" si="1"/>
        <v>295155</v>
      </c>
      <c r="C51" s="102">
        <v>145405</v>
      </c>
      <c r="D51" s="176">
        <v>49.3</v>
      </c>
      <c r="E51" s="102">
        <v>45171</v>
      </c>
      <c r="F51" s="177">
        <v>15.3</v>
      </c>
      <c r="G51" s="102">
        <v>38665</v>
      </c>
      <c r="H51" s="103">
        <v>13.1</v>
      </c>
      <c r="I51" s="102">
        <v>54252</v>
      </c>
      <c r="J51" s="103">
        <v>18.4</v>
      </c>
      <c r="K51" s="102">
        <v>52252</v>
      </c>
      <c r="L51" s="103">
        <v>17.7</v>
      </c>
      <c r="M51" s="102">
        <v>95498</v>
      </c>
      <c r="N51" s="177">
        <v>32.4</v>
      </c>
      <c r="O51" s="102">
        <v>12801</v>
      </c>
      <c r="P51" s="103">
        <v>4.3</v>
      </c>
      <c r="Q51" s="102">
        <v>9398</v>
      </c>
      <c r="R51" s="103">
        <v>3.2</v>
      </c>
      <c r="V51" s="118">
        <f t="shared" si="0"/>
        <v>100.1</v>
      </c>
    </row>
    <row r="52" spans="1:22" ht="30" customHeight="1">
      <c r="A52" s="116" t="s">
        <v>59</v>
      </c>
      <c r="B52" s="174">
        <f t="shared" si="1"/>
        <v>1073784</v>
      </c>
      <c r="C52" s="102">
        <v>593863</v>
      </c>
      <c r="D52" s="176">
        <v>55.305629437577764</v>
      </c>
      <c r="E52" s="102">
        <v>166542</v>
      </c>
      <c r="F52" s="177">
        <v>15.509823204666862</v>
      </c>
      <c r="G52" s="102">
        <v>144330</v>
      </c>
      <c r="H52" s="103">
        <v>13.441250754341654</v>
      </c>
      <c r="I52" s="102">
        <v>84619</v>
      </c>
      <c r="J52" s="103">
        <v>7.880448954352086</v>
      </c>
      <c r="K52" s="102">
        <v>84619</v>
      </c>
      <c r="L52" s="103">
        <v>7.880448954352086</v>
      </c>
      <c r="M52" s="102">
        <v>395302</v>
      </c>
      <c r="N52" s="177">
        <v>36.813921608070146</v>
      </c>
      <c r="O52" s="102">
        <v>106916</v>
      </c>
      <c r="P52" s="103">
        <v>9.956937335628021</v>
      </c>
      <c r="Q52" s="102">
        <v>84937</v>
      </c>
      <c r="R52" s="103">
        <v>7.910063848967763</v>
      </c>
      <c r="V52" s="118">
        <f t="shared" si="0"/>
        <v>100</v>
      </c>
    </row>
    <row r="53" spans="1:22" ht="30" customHeight="1">
      <c r="A53" s="116" t="s">
        <v>60</v>
      </c>
      <c r="B53" s="174">
        <f t="shared" si="1"/>
        <v>756119</v>
      </c>
      <c r="C53" s="102">
        <v>399466</v>
      </c>
      <c r="D53" s="176">
        <v>52.83110198262443</v>
      </c>
      <c r="E53" s="102">
        <v>112558</v>
      </c>
      <c r="F53" s="177">
        <v>14.886281127706088</v>
      </c>
      <c r="G53" s="102">
        <v>90070</v>
      </c>
      <c r="H53" s="103">
        <v>11.912146103986277</v>
      </c>
      <c r="I53" s="102">
        <v>73793</v>
      </c>
      <c r="J53" s="103">
        <v>9.759442627417112</v>
      </c>
      <c r="K53" s="102">
        <v>73242</v>
      </c>
      <c r="L53" s="103">
        <v>9.686570500146141</v>
      </c>
      <c r="M53" s="102">
        <v>282860</v>
      </c>
      <c r="N53" s="177">
        <v>37.40945538995846</v>
      </c>
      <c r="O53" s="102">
        <v>59650</v>
      </c>
      <c r="P53" s="103">
        <v>7.888969857919189</v>
      </c>
      <c r="Q53" s="102">
        <v>93084</v>
      </c>
      <c r="R53" s="103">
        <v>12.310760607787929</v>
      </c>
      <c r="V53" s="118">
        <f t="shared" si="0"/>
        <v>100</v>
      </c>
    </row>
    <row r="54" spans="1:22" ht="30" customHeight="1">
      <c r="A54" s="116" t="s">
        <v>61</v>
      </c>
      <c r="B54" s="174">
        <f t="shared" si="1"/>
        <v>1660829</v>
      </c>
      <c r="C54" s="102">
        <v>1016609</v>
      </c>
      <c r="D54" s="176">
        <v>61.21093742944036</v>
      </c>
      <c r="E54" s="102">
        <v>215295</v>
      </c>
      <c r="F54" s="177">
        <v>12.963104570067117</v>
      </c>
      <c r="G54" s="102">
        <v>270246</v>
      </c>
      <c r="H54" s="103">
        <v>16.271753443611594</v>
      </c>
      <c r="I54" s="102">
        <v>123678</v>
      </c>
      <c r="J54" s="103">
        <v>7.446763032196571</v>
      </c>
      <c r="K54" s="102">
        <v>123678</v>
      </c>
      <c r="L54" s="103">
        <v>7.446763032196571</v>
      </c>
      <c r="M54" s="102">
        <v>520542</v>
      </c>
      <c r="N54" s="177">
        <v>31.342299538363072</v>
      </c>
      <c r="O54" s="102">
        <v>136307</v>
      </c>
      <c r="P54" s="103">
        <v>8.207166421106567</v>
      </c>
      <c r="Q54" s="102">
        <v>101257</v>
      </c>
      <c r="R54" s="103">
        <v>6.096774562582903</v>
      </c>
      <c r="V54" s="118">
        <f t="shared" si="0"/>
        <v>100</v>
      </c>
    </row>
    <row r="55" spans="1:22" ht="30" customHeight="1">
      <c r="A55" s="116" t="s">
        <v>62</v>
      </c>
      <c r="B55" s="174">
        <f t="shared" si="1"/>
        <v>375965</v>
      </c>
      <c r="C55" s="102">
        <v>200376</v>
      </c>
      <c r="D55" s="176">
        <v>53.3</v>
      </c>
      <c r="E55" s="102">
        <v>51854</v>
      </c>
      <c r="F55" s="177">
        <v>13.8</v>
      </c>
      <c r="G55" s="102">
        <v>33511</v>
      </c>
      <c r="H55" s="103">
        <v>8.9</v>
      </c>
      <c r="I55" s="102">
        <v>61604</v>
      </c>
      <c r="J55" s="103">
        <v>16.4</v>
      </c>
      <c r="K55" s="102">
        <v>61604</v>
      </c>
      <c r="L55" s="103">
        <v>16.4</v>
      </c>
      <c r="M55" s="102">
        <v>113985</v>
      </c>
      <c r="N55" s="177">
        <v>30.3</v>
      </c>
      <c r="O55" s="102">
        <v>27056</v>
      </c>
      <c r="P55" s="103">
        <v>7.2</v>
      </c>
      <c r="Q55" s="102">
        <v>7286</v>
      </c>
      <c r="R55" s="103">
        <v>1.9</v>
      </c>
      <c r="V55" s="118">
        <f t="shared" si="0"/>
        <v>99.99999999999999</v>
      </c>
    </row>
    <row r="56" spans="1:22" ht="30" customHeight="1">
      <c r="A56" s="116" t="s">
        <v>63</v>
      </c>
      <c r="B56" s="174">
        <f t="shared" si="1"/>
        <v>765698</v>
      </c>
      <c r="C56" s="102">
        <v>429172</v>
      </c>
      <c r="D56" s="176">
        <v>56</v>
      </c>
      <c r="E56" s="102">
        <v>119373</v>
      </c>
      <c r="F56" s="177">
        <v>15.6</v>
      </c>
      <c r="G56" s="102">
        <v>112957</v>
      </c>
      <c r="H56" s="103">
        <v>14.8</v>
      </c>
      <c r="I56" s="102">
        <v>82591</v>
      </c>
      <c r="J56" s="103">
        <v>10.8</v>
      </c>
      <c r="K56" s="102">
        <v>82590</v>
      </c>
      <c r="L56" s="103">
        <v>10.8</v>
      </c>
      <c r="M56" s="102">
        <v>253935</v>
      </c>
      <c r="N56" s="177">
        <v>33.2</v>
      </c>
      <c r="O56" s="102">
        <v>54777</v>
      </c>
      <c r="P56" s="103">
        <v>7.2</v>
      </c>
      <c r="Q56" s="102">
        <v>43224</v>
      </c>
      <c r="R56" s="103">
        <v>5.6</v>
      </c>
      <c r="V56" s="118">
        <f t="shared" si="0"/>
        <v>100</v>
      </c>
    </row>
    <row r="57" spans="1:22" ht="30" customHeight="1">
      <c r="A57" s="116" t="s">
        <v>170</v>
      </c>
      <c r="B57" s="174">
        <f t="shared" si="1"/>
        <v>288451</v>
      </c>
      <c r="C57" s="102">
        <v>154560</v>
      </c>
      <c r="D57" s="176">
        <v>53.58275755674274</v>
      </c>
      <c r="E57" s="102">
        <v>46256</v>
      </c>
      <c r="F57" s="177">
        <v>16.035999181836775</v>
      </c>
      <c r="G57" s="102">
        <v>33766</v>
      </c>
      <c r="H57" s="103">
        <v>11.705974324928672</v>
      </c>
      <c r="I57" s="102">
        <v>48567</v>
      </c>
      <c r="J57" s="103">
        <v>16.837175118130983</v>
      </c>
      <c r="K57" s="102">
        <v>48567</v>
      </c>
      <c r="L57" s="103">
        <v>16.837175118130983</v>
      </c>
      <c r="M57" s="102">
        <v>85324</v>
      </c>
      <c r="N57" s="177">
        <v>29.58006732512628</v>
      </c>
      <c r="O57" s="102">
        <v>18970</v>
      </c>
      <c r="P57" s="103">
        <v>6.576853607718469</v>
      </c>
      <c r="Q57" s="102">
        <v>3673</v>
      </c>
      <c r="R57" s="103">
        <v>1.2733531865030803</v>
      </c>
      <c r="V57" s="118">
        <f t="shared" si="0"/>
        <v>100</v>
      </c>
    </row>
    <row r="58" spans="1:22" ht="30" customHeight="1">
      <c r="A58" s="116" t="s">
        <v>64</v>
      </c>
      <c r="B58" s="174">
        <f t="shared" si="1"/>
        <v>586156</v>
      </c>
      <c r="C58" s="102">
        <v>317850</v>
      </c>
      <c r="D58" s="176">
        <v>54.22617869645623</v>
      </c>
      <c r="E58" s="102">
        <v>85324</v>
      </c>
      <c r="F58" s="177">
        <v>14.556534437931198</v>
      </c>
      <c r="G58" s="102">
        <v>75088</v>
      </c>
      <c r="H58" s="103">
        <v>12.810241642156694</v>
      </c>
      <c r="I58" s="102">
        <v>77061</v>
      </c>
      <c r="J58" s="103">
        <v>13.146841455175757</v>
      </c>
      <c r="K58" s="102">
        <v>71569</v>
      </c>
      <c r="L58" s="103">
        <v>12.209889517466339</v>
      </c>
      <c r="M58" s="102">
        <v>191245</v>
      </c>
      <c r="N58" s="177">
        <v>32.62697984836801</v>
      </c>
      <c r="O58" s="102">
        <v>43482</v>
      </c>
      <c r="P58" s="103">
        <v>7.418161718040932</v>
      </c>
      <c r="Q58" s="102">
        <v>48533</v>
      </c>
      <c r="R58" s="103">
        <v>8.279877711735443</v>
      </c>
      <c r="V58" s="118">
        <f t="shared" si="0"/>
        <v>100</v>
      </c>
    </row>
    <row r="59" spans="1:22" ht="30" customHeight="1">
      <c r="A59" s="116" t="s">
        <v>65</v>
      </c>
      <c r="B59" s="174">
        <f t="shared" si="1"/>
        <v>593763</v>
      </c>
      <c r="C59" s="102">
        <v>262857</v>
      </c>
      <c r="D59" s="176">
        <v>44.3</v>
      </c>
      <c r="E59" s="102">
        <v>65934</v>
      </c>
      <c r="F59" s="177">
        <v>11.1</v>
      </c>
      <c r="G59" s="102">
        <v>67779</v>
      </c>
      <c r="H59" s="103">
        <v>11.4</v>
      </c>
      <c r="I59" s="102">
        <v>69842</v>
      </c>
      <c r="J59" s="103">
        <v>11.8</v>
      </c>
      <c r="K59" s="102">
        <v>69842</v>
      </c>
      <c r="L59" s="103">
        <v>11.8</v>
      </c>
      <c r="M59" s="102">
        <v>261064</v>
      </c>
      <c r="N59" s="177">
        <v>44</v>
      </c>
      <c r="O59" s="102">
        <v>31623</v>
      </c>
      <c r="P59" s="103">
        <v>5.3</v>
      </c>
      <c r="Q59" s="102">
        <v>77988</v>
      </c>
      <c r="R59" s="103">
        <v>13.1</v>
      </c>
      <c r="V59" s="118">
        <f t="shared" si="0"/>
        <v>100.1</v>
      </c>
    </row>
    <row r="60" spans="1:22" ht="30" customHeight="1">
      <c r="A60" s="116" t="s">
        <v>66</v>
      </c>
      <c r="B60" s="174">
        <f t="shared" si="1"/>
        <v>786380</v>
      </c>
      <c r="C60" s="102">
        <v>377930</v>
      </c>
      <c r="D60" s="176">
        <v>48.059462346448285</v>
      </c>
      <c r="E60" s="102">
        <v>78773</v>
      </c>
      <c r="F60" s="177">
        <v>10.017167272819757</v>
      </c>
      <c r="G60" s="102">
        <v>101850</v>
      </c>
      <c r="H60" s="103">
        <v>12.951753605127292</v>
      </c>
      <c r="I60" s="102">
        <v>81780</v>
      </c>
      <c r="J60" s="103">
        <v>10.399552379256848</v>
      </c>
      <c r="K60" s="102">
        <v>81776</v>
      </c>
      <c r="L60" s="103">
        <v>10.399043719321448</v>
      </c>
      <c r="M60" s="102">
        <v>326670</v>
      </c>
      <c r="N60" s="177">
        <v>41.540985274294876</v>
      </c>
      <c r="O60" s="102">
        <v>55165</v>
      </c>
      <c r="P60" s="103">
        <v>7.015056334087845</v>
      </c>
      <c r="Q60" s="102">
        <v>120909</v>
      </c>
      <c r="R60" s="103">
        <v>15.37539103232534</v>
      </c>
      <c r="V60" s="118">
        <f t="shared" si="0"/>
        <v>100</v>
      </c>
    </row>
    <row r="61" spans="1:22" ht="30" customHeight="1">
      <c r="A61" s="179" t="s">
        <v>193</v>
      </c>
      <c r="B61" s="180">
        <f t="shared" si="1"/>
        <v>303216</v>
      </c>
      <c r="C61" s="181">
        <v>167407</v>
      </c>
      <c r="D61" s="182">
        <v>55.21047701968234</v>
      </c>
      <c r="E61" s="181">
        <v>49150</v>
      </c>
      <c r="F61" s="183">
        <v>16.209566777478763</v>
      </c>
      <c r="G61" s="181">
        <v>32094</v>
      </c>
      <c r="H61" s="184">
        <v>10.584533797688776</v>
      </c>
      <c r="I61" s="181">
        <v>46340</v>
      </c>
      <c r="J61" s="184">
        <v>15.282834678908767</v>
      </c>
      <c r="K61" s="181">
        <v>46340</v>
      </c>
      <c r="L61" s="184">
        <v>15.282834678908767</v>
      </c>
      <c r="M61" s="181">
        <v>89469</v>
      </c>
      <c r="N61" s="183">
        <v>29.506688301408897</v>
      </c>
      <c r="O61" s="181">
        <v>25141</v>
      </c>
      <c r="P61" s="184">
        <v>8.291449000052769</v>
      </c>
      <c r="Q61" s="181">
        <v>8206</v>
      </c>
      <c r="R61" s="184">
        <v>2.706321566144267</v>
      </c>
      <c r="V61" s="118">
        <f t="shared" si="0"/>
        <v>100</v>
      </c>
    </row>
    <row r="62" spans="1:4" ht="30" customHeight="1">
      <c r="A62" s="117" t="s">
        <v>67</v>
      </c>
      <c r="D62" s="115"/>
    </row>
  </sheetData>
  <sheetProtection/>
  <mergeCells count="3">
    <mergeCell ref="A3:A6"/>
    <mergeCell ref="K5:L5"/>
    <mergeCell ref="Q5:R5"/>
  </mergeCells>
  <dataValidations count="1">
    <dataValidation allowBlank="1" showInputMessage="1" showErrorMessage="1" imeMode="off" sqref="B7:R61"/>
  </dataValidations>
  <printOptions/>
  <pageMargins left="0.6299212598425197" right="0.31496062992125984" top="0.5905511811023623" bottom="0.2362204724409449" header="0.31496062992125984" footer="0.5118110236220472"/>
  <pageSetup horizontalDpi="600" verticalDpi="600" orientation="portrait" paperSize="9" scale="44" r:id="rId3"/>
  <legacyDrawing r:id="rId2"/>
</worksheet>
</file>

<file path=xl/worksheets/sheet5.xml><?xml version="1.0" encoding="utf-8"?>
<worksheet xmlns="http://schemas.openxmlformats.org/spreadsheetml/2006/main" xmlns:r="http://schemas.openxmlformats.org/officeDocument/2006/relationships">
  <sheetPr codeName="Sheet5"/>
  <dimension ref="A1:AR233"/>
  <sheetViews>
    <sheetView showGridLines="0" view="pageBreakPreview" zoomScale="85" zoomScaleNormal="70" zoomScaleSheetLayoutView="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5.625" style="70" customWidth="1"/>
    <col min="2" max="2" width="8.625" style="70" customWidth="1"/>
    <col min="3" max="4" width="15.625" style="70" customWidth="1"/>
    <col min="5" max="5" width="7.625" style="70" customWidth="1"/>
    <col min="6" max="6" width="15.625" style="70" customWidth="1"/>
    <col min="7" max="7" width="7.625" style="70" customWidth="1"/>
    <col min="8" max="8" width="15.625" style="70" customWidth="1"/>
    <col min="9" max="9" width="7.625" style="70" customWidth="1"/>
    <col min="10" max="10" width="15.625" style="70" customWidth="1"/>
    <col min="11" max="11" width="7.625" style="70" customWidth="1"/>
    <col min="12" max="12" width="15.625" style="70" customWidth="1"/>
    <col min="13" max="13" width="7.625" style="70" customWidth="1"/>
    <col min="14" max="14" width="15.625" style="70" customWidth="1"/>
    <col min="15" max="15" width="7.625" style="70" customWidth="1"/>
    <col min="16" max="16" width="15.625" style="70" customWidth="1"/>
    <col min="17" max="17" width="7.625" style="70" customWidth="1"/>
    <col min="18" max="18" width="15.625" style="70" customWidth="1"/>
    <col min="19" max="19" width="7.625" style="70" customWidth="1"/>
    <col min="20" max="20" width="9.00390625" style="70" customWidth="1"/>
    <col min="21" max="21" width="21.75390625" style="70" bestFit="1" customWidth="1"/>
    <col min="22" max="22" width="9.00390625" style="70" customWidth="1"/>
    <col min="23" max="24" width="14.00390625" style="70" bestFit="1" customWidth="1"/>
    <col min="25" max="25" width="9.125" style="70" bestFit="1" customWidth="1"/>
    <col min="26" max="26" width="11.375" style="70" bestFit="1" customWidth="1"/>
    <col min="27" max="27" width="9.125" style="70" bestFit="1" customWidth="1"/>
    <col min="28" max="28" width="12.50390625" style="70" bestFit="1" customWidth="1"/>
    <col min="29" max="29" width="9.125" style="70" bestFit="1" customWidth="1"/>
    <col min="30" max="30" width="11.375" style="70" bestFit="1" customWidth="1"/>
    <col min="31" max="31" width="9.125" style="70" bestFit="1" customWidth="1"/>
    <col min="32" max="32" width="14.00390625" style="70" bestFit="1" customWidth="1"/>
    <col min="33" max="33" width="9.125" style="70" bestFit="1" customWidth="1"/>
    <col min="34" max="34" width="11.375" style="70" bestFit="1" customWidth="1"/>
    <col min="35" max="35" width="9.125" style="70" bestFit="1" customWidth="1"/>
    <col min="36" max="36" width="12.50390625" style="70" bestFit="1" customWidth="1"/>
    <col min="37" max="37" width="9.125" style="70" bestFit="1" customWidth="1"/>
    <col min="38" max="38" width="12.50390625" style="70" bestFit="1" customWidth="1"/>
    <col min="39" max="39" width="9.125" style="70" bestFit="1" customWidth="1"/>
    <col min="40" max="16384" width="9.00390625" style="70" customWidth="1"/>
  </cols>
  <sheetData>
    <row r="1" spans="1:2" ht="18.75" customHeight="1">
      <c r="A1" s="128" t="s">
        <v>259</v>
      </c>
      <c r="B1" s="194"/>
    </row>
    <row r="2" spans="1:18" ht="16.5" customHeight="1">
      <c r="A2" s="195" t="s">
        <v>79</v>
      </c>
      <c r="I2" s="196"/>
      <c r="M2" s="196"/>
      <c r="R2" s="196" t="s">
        <v>11</v>
      </c>
    </row>
    <row r="3" spans="1:19" ht="18" customHeight="1">
      <c r="A3" s="435" t="s">
        <v>12</v>
      </c>
      <c r="B3" s="430" t="s">
        <v>80</v>
      </c>
      <c r="C3" s="73" t="s">
        <v>13</v>
      </c>
      <c r="D3" s="140"/>
      <c r="E3" s="140"/>
      <c r="F3" s="140"/>
      <c r="G3" s="140"/>
      <c r="H3" s="140"/>
      <c r="I3" s="140"/>
      <c r="J3" s="140"/>
      <c r="K3" s="140"/>
      <c r="L3" s="140"/>
      <c r="M3" s="140"/>
      <c r="N3" s="141"/>
      <c r="O3" s="141"/>
      <c r="P3" s="141"/>
      <c r="Q3" s="141"/>
      <c r="R3" s="141"/>
      <c r="S3" s="142"/>
    </row>
    <row r="4" spans="1:19" ht="18" customHeight="1">
      <c r="A4" s="436"/>
      <c r="B4" s="431"/>
      <c r="C4" s="148"/>
      <c r="D4" s="144" t="s">
        <v>14</v>
      </c>
      <c r="E4" s="145"/>
      <c r="F4" s="144" t="s">
        <v>15</v>
      </c>
      <c r="G4" s="145"/>
      <c r="H4" s="144" t="s">
        <v>16</v>
      </c>
      <c r="I4" s="150"/>
      <c r="J4" s="144" t="s">
        <v>17</v>
      </c>
      <c r="K4" s="145"/>
      <c r="L4" s="144" t="s">
        <v>18</v>
      </c>
      <c r="M4" s="150"/>
      <c r="N4" s="139" t="s">
        <v>20</v>
      </c>
      <c r="O4" s="149"/>
      <c r="P4" s="144" t="s">
        <v>21</v>
      </c>
      <c r="Q4" s="150"/>
      <c r="R4" s="144" t="s">
        <v>22</v>
      </c>
      <c r="S4" s="162"/>
    </row>
    <row r="5" spans="1:19" ht="18" customHeight="1">
      <c r="A5" s="437"/>
      <c r="B5" s="432"/>
      <c r="C5" s="153"/>
      <c r="D5" s="154"/>
      <c r="E5" s="155" t="s">
        <v>23</v>
      </c>
      <c r="F5" s="156"/>
      <c r="G5" s="157" t="s">
        <v>23</v>
      </c>
      <c r="H5" s="156"/>
      <c r="I5" s="158" t="s">
        <v>23</v>
      </c>
      <c r="J5" s="156"/>
      <c r="K5" s="157" t="s">
        <v>23</v>
      </c>
      <c r="L5" s="156"/>
      <c r="M5" s="158" t="s">
        <v>23</v>
      </c>
      <c r="N5" s="160"/>
      <c r="O5" s="157" t="s">
        <v>23</v>
      </c>
      <c r="P5" s="159"/>
      <c r="Q5" s="158" t="s">
        <v>23</v>
      </c>
      <c r="R5" s="156"/>
      <c r="S5" s="158" t="s">
        <v>23</v>
      </c>
    </row>
    <row r="6" spans="1:44" ht="18" customHeight="1">
      <c r="A6" s="433" t="s">
        <v>24</v>
      </c>
      <c r="B6" s="197">
        <v>22</v>
      </c>
      <c r="C6" s="75">
        <v>2570659</v>
      </c>
      <c r="D6" s="326">
        <v>544485</v>
      </c>
      <c r="E6" s="327">
        <v>21.18075559613313</v>
      </c>
      <c r="F6" s="326">
        <v>76937</v>
      </c>
      <c r="G6" s="328">
        <v>2.992890149957657</v>
      </c>
      <c r="H6" s="326">
        <v>698614</v>
      </c>
      <c r="I6" s="329">
        <v>27.17645553144155</v>
      </c>
      <c r="J6" s="326">
        <v>20520</v>
      </c>
      <c r="K6" s="328">
        <v>0.79823889516268</v>
      </c>
      <c r="L6" s="326">
        <v>366880</v>
      </c>
      <c r="M6" s="329">
        <v>14.271826796163941</v>
      </c>
      <c r="N6" s="75">
        <v>11169</v>
      </c>
      <c r="O6" s="328">
        <v>0.4344800302179324</v>
      </c>
      <c r="P6" s="326">
        <v>437348</v>
      </c>
      <c r="Q6" s="329">
        <v>17.013069411384397</v>
      </c>
      <c r="R6" s="326">
        <v>414706</v>
      </c>
      <c r="S6" s="329">
        <v>16.132283589538712</v>
      </c>
      <c r="U6" s="330">
        <f>E6+G6+I6+K6+M6+O6+Q6+S6</f>
        <v>100</v>
      </c>
      <c r="W6" s="331">
        <f>C6-'[1]決算歳入（県）'!C7</f>
        <v>69531</v>
      </c>
      <c r="X6" s="331">
        <f>D6-'[1]決算歳入（県）'!D7</f>
        <v>-76568</v>
      </c>
      <c r="Y6" s="331">
        <f>E6-'[1]決算歳入（県）'!E7</f>
        <v>-3.6501606944365648</v>
      </c>
      <c r="Z6" s="331">
        <f>F6-'[1]決算歳入（県）'!F7</f>
        <v>61451</v>
      </c>
      <c r="AA6" s="331">
        <f>G6-'[1]決算歳入（県）'!G7</f>
        <v>2.3737295152360436</v>
      </c>
      <c r="AB6" s="331">
        <f>H6-'[1]決算歳入（県）'!H7</f>
        <v>-20017</v>
      </c>
      <c r="AC6" s="331">
        <f>I6-'[1]決算歳入（県）'!I7</f>
        <v>-1.555820465628571</v>
      </c>
      <c r="AD6" s="331">
        <f>J6-'[1]決算歳入（県）'!J7</f>
        <v>-9777</v>
      </c>
      <c r="AE6" s="331">
        <f>K6-'[1]決算歳入（県）'!K7</f>
        <v>-0.4130945511863273</v>
      </c>
      <c r="AF6" s="331">
        <f>L6-'[1]決算歳入（県）'!L7</f>
        <v>6261</v>
      </c>
      <c r="AG6" s="331">
        <f>M6-'[1]決算歳入（県）'!M7</f>
        <v>-0.1464276874130679</v>
      </c>
      <c r="AH6" s="331">
        <f>N6-'[1]決算歳入（県）'!N7</f>
        <v>1365</v>
      </c>
      <c r="AI6" s="331">
        <f>O6-'[1]決算歳入（県）'!O7</f>
        <v>0.04249689300944087</v>
      </c>
      <c r="AJ6" s="331">
        <f>P6-'[1]決算歳入（県）'!P7</f>
        <v>73725</v>
      </c>
      <c r="AK6" s="331">
        <f>Q6-'[1]決算歳入（県）'!Q7</f>
        <v>2.4747091195480717</v>
      </c>
      <c r="AL6" s="331">
        <f>R6-'[1]決算歳入（県）'!R7</f>
        <v>33091</v>
      </c>
      <c r="AM6" s="331">
        <f>S6-'[1]決算歳入（県）'!S7</f>
        <v>0.7745678708709764</v>
      </c>
      <c r="AN6" s="212"/>
      <c r="AO6" s="212"/>
      <c r="AP6" s="212"/>
      <c r="AQ6" s="212"/>
      <c r="AR6" s="212"/>
    </row>
    <row r="7" spans="1:44" ht="18" customHeight="1">
      <c r="A7" s="434"/>
      <c r="B7" s="200">
        <v>23</v>
      </c>
      <c r="C7" s="78">
        <v>2505886</v>
      </c>
      <c r="D7" s="332">
        <v>532137</v>
      </c>
      <c r="E7" s="333">
        <v>21.235483178404763</v>
      </c>
      <c r="F7" s="332">
        <v>79477</v>
      </c>
      <c r="G7" s="334">
        <v>3.171612754929793</v>
      </c>
      <c r="H7" s="332">
        <v>701569</v>
      </c>
      <c r="I7" s="335">
        <v>27.99684422994502</v>
      </c>
      <c r="J7" s="332">
        <v>19723</v>
      </c>
      <c r="K7" s="334">
        <v>0.7870669296209005</v>
      </c>
      <c r="L7" s="332">
        <v>364983</v>
      </c>
      <c r="M7" s="335">
        <v>14.56502809784643</v>
      </c>
      <c r="N7" s="78">
        <v>9532</v>
      </c>
      <c r="O7" s="334">
        <v>0.38038442291468966</v>
      </c>
      <c r="P7" s="332">
        <v>386143</v>
      </c>
      <c r="Q7" s="335">
        <v>15.409440014430025</v>
      </c>
      <c r="R7" s="332">
        <v>412322</v>
      </c>
      <c r="S7" s="335">
        <v>16.35414037190838</v>
      </c>
      <c r="U7" s="330">
        <f aca="true" t="shared" si="0" ref="U7:U75">E7+G7+I7+K7+M7+O7+Q7+S7</f>
        <v>99.9</v>
      </c>
      <c r="W7" s="331">
        <f>C7-'[1]決算歳入（県）'!C8</f>
        <v>-223749</v>
      </c>
      <c r="X7" s="331">
        <f>D7-'[1]決算歳入（県）'!D8</f>
        <v>-30916</v>
      </c>
      <c r="Y7" s="331">
        <f>E7-'[1]決算歳入（県）'!E8</f>
        <v>0.608073286606043</v>
      </c>
      <c r="Z7" s="331">
        <f>F7-'[1]決算歳入（県）'!F8</f>
        <v>35961</v>
      </c>
      <c r="AA7" s="331">
        <f>G7-'[1]決算歳入（県）'!G8</f>
        <v>1.5774069362031136</v>
      </c>
      <c r="AB7" s="331">
        <f>H7-'[1]決算歳入（県）'!H8</f>
        <v>11325</v>
      </c>
      <c r="AC7" s="331">
        <f>I7-'[1]決算歳入（県）'!I8</f>
        <v>2.70980035777896</v>
      </c>
      <c r="AD7" s="331">
        <f>J7-'[1]決算歳入（県）'!J8</f>
        <v>-10956</v>
      </c>
      <c r="AE7" s="331">
        <f>K7-'[1]決算歳入（県）'!K8</f>
        <v>-0.3368562322670441</v>
      </c>
      <c r="AF7" s="331">
        <f>L7-'[1]決算歳入（県）'!L8</f>
        <v>-171816</v>
      </c>
      <c r="AG7" s="331">
        <f>M7-'[1]決算歳入（県）'!M8</f>
        <v>-5.100568218144538</v>
      </c>
      <c r="AH7" s="331">
        <f>N7-'[1]決算歳入（県）'!N8</f>
        <v>-551</v>
      </c>
      <c r="AI7" s="331">
        <f>O7-'[1]決算歳入（県）'!O8</f>
        <v>0.010994376260100303</v>
      </c>
      <c r="AJ7" s="331">
        <f>P7-'[1]決算歳入（県）'!P8</f>
        <v>-46601</v>
      </c>
      <c r="AK7" s="331">
        <f>Q7-'[1]決算歳入（県）'!Q8</f>
        <v>-0.4441081705837213</v>
      </c>
      <c r="AL7" s="331">
        <f>R7-'[1]決算歳入（県）'!R8</f>
        <v>-10195</v>
      </c>
      <c r="AM7" s="331">
        <f>S7-'[1]決算歳入（県）'!S8</f>
        <v>0.8752576641470853</v>
      </c>
      <c r="AN7" s="212"/>
      <c r="AO7" s="212"/>
      <c r="AP7" s="212"/>
      <c r="AQ7" s="212"/>
      <c r="AR7" s="212"/>
    </row>
    <row r="8" spans="1:44" ht="18" customHeight="1">
      <c r="A8" s="434"/>
      <c r="B8" s="200">
        <v>24</v>
      </c>
      <c r="C8" s="78">
        <v>2466993</v>
      </c>
      <c r="D8" s="332">
        <v>540196</v>
      </c>
      <c r="E8" s="333">
        <v>21.9</v>
      </c>
      <c r="F8" s="332">
        <v>81620</v>
      </c>
      <c r="G8" s="334">
        <v>3.3</v>
      </c>
      <c r="H8" s="332">
        <v>701350</v>
      </c>
      <c r="I8" s="335">
        <v>28.4</v>
      </c>
      <c r="J8" s="332">
        <v>19408</v>
      </c>
      <c r="K8" s="334">
        <v>0.8</v>
      </c>
      <c r="L8" s="332">
        <v>349131</v>
      </c>
      <c r="M8" s="335">
        <v>14.2</v>
      </c>
      <c r="N8" s="78">
        <v>8331</v>
      </c>
      <c r="O8" s="334">
        <v>0.3</v>
      </c>
      <c r="P8" s="332">
        <v>403085</v>
      </c>
      <c r="Q8" s="335">
        <v>16.3</v>
      </c>
      <c r="R8" s="332">
        <v>363872</v>
      </c>
      <c r="S8" s="335">
        <v>14.8</v>
      </c>
      <c r="U8" s="330">
        <f t="shared" si="0"/>
        <v>99.99999999999999</v>
      </c>
      <c r="W8" s="331">
        <f>C8-'[1]決算歳入（県）'!C9</f>
        <v>-103666</v>
      </c>
      <c r="X8" s="331">
        <f>D8-'[1]決算歳入（県）'!D9</f>
        <v>-4289</v>
      </c>
      <c r="Y8" s="331">
        <f>E8-'[1]決算歳入（県）'!E9</f>
        <v>0.7192444038668668</v>
      </c>
      <c r="Z8" s="331">
        <f>F8-'[1]決算歳入（県）'!F9</f>
        <v>4683</v>
      </c>
      <c r="AA8" s="331">
        <f>G8-'[1]決算歳入（県）'!G9</f>
        <v>0.3071098500423428</v>
      </c>
      <c r="AB8" s="331">
        <f>H8-'[1]決算歳入（県）'!H9</f>
        <v>2736</v>
      </c>
      <c r="AC8" s="331">
        <f>I8-'[1]決算歳入（県）'!I9</f>
        <v>1.2235444685584476</v>
      </c>
      <c r="AD8" s="331">
        <f>J8-'[1]決算歳入（県）'!J9</f>
        <v>-1112</v>
      </c>
      <c r="AE8" s="331">
        <f>K8-'[1]決算歳入（県）'!K9</f>
        <v>0.00176110483732006</v>
      </c>
      <c r="AF8" s="331">
        <f>L8-'[1]決算歳入（県）'!L9</f>
        <v>-17749</v>
      </c>
      <c r="AG8" s="331">
        <f>M8-'[1]決算歳入（県）'!M9</f>
        <v>-0.07182679616394161</v>
      </c>
      <c r="AH8" s="331">
        <f>N8-'[1]決算歳入（県）'!N9</f>
        <v>-2838</v>
      </c>
      <c r="AI8" s="331">
        <f>O8-'[1]決算歳入（県）'!O9</f>
        <v>-0.13448003021793242</v>
      </c>
      <c r="AJ8" s="331">
        <f>P8-'[1]決算歳入（県）'!P9</f>
        <v>-34263</v>
      </c>
      <c r="AK8" s="331">
        <f>Q8-'[1]決算歳入（県）'!Q9</f>
        <v>-0.7130694113843958</v>
      </c>
      <c r="AL8" s="331">
        <f>R8-'[1]決算歳入（県）'!R9</f>
        <v>-50834</v>
      </c>
      <c r="AM8" s="331">
        <f>S8-'[1]決算歳入（県）'!S9</f>
        <v>-1.3322835895387115</v>
      </c>
      <c r="AN8" s="212"/>
      <c r="AO8" s="212"/>
      <c r="AP8" s="212"/>
      <c r="AQ8" s="212"/>
      <c r="AR8" s="212"/>
    </row>
    <row r="9" spans="1:44" ht="18" customHeight="1">
      <c r="A9" s="434"/>
      <c r="B9" s="200">
        <v>25</v>
      </c>
      <c r="C9" s="78">
        <v>2476174</v>
      </c>
      <c r="D9" s="332">
        <v>554178</v>
      </c>
      <c r="E9" s="333">
        <v>22.4</v>
      </c>
      <c r="F9" s="332">
        <v>95040</v>
      </c>
      <c r="G9" s="334">
        <v>3.8</v>
      </c>
      <c r="H9" s="332">
        <v>680878</v>
      </c>
      <c r="I9" s="335">
        <v>27.5</v>
      </c>
      <c r="J9" s="332">
        <v>19228</v>
      </c>
      <c r="K9" s="334">
        <v>0.8</v>
      </c>
      <c r="L9" s="332">
        <v>412004</v>
      </c>
      <c r="M9" s="335">
        <v>16.6</v>
      </c>
      <c r="N9" s="78">
        <v>8772</v>
      </c>
      <c r="O9" s="334">
        <v>0.4</v>
      </c>
      <c r="P9" s="332">
        <v>373535</v>
      </c>
      <c r="Q9" s="335">
        <v>15.1</v>
      </c>
      <c r="R9" s="332">
        <v>332539</v>
      </c>
      <c r="S9" s="335">
        <v>13.4</v>
      </c>
      <c r="U9" s="330">
        <f t="shared" si="0"/>
        <v>100</v>
      </c>
      <c r="W9" s="331">
        <f>C9-'[1]決算歳入（県）'!C10</f>
        <v>-29712</v>
      </c>
      <c r="X9" s="331">
        <f>D9-'[1]決算歳入（県）'!D10</f>
        <v>22041</v>
      </c>
      <c r="Y9" s="331">
        <f>E9-'[1]決算歳入（県）'!E10</f>
        <v>1.1645168215952353</v>
      </c>
      <c r="Z9" s="331">
        <f>F9-'[1]決算歳入（県）'!F10</f>
        <v>15563</v>
      </c>
      <c r="AA9" s="331">
        <f>G9-'[1]決算歳入（県）'!G10</f>
        <v>0.6283872450702068</v>
      </c>
      <c r="AB9" s="331">
        <f>H9-'[1]決算歳入（県）'!H10</f>
        <v>-20691</v>
      </c>
      <c r="AC9" s="331">
        <f>I9-'[1]決算歳入（県）'!I10</f>
        <v>-0.49684422994501887</v>
      </c>
      <c r="AD9" s="331">
        <f>J9-'[1]決算歳入（県）'!J10</f>
        <v>-495</v>
      </c>
      <c r="AE9" s="331">
        <f>K9-'[1]決算歳入（県）'!K10</f>
        <v>0.01293307037909952</v>
      </c>
      <c r="AF9" s="331">
        <f>L9-'[1]決算歳入（県）'!L10</f>
        <v>47021</v>
      </c>
      <c r="AG9" s="331">
        <f>M9-'[1]決算歳入（県）'!M10</f>
        <v>2.034971902153572</v>
      </c>
      <c r="AH9" s="331">
        <f>N9-'[1]決算歳入（県）'!N10</f>
        <v>-760</v>
      </c>
      <c r="AI9" s="331">
        <f>O9-'[1]決算歳入（県）'!O10</f>
        <v>0.019615577085310365</v>
      </c>
      <c r="AJ9" s="331">
        <f>P9-'[1]決算歳入（県）'!P10</f>
        <v>-12608</v>
      </c>
      <c r="AK9" s="331">
        <f>Q9-'[1]決算歳入（県）'!Q10</f>
        <v>-0.30944001443002556</v>
      </c>
      <c r="AL9" s="331">
        <f>R9-'[1]決算歳入（県）'!R10</f>
        <v>-79783</v>
      </c>
      <c r="AM9" s="331">
        <f>S9-'[1]決算歳入（県）'!S10</f>
        <v>-2.9541403719083785</v>
      </c>
      <c r="AN9" s="212"/>
      <c r="AO9" s="212"/>
      <c r="AP9" s="212"/>
      <c r="AQ9" s="212"/>
      <c r="AR9" s="212"/>
    </row>
    <row r="10" spans="1:44" s="77" customFormat="1" ht="18" customHeight="1">
      <c r="A10" s="427"/>
      <c r="B10" s="200">
        <v>26</v>
      </c>
      <c r="C10" s="78">
        <f>D10+F10+H10+J10+L10+N10+P10+R10</f>
        <v>2398985</v>
      </c>
      <c r="D10" s="332">
        <v>581252</v>
      </c>
      <c r="E10" s="333">
        <v>24.2</v>
      </c>
      <c r="F10" s="332">
        <v>110403</v>
      </c>
      <c r="G10" s="334">
        <v>4.6</v>
      </c>
      <c r="H10" s="332">
        <v>667993</v>
      </c>
      <c r="I10" s="335">
        <v>27.8</v>
      </c>
      <c r="J10" s="332">
        <v>22783</v>
      </c>
      <c r="K10" s="334">
        <v>0.9</v>
      </c>
      <c r="L10" s="332">
        <v>338108</v>
      </c>
      <c r="M10" s="335">
        <v>14.1</v>
      </c>
      <c r="N10" s="78">
        <v>8625</v>
      </c>
      <c r="O10" s="334">
        <v>0.4</v>
      </c>
      <c r="P10" s="332">
        <v>348938</v>
      </c>
      <c r="Q10" s="335">
        <v>14.5</v>
      </c>
      <c r="R10" s="332">
        <v>320883</v>
      </c>
      <c r="S10" s="335">
        <v>13.5</v>
      </c>
      <c r="T10" s="336"/>
      <c r="U10" s="330">
        <f t="shared" si="0"/>
        <v>100</v>
      </c>
      <c r="V10" s="336"/>
      <c r="W10" s="331"/>
      <c r="X10" s="331"/>
      <c r="Y10" s="331"/>
      <c r="Z10" s="331"/>
      <c r="AA10" s="331"/>
      <c r="AB10" s="331"/>
      <c r="AC10" s="331"/>
      <c r="AD10" s="331"/>
      <c r="AE10" s="331"/>
      <c r="AF10" s="331"/>
      <c r="AG10" s="331"/>
      <c r="AH10" s="331"/>
      <c r="AI10" s="331"/>
      <c r="AJ10" s="331"/>
      <c r="AK10" s="331"/>
      <c r="AL10" s="331"/>
      <c r="AM10" s="331"/>
      <c r="AN10" s="212"/>
      <c r="AO10" s="212"/>
      <c r="AP10" s="212"/>
      <c r="AQ10" s="212"/>
      <c r="AR10" s="212"/>
    </row>
    <row r="11" spans="1:44" ht="18" customHeight="1">
      <c r="A11" s="425" t="s">
        <v>25</v>
      </c>
      <c r="B11" s="197">
        <v>22</v>
      </c>
      <c r="C11" s="326">
        <v>856381</v>
      </c>
      <c r="D11" s="326">
        <v>237822</v>
      </c>
      <c r="E11" s="327">
        <v>27.770583420230015</v>
      </c>
      <c r="F11" s="326">
        <v>28939</v>
      </c>
      <c r="G11" s="328">
        <v>3.3792202302479852</v>
      </c>
      <c r="H11" s="326">
        <v>180055</v>
      </c>
      <c r="I11" s="329">
        <v>21.02510448036563</v>
      </c>
      <c r="J11" s="326">
        <v>9766</v>
      </c>
      <c r="K11" s="328">
        <v>1.140380274667467</v>
      </c>
      <c r="L11" s="326">
        <v>103971</v>
      </c>
      <c r="M11" s="329">
        <v>12.14074109537694</v>
      </c>
      <c r="N11" s="75">
        <v>2170</v>
      </c>
      <c r="O11" s="328">
        <v>0.2533918898247392</v>
      </c>
      <c r="P11" s="326">
        <v>128048</v>
      </c>
      <c r="Q11" s="329">
        <v>14.952223367870143</v>
      </c>
      <c r="R11" s="326">
        <v>165610</v>
      </c>
      <c r="S11" s="329">
        <v>19.33835524141708</v>
      </c>
      <c r="U11" s="330">
        <f t="shared" si="0"/>
        <v>100</v>
      </c>
      <c r="W11" s="331">
        <f>C11-'[1]決算歳入（県）'!C12</f>
        <v>60792</v>
      </c>
      <c r="X11" s="331">
        <f>D11-'[1]決算歳入（県）'!D12</f>
        <v>-53833</v>
      </c>
      <c r="Y11" s="331">
        <f>E11-'[1]決算歳入（県）'!E12</f>
        <v>-8.888420160764692</v>
      </c>
      <c r="Z11" s="331">
        <f>F11-'[1]決算歳入（県）'!F12</f>
        <v>26205</v>
      </c>
      <c r="AA11" s="331">
        <f>G11-'[1]決算歳入（県）'!G12</f>
        <v>3.0355754588899098</v>
      </c>
      <c r="AB11" s="331">
        <f>H11-'[1]決算歳入（県）'!H12</f>
        <v>1537</v>
      </c>
      <c r="AC11" s="331">
        <f>I11-'[1]決算歳入（県）'!I12</f>
        <v>-1.4133656342287146</v>
      </c>
      <c r="AD11" s="331">
        <f>J11-'[1]決算歳入（県）'!J12</f>
        <v>-5818</v>
      </c>
      <c r="AE11" s="331">
        <f>K11-'[1]決算歳入（県）'!K12</f>
        <v>-0.8184200606815637</v>
      </c>
      <c r="AF11" s="331">
        <f>L11-'[1]決算歳入（県）'!L12</f>
        <v>1690</v>
      </c>
      <c r="AG11" s="331">
        <f>M11-'[1]決算歳入（県）'!M12</f>
        <v>-0.7152687287910666</v>
      </c>
      <c r="AH11" s="331">
        <f>N11-'[1]決算歳入（県）'!N12</f>
        <v>-439</v>
      </c>
      <c r="AI11" s="331">
        <f>O11-'[1]決算歳入（県）'!O12</f>
        <v>-0.07454125153342439</v>
      </c>
      <c r="AJ11" s="331">
        <f>P11-'[1]決算歳入（県）'!P12</f>
        <v>38605</v>
      </c>
      <c r="AK11" s="331">
        <f>Q11-'[1]決算歳入（県）'!Q12</f>
        <v>3.7098607912130994</v>
      </c>
      <c r="AL11" s="331">
        <f>R11-'[1]決算歳入（県）'!R12</f>
        <v>52845</v>
      </c>
      <c r="AM11" s="331">
        <f>S11-'[1]決算歳入（県）'!S12</f>
        <v>5.164579585896455</v>
      </c>
      <c r="AN11" s="212"/>
      <c r="AO11" s="212"/>
      <c r="AP11" s="212"/>
      <c r="AQ11" s="212"/>
      <c r="AR11" s="212"/>
    </row>
    <row r="12" spans="1:44" ht="18" customHeight="1">
      <c r="A12" s="426"/>
      <c r="B12" s="200">
        <v>23</v>
      </c>
      <c r="C12" s="332">
        <v>1972490</v>
      </c>
      <c r="D12" s="332">
        <v>226456</v>
      </c>
      <c r="E12" s="333">
        <v>11.480717265993743</v>
      </c>
      <c r="F12" s="332">
        <v>30561</v>
      </c>
      <c r="G12" s="334">
        <v>1.5493614669782865</v>
      </c>
      <c r="H12" s="332">
        <v>480791</v>
      </c>
      <c r="I12" s="335">
        <v>24.374825727887085</v>
      </c>
      <c r="J12" s="332">
        <v>9449</v>
      </c>
      <c r="K12" s="334">
        <v>0.4790391839755842</v>
      </c>
      <c r="L12" s="332">
        <v>651134</v>
      </c>
      <c r="M12" s="335">
        <v>33.010763045693515</v>
      </c>
      <c r="N12" s="78">
        <v>2078</v>
      </c>
      <c r="O12" s="334">
        <v>0.1053490765479166</v>
      </c>
      <c r="P12" s="332">
        <v>140965</v>
      </c>
      <c r="Q12" s="335">
        <v>7.146550806341223</v>
      </c>
      <c r="R12" s="332">
        <v>431056</v>
      </c>
      <c r="S12" s="335">
        <v>21.85339342658264</v>
      </c>
      <c r="U12" s="330">
        <f t="shared" si="0"/>
        <v>99.99999999999999</v>
      </c>
      <c r="W12" s="331">
        <f>C12-'[1]決算歳入（県）'!C13</f>
        <v>1099209</v>
      </c>
      <c r="X12" s="331">
        <f>D12-'[1]決算歳入（県）'!D13</f>
        <v>-28363</v>
      </c>
      <c r="Y12" s="331">
        <f>E12-'[1]決算歳入（県）'!E13</f>
        <v>-17.698779367964857</v>
      </c>
      <c r="Z12" s="331">
        <f>F12-'[1]決算歳入（県）'!F13</f>
        <v>15923</v>
      </c>
      <c r="AA12" s="331">
        <f>G12-'[1]決算歳入（県）'!G13</f>
        <v>-0.1268458477348473</v>
      </c>
      <c r="AB12" s="331">
        <f>H12-'[1]決算歳入（県）'!H13</f>
        <v>308255</v>
      </c>
      <c r="AC12" s="331">
        <f>I12-'[1]決算歳入（県）'!I13</f>
        <v>4.617611268852706</v>
      </c>
      <c r="AD12" s="331">
        <f>J12-'[1]決算歳入（県）'!J13</f>
        <v>-5290</v>
      </c>
      <c r="AE12" s="331">
        <f>K12-'[1]決算歳入（県）'!K13</f>
        <v>-1.208733709285577</v>
      </c>
      <c r="AF12" s="331">
        <f>L12-'[1]決算歳入（県）'!L13</f>
        <v>504423</v>
      </c>
      <c r="AG12" s="331">
        <f>M12-'[1]決算歳入（県）'!M13</f>
        <v>16.210786863914684</v>
      </c>
      <c r="AH12" s="331">
        <f>N12-'[1]決算歳入（県）'!N13</f>
        <v>-569</v>
      </c>
      <c r="AI12" s="331">
        <f>O12-'[1]決算歳入（県）'!O13</f>
        <v>-0.1977606899533585</v>
      </c>
      <c r="AJ12" s="331">
        <f>P12-'[1]決算歳入（県）'!P13</f>
        <v>16811</v>
      </c>
      <c r="AK12" s="331">
        <f>Q12-'[1]決算歳入（県）'!Q13</f>
        <v>-7.0704079961519035</v>
      </c>
      <c r="AL12" s="331">
        <f>R12-'[1]決算歳入（県）'!R13</f>
        <v>288019</v>
      </c>
      <c r="AM12" s="331">
        <f>S12-'[1]決算歳入（県）'!S13</f>
        <v>5.474129478323146</v>
      </c>
      <c r="AN12" s="212"/>
      <c r="AO12" s="212"/>
      <c r="AP12" s="212"/>
      <c r="AQ12" s="212"/>
      <c r="AR12" s="212"/>
    </row>
    <row r="13" spans="1:44" ht="18" customHeight="1">
      <c r="A13" s="426"/>
      <c r="B13" s="200">
        <v>24</v>
      </c>
      <c r="C13" s="78">
        <v>1987901</v>
      </c>
      <c r="D13" s="332">
        <v>257812</v>
      </c>
      <c r="E13" s="333">
        <v>12.969056306123896</v>
      </c>
      <c r="F13" s="332">
        <v>31486</v>
      </c>
      <c r="G13" s="334">
        <v>1.5838816922975543</v>
      </c>
      <c r="H13" s="332">
        <v>383085</v>
      </c>
      <c r="I13" s="335">
        <v>19.270828879305355</v>
      </c>
      <c r="J13" s="332">
        <v>9899</v>
      </c>
      <c r="K13" s="334">
        <v>0.49796242368206467</v>
      </c>
      <c r="L13" s="332">
        <v>467163</v>
      </c>
      <c r="M13" s="335">
        <v>23.500315156539486</v>
      </c>
      <c r="N13" s="78">
        <v>3540</v>
      </c>
      <c r="O13" s="334">
        <v>0.17807727849626315</v>
      </c>
      <c r="P13" s="332">
        <v>142976</v>
      </c>
      <c r="Q13" s="335">
        <v>7.192309878610654</v>
      </c>
      <c r="R13" s="332">
        <v>691940</v>
      </c>
      <c r="S13" s="335">
        <v>34.80756838494472</v>
      </c>
      <c r="U13" s="330">
        <f t="shared" si="0"/>
        <v>100</v>
      </c>
      <c r="W13" s="331">
        <f>C13-'[1]決算歳入（県）'!C14</f>
        <v>1131520</v>
      </c>
      <c r="X13" s="331">
        <f>D13-'[1]決算歳入（県）'!D14</f>
        <v>19990</v>
      </c>
      <c r="Y13" s="331">
        <f>E13-'[1]決算歳入（県）'!E14</f>
        <v>-14.801527114106118</v>
      </c>
      <c r="Z13" s="331">
        <f>F13-'[1]決算歳入（県）'!F14</f>
        <v>2547</v>
      </c>
      <c r="AA13" s="331">
        <f>G13-'[1]決算歳入（県）'!G14</f>
        <v>-1.795338537950431</v>
      </c>
      <c r="AB13" s="331">
        <f>H13-'[1]決算歳入（県）'!H14</f>
        <v>203030</v>
      </c>
      <c r="AC13" s="331">
        <f>I13-'[1]決算歳入（県）'!I14</f>
        <v>-1.7542756010602751</v>
      </c>
      <c r="AD13" s="331">
        <f>J13-'[1]決算歳入（県）'!J14</f>
        <v>133</v>
      </c>
      <c r="AE13" s="331">
        <f>K13-'[1]決算歳入（県）'!K14</f>
        <v>-0.6424178509854023</v>
      </c>
      <c r="AF13" s="331">
        <f>L13-'[1]決算歳入（県）'!L14</f>
        <v>363192</v>
      </c>
      <c r="AG13" s="331">
        <f>M13-'[1]決算歳入（県）'!M14</f>
        <v>11.359574061162546</v>
      </c>
      <c r="AH13" s="331">
        <f>N13-'[1]決算歳入（県）'!N14</f>
        <v>1370</v>
      </c>
      <c r="AI13" s="331">
        <f>O13-'[1]決算歳入（県）'!O14</f>
        <v>-0.07531461132847606</v>
      </c>
      <c r="AJ13" s="331">
        <f>P13-'[1]決算歳入（県）'!P14</f>
        <v>14928</v>
      </c>
      <c r="AK13" s="331">
        <f>Q13-'[1]決算歳入（県）'!Q14</f>
        <v>-7.759913489259489</v>
      </c>
      <c r="AL13" s="331">
        <f>R13-'[1]決算歳入（県）'!R14</f>
        <v>526330</v>
      </c>
      <c r="AM13" s="331">
        <f>S13-'[1]決算歳入（県）'!S14</f>
        <v>15.469213143527643</v>
      </c>
      <c r="AN13" s="212"/>
      <c r="AO13" s="212"/>
      <c r="AP13" s="212"/>
      <c r="AQ13" s="212"/>
      <c r="AR13" s="212"/>
    </row>
    <row r="14" spans="1:44" ht="18" customHeight="1">
      <c r="A14" s="426"/>
      <c r="B14" s="200">
        <v>25</v>
      </c>
      <c r="C14" s="78">
        <v>1690441</v>
      </c>
      <c r="D14" s="332">
        <v>266348</v>
      </c>
      <c r="E14" s="333">
        <v>15.8</v>
      </c>
      <c r="F14" s="332">
        <v>37425</v>
      </c>
      <c r="G14" s="334">
        <v>2.2</v>
      </c>
      <c r="H14" s="332">
        <v>261905</v>
      </c>
      <c r="I14" s="335">
        <v>15.5</v>
      </c>
      <c r="J14" s="332">
        <v>10047</v>
      </c>
      <c r="K14" s="334">
        <v>0.6</v>
      </c>
      <c r="L14" s="332">
        <v>348948</v>
      </c>
      <c r="M14" s="335">
        <v>20.6</v>
      </c>
      <c r="N14" s="78">
        <v>2738</v>
      </c>
      <c r="O14" s="334">
        <v>0.2</v>
      </c>
      <c r="P14" s="332">
        <v>102247</v>
      </c>
      <c r="Q14" s="335">
        <v>6</v>
      </c>
      <c r="R14" s="332">
        <v>660783</v>
      </c>
      <c r="S14" s="335">
        <v>39.1</v>
      </c>
      <c r="U14" s="330">
        <f t="shared" si="0"/>
        <v>100</v>
      </c>
      <c r="W14" s="331">
        <f>C14-'[1]決算歳入（県）'!C15</f>
        <v>-282049</v>
      </c>
      <c r="X14" s="331">
        <f>D14-'[1]決算歳入（県）'!D15</f>
        <v>39892</v>
      </c>
      <c r="Y14" s="331">
        <f>E14-'[1]決算歳入（県）'!E15</f>
        <v>4.319282734006258</v>
      </c>
      <c r="Z14" s="331">
        <f>F14-'[1]決算歳入（県）'!F15</f>
        <v>6864</v>
      </c>
      <c r="AA14" s="331">
        <f>G14-'[1]決算歳入（県）'!G15</f>
        <v>0.6506385330217137</v>
      </c>
      <c r="AB14" s="331">
        <f>H14-'[1]決算歳入（県）'!H15</f>
        <v>-218886</v>
      </c>
      <c r="AC14" s="331">
        <f>I14-'[1]決算歳入（県）'!I15</f>
        <v>-8.874825727887085</v>
      </c>
      <c r="AD14" s="331">
        <f>J14-'[1]決算歳入（県）'!J15</f>
        <v>598</v>
      </c>
      <c r="AE14" s="331">
        <f>K14-'[1]決算歳入（県）'!K15</f>
        <v>0.12096081602441577</v>
      </c>
      <c r="AF14" s="331">
        <f>L14-'[1]決算歳入（県）'!L15</f>
        <v>-302186</v>
      </c>
      <c r="AG14" s="331">
        <f>M14-'[1]決算歳入（県）'!M15</f>
        <v>-12.410763045693514</v>
      </c>
      <c r="AH14" s="331">
        <f>N14-'[1]決算歳入（県）'!N15</f>
        <v>660</v>
      </c>
      <c r="AI14" s="331">
        <f>O14-'[1]決算歳入（県）'!O15</f>
        <v>0.09465092345208341</v>
      </c>
      <c r="AJ14" s="331">
        <f>P14-'[1]決算歳入（県）'!P15</f>
        <v>-38718</v>
      </c>
      <c r="AK14" s="331">
        <f>Q14-'[1]決算歳入（県）'!Q15</f>
        <v>-1.1465508063412226</v>
      </c>
      <c r="AL14" s="331">
        <f>R14-'[1]決算歳入（県）'!R15</f>
        <v>229727</v>
      </c>
      <c r="AM14" s="331">
        <f>S14-'[1]決算歳入（県）'!S15</f>
        <v>17.24660657341736</v>
      </c>
      <c r="AN14" s="212"/>
      <c r="AO14" s="212"/>
      <c r="AP14" s="212"/>
      <c r="AQ14" s="212"/>
      <c r="AR14" s="212"/>
    </row>
    <row r="15" spans="1:44" s="77" customFormat="1" ht="18" customHeight="1">
      <c r="A15" s="427"/>
      <c r="B15" s="200">
        <v>26</v>
      </c>
      <c r="C15" s="78">
        <f aca="true" t="shared" si="1" ref="C15:C20">D15+F15+H15+J15+L15+N15+P15+R15</f>
        <v>1437822</v>
      </c>
      <c r="D15" s="332">
        <v>284756</v>
      </c>
      <c r="E15" s="333">
        <v>19.8</v>
      </c>
      <c r="F15" s="332">
        <v>44411</v>
      </c>
      <c r="G15" s="334">
        <v>3.1</v>
      </c>
      <c r="H15" s="332">
        <v>240411</v>
      </c>
      <c r="I15" s="335">
        <v>16.7</v>
      </c>
      <c r="J15" s="332">
        <v>11834</v>
      </c>
      <c r="K15" s="334">
        <v>0.8</v>
      </c>
      <c r="L15" s="332">
        <v>292584</v>
      </c>
      <c r="M15" s="335">
        <v>20.3</v>
      </c>
      <c r="N15" s="78">
        <v>2798</v>
      </c>
      <c r="O15" s="334">
        <v>0.2</v>
      </c>
      <c r="P15" s="332">
        <v>67304</v>
      </c>
      <c r="Q15" s="335">
        <v>4.7</v>
      </c>
      <c r="R15" s="332">
        <v>493724</v>
      </c>
      <c r="S15" s="335">
        <v>34.3</v>
      </c>
      <c r="T15" s="336"/>
      <c r="U15" s="330">
        <f t="shared" si="0"/>
        <v>99.9</v>
      </c>
      <c r="V15" s="336"/>
      <c r="W15" s="331"/>
      <c r="X15" s="331"/>
      <c r="Y15" s="331"/>
      <c r="Z15" s="331"/>
      <c r="AA15" s="331"/>
      <c r="AB15" s="331"/>
      <c r="AC15" s="331"/>
      <c r="AD15" s="331"/>
      <c r="AE15" s="331"/>
      <c r="AF15" s="331"/>
      <c r="AG15" s="331"/>
      <c r="AH15" s="331"/>
      <c r="AI15" s="331"/>
      <c r="AJ15" s="331"/>
      <c r="AK15" s="331"/>
      <c r="AL15" s="331"/>
      <c r="AM15" s="331"/>
      <c r="AN15" s="212"/>
      <c r="AO15" s="212"/>
      <c r="AP15" s="212"/>
      <c r="AQ15" s="212"/>
      <c r="AR15" s="212"/>
    </row>
    <row r="16" spans="1:44" ht="18" customHeight="1">
      <c r="A16" s="425" t="s">
        <v>277</v>
      </c>
      <c r="B16" s="197">
        <v>22</v>
      </c>
      <c r="C16" s="326">
        <f t="shared" si="1"/>
        <v>659031</v>
      </c>
      <c r="D16" s="326">
        <v>90996</v>
      </c>
      <c r="E16" s="327">
        <v>13.8</v>
      </c>
      <c r="F16" s="326">
        <v>15867</v>
      </c>
      <c r="G16" s="328">
        <v>2.4</v>
      </c>
      <c r="H16" s="326">
        <v>195814</v>
      </c>
      <c r="I16" s="329">
        <v>29.7</v>
      </c>
      <c r="J16" s="326">
        <v>6746</v>
      </c>
      <c r="K16" s="328">
        <v>1</v>
      </c>
      <c r="L16" s="326">
        <v>81518</v>
      </c>
      <c r="M16" s="329">
        <v>12.4</v>
      </c>
      <c r="N16" s="75">
        <v>1543</v>
      </c>
      <c r="O16" s="328">
        <v>0.2</v>
      </c>
      <c r="P16" s="326">
        <v>103437</v>
      </c>
      <c r="Q16" s="329">
        <v>15.7</v>
      </c>
      <c r="R16" s="326">
        <v>163110</v>
      </c>
      <c r="S16" s="329">
        <v>24.8</v>
      </c>
      <c r="U16" s="330">
        <f>E16+G16+I16+K16+M16+O16+Q16+S16</f>
        <v>100</v>
      </c>
      <c r="W16" s="331">
        <f>C16-'[1]決算歳入（県）'!C17</f>
        <v>-181458</v>
      </c>
      <c r="X16" s="331">
        <f>D16-'[1]決算歳入（県）'!D17</f>
        <v>-160695</v>
      </c>
      <c r="Y16" s="331">
        <f>E16-'[1]決算歳入（県）'!E17</f>
        <v>-16.145781562875893</v>
      </c>
      <c r="Z16" s="331">
        <f>F16-'[1]決算歳入（県）'!F17</f>
        <v>10769</v>
      </c>
      <c r="AA16" s="331">
        <f>G16-'[1]決算歳入（県）'!G17</f>
        <v>1.7934483378128685</v>
      </c>
      <c r="AB16" s="331">
        <f>H16-'[1]決算歳入（県）'!H17</f>
        <v>-16800</v>
      </c>
      <c r="AC16" s="331">
        <f>I16-'[1]決算歳入（県）'!I17</f>
        <v>4.403535679824483</v>
      </c>
      <c r="AD16" s="331">
        <f>J16-'[1]決算歳入（県）'!J17</f>
        <v>-9021</v>
      </c>
      <c r="AE16" s="331">
        <f>K16-'[1]決算歳入（県）'!K17</f>
        <v>-0.8759317492554928</v>
      </c>
      <c r="AF16" s="331">
        <f>L16-'[1]決算歳入（県）'!L17</f>
        <v>-33728</v>
      </c>
      <c r="AG16" s="331">
        <f>M16-'[1]決算歳入（県）'!M17</f>
        <v>-1.3117796901565644</v>
      </c>
      <c r="AH16" s="331">
        <f>N16-'[1]決算歳入（県）'!N17</f>
        <v>-1245</v>
      </c>
      <c r="AI16" s="331">
        <f>O16-'[1]決算歳入（県）'!O17</f>
        <v>-0.13171165833223275</v>
      </c>
      <c r="AJ16" s="331">
        <f>P16-'[1]決算歳入（県）'!P17</f>
        <v>-7148</v>
      </c>
      <c r="AK16" s="331">
        <f>Q16-'[1]決算歳入（県）'!Q17</f>
        <v>2.5427784301757654</v>
      </c>
      <c r="AL16" s="331">
        <f>R16-'[1]決算歳入（県）'!R17</f>
        <v>36410</v>
      </c>
      <c r="AM16" s="331">
        <f>S16-'[1]決算歳入（県）'!S17</f>
        <v>9.725442212807067</v>
      </c>
      <c r="AN16" s="212"/>
      <c r="AO16" s="212"/>
      <c r="AP16" s="212"/>
      <c r="AQ16" s="212"/>
      <c r="AR16" s="212"/>
    </row>
    <row r="17" spans="1:44" ht="18" customHeight="1">
      <c r="A17" s="426"/>
      <c r="B17" s="200">
        <v>23</v>
      </c>
      <c r="C17" s="332">
        <f t="shared" si="1"/>
        <v>664774</v>
      </c>
      <c r="D17" s="332">
        <v>88548</v>
      </c>
      <c r="E17" s="333">
        <v>13.3</v>
      </c>
      <c r="F17" s="332">
        <v>15978</v>
      </c>
      <c r="G17" s="334">
        <v>2.4</v>
      </c>
      <c r="H17" s="332">
        <v>205074</v>
      </c>
      <c r="I17" s="335">
        <v>30.9</v>
      </c>
      <c r="J17" s="332">
        <v>4612</v>
      </c>
      <c r="K17" s="334">
        <v>0.7</v>
      </c>
      <c r="L17" s="332">
        <v>88107</v>
      </c>
      <c r="M17" s="335">
        <v>13.3</v>
      </c>
      <c r="N17" s="78">
        <v>1518</v>
      </c>
      <c r="O17" s="334">
        <v>0.2</v>
      </c>
      <c r="P17" s="332">
        <v>85930</v>
      </c>
      <c r="Q17" s="335">
        <v>12.9</v>
      </c>
      <c r="R17" s="332">
        <v>175007</v>
      </c>
      <c r="S17" s="335">
        <v>26.3</v>
      </c>
      <c r="U17" s="330">
        <f>E17+G17+I17+K17+M17+O17+Q17+S17</f>
        <v>100.00000000000001</v>
      </c>
      <c r="W17" s="331">
        <f>C17-'[1]決算歳入（県）'!C18</f>
        <v>-233472</v>
      </c>
      <c r="X17" s="331">
        <f>D17-'[1]決算歳入（県）'!D18</f>
        <v>-125600</v>
      </c>
      <c r="Y17" s="331">
        <f>E17-'[1]決算歳入（県）'!E18</f>
        <v>-10.540685068455634</v>
      </c>
      <c r="Z17" s="331">
        <f>F17-'[1]決算歳入（県）'!F18</f>
        <v>399</v>
      </c>
      <c r="AA17" s="331">
        <f>G17-'[1]決算歳入（県）'!G18</f>
        <v>0.6656198858664553</v>
      </c>
      <c r="AB17" s="331">
        <f>H17-'[1]決算歳入（県）'!H18</f>
        <v>-6294</v>
      </c>
      <c r="AC17" s="331">
        <f>I17-'[1]決算歳入（県）'!I18</f>
        <v>7.3688069860594965</v>
      </c>
      <c r="AD17" s="331">
        <f>J17-'[1]決算歳入（県）'!J18</f>
        <v>-11250</v>
      </c>
      <c r="AE17" s="331">
        <f>K17-'[1]決算歳入（県）'!K18</f>
        <v>-1.0658859599708765</v>
      </c>
      <c r="AF17" s="331">
        <f>L17-'[1]決算歳入（県）'!L18</f>
        <v>-76251</v>
      </c>
      <c r="AG17" s="331">
        <f>M17-'[1]決算歳入（県）'!M18</f>
        <v>-4.9976601064741715</v>
      </c>
      <c r="AH17" s="331">
        <f>N17-'[1]決算歳入（県）'!N18</f>
        <v>-586</v>
      </c>
      <c r="AI17" s="331">
        <f>O17-'[1]決算歳入（県）'!O18</f>
        <v>-0.03423427435246024</v>
      </c>
      <c r="AJ17" s="331">
        <f>P17-'[1]決算歳入（県）'!P18</f>
        <v>-57168</v>
      </c>
      <c r="AK17" s="331">
        <f>Q17-'[1]決算歳入（県）'!Q18</f>
        <v>-3.0308251859735513</v>
      </c>
      <c r="AL17" s="331">
        <f>R17-'[1]決算歳入（県）'!R18</f>
        <v>43278</v>
      </c>
      <c r="AM17" s="331">
        <f>S17-'[1]決算歳入（県）'!S18</f>
        <v>11.634863723300745</v>
      </c>
      <c r="AN17" s="212"/>
      <c r="AO17" s="212"/>
      <c r="AP17" s="212"/>
      <c r="AQ17" s="212"/>
      <c r="AR17" s="212"/>
    </row>
    <row r="18" spans="1:44" ht="18" customHeight="1">
      <c r="A18" s="426"/>
      <c r="B18" s="200">
        <v>24</v>
      </c>
      <c r="C18" s="78">
        <f t="shared" si="1"/>
        <v>626309</v>
      </c>
      <c r="D18" s="332">
        <v>90512</v>
      </c>
      <c r="E18" s="333">
        <v>14.4</v>
      </c>
      <c r="F18" s="332">
        <v>16304</v>
      </c>
      <c r="G18" s="334">
        <v>2.6</v>
      </c>
      <c r="H18" s="332">
        <v>203484</v>
      </c>
      <c r="I18" s="335">
        <v>32.5</v>
      </c>
      <c r="J18" s="332">
        <v>4429</v>
      </c>
      <c r="K18" s="334">
        <v>0.7</v>
      </c>
      <c r="L18" s="332">
        <v>66744</v>
      </c>
      <c r="M18" s="335">
        <v>10.7</v>
      </c>
      <c r="N18" s="78">
        <v>1637</v>
      </c>
      <c r="O18" s="334">
        <v>0.3</v>
      </c>
      <c r="P18" s="332">
        <v>86817</v>
      </c>
      <c r="Q18" s="335">
        <v>13.9</v>
      </c>
      <c r="R18" s="332">
        <v>156382</v>
      </c>
      <c r="S18" s="335">
        <v>24.9</v>
      </c>
      <c r="U18" s="330">
        <f>E18+G18+I18+K18+M18+O18+Q18+S18</f>
        <v>100</v>
      </c>
      <c r="W18" s="331">
        <f>C18-'[1]決算歳入（県）'!C19</f>
        <v>-232159</v>
      </c>
      <c r="X18" s="331">
        <f>D18-'[1]決算歳入（県）'!D19</f>
        <v>-105355</v>
      </c>
      <c r="Y18" s="331">
        <f>E18-'[1]決算歳入（県）'!E19</f>
        <v>-8.415876654691848</v>
      </c>
      <c r="Z18" s="331">
        <f>F18-'[1]決算歳入（県）'!F19</f>
        <v>-11779</v>
      </c>
      <c r="AA18" s="331">
        <f>G18-'[1]決算歳入（県）'!G19</f>
        <v>-0.6712925816687401</v>
      </c>
      <c r="AB18" s="331">
        <f>H18-'[1]決算歳入（県）'!H19</f>
        <v>-16808</v>
      </c>
      <c r="AC18" s="331">
        <f>I18-'[1]決算歳入（県）'!I19</f>
        <v>6.83893866748673</v>
      </c>
      <c r="AD18" s="331">
        <f>J18-'[1]決算歳入（県）'!J19</f>
        <v>-5720</v>
      </c>
      <c r="AE18" s="331">
        <f>K18-'[1]決算歳入（県）'!K19</f>
        <v>-0.4822222843483974</v>
      </c>
      <c r="AF18" s="331">
        <f>L18-'[1]決算歳入（県）'!L19</f>
        <v>-57348</v>
      </c>
      <c r="AG18" s="331">
        <f>M18-'[1]決算歳入（県）'!M19</f>
        <v>-3.755052488852236</v>
      </c>
      <c r="AH18" s="331">
        <f>N18-'[1]決算歳入（県）'!N19</f>
        <v>-303</v>
      </c>
      <c r="AI18" s="331">
        <f>O18-'[1]決算歳入（県）'!O19</f>
        <v>0.07401603787211639</v>
      </c>
      <c r="AJ18" s="331">
        <f>P18-'[1]決算歳入（県）'!P19</f>
        <v>-44315</v>
      </c>
      <c r="AK18" s="331">
        <f>Q18-'[1]決算歳入（県）'!Q19</f>
        <v>-1.375118000903937</v>
      </c>
      <c r="AL18" s="331">
        <f>R18-'[1]決算歳入（県）'!R19</f>
        <v>9469</v>
      </c>
      <c r="AM18" s="331">
        <f>S18-'[1]決算歳入（県）'!S19</f>
        <v>7.786607305106305</v>
      </c>
      <c r="AN18" s="212"/>
      <c r="AO18" s="212"/>
      <c r="AP18" s="212"/>
      <c r="AQ18" s="212"/>
      <c r="AR18" s="212"/>
    </row>
    <row r="19" spans="1:44" ht="18" customHeight="1">
      <c r="A19" s="426"/>
      <c r="B19" s="200">
        <v>25</v>
      </c>
      <c r="C19" s="78">
        <f t="shared" si="1"/>
        <v>645325</v>
      </c>
      <c r="D19" s="332">
        <v>93159</v>
      </c>
      <c r="E19" s="333">
        <v>14.4</v>
      </c>
      <c r="F19" s="332">
        <v>18934</v>
      </c>
      <c r="G19" s="334">
        <v>2.9</v>
      </c>
      <c r="H19" s="332">
        <v>197478</v>
      </c>
      <c r="I19" s="335">
        <v>30.6</v>
      </c>
      <c r="J19" s="332">
        <v>4571</v>
      </c>
      <c r="K19" s="334">
        <v>0.7</v>
      </c>
      <c r="L19" s="332">
        <v>85772</v>
      </c>
      <c r="M19" s="335">
        <v>13.3</v>
      </c>
      <c r="N19" s="78">
        <v>2107</v>
      </c>
      <c r="O19" s="334">
        <v>0.3</v>
      </c>
      <c r="P19" s="332">
        <v>82201</v>
      </c>
      <c r="Q19" s="335">
        <v>12.8</v>
      </c>
      <c r="R19" s="332">
        <v>161103</v>
      </c>
      <c r="S19" s="335">
        <v>25</v>
      </c>
      <c r="U19" s="330">
        <f>E19+G19+I19+K19+M19+O19+Q19+S19</f>
        <v>100</v>
      </c>
      <c r="W19" s="331">
        <f>C19-'[1]決算歳入（県）'!C20</f>
        <v>-1640339</v>
      </c>
      <c r="X19" s="331">
        <f>D19-'[1]決算歳入（県）'!D20</f>
        <v>-97353</v>
      </c>
      <c r="Y19" s="331">
        <f>E19-'[1]決算歳入（県）'!E20</f>
        <v>6.06491662816582</v>
      </c>
      <c r="Z19" s="331">
        <f>F19-'[1]決算歳入（県）'!F20</f>
        <v>-9893</v>
      </c>
      <c r="AA19" s="331">
        <f>G19-'[1]決算歳入（県）'!G20</f>
        <v>1.6387910034020747</v>
      </c>
      <c r="AB19" s="331">
        <f>H19-'[1]決算歳入（県）'!H20</f>
        <v>-187841</v>
      </c>
      <c r="AC19" s="331">
        <f>I19-'[1]決算歳入（県）'!I20</f>
        <v>13.741922872303192</v>
      </c>
      <c r="AD19" s="331">
        <f>J19-'[1]決算歳入（県）'!J20</f>
        <v>-5059</v>
      </c>
      <c r="AE19" s="331">
        <f>K19-'[1]決算歳入（県）'!K20</f>
        <v>0.2786782309210802</v>
      </c>
      <c r="AF19" s="331">
        <f>L19-'[1]決算歳入（県）'!L20</f>
        <v>-1036231</v>
      </c>
      <c r="AG19" s="331">
        <f>M19-'[1]決算歳入（県）'!M20</f>
        <v>-35.788711201646436</v>
      </c>
      <c r="AH19" s="331">
        <f>N19-'[1]決算歳入（県）'!N20</f>
        <v>556</v>
      </c>
      <c r="AI19" s="331">
        <f>O19-'[1]決算歳入（県）'!O20</f>
        <v>0.23214225712965686</v>
      </c>
      <c r="AJ19" s="331">
        <f>P19-'[1]決算歳入（県）'!P20</f>
        <v>-101798</v>
      </c>
      <c r="AK19" s="331">
        <f>Q19-'[1]決算歳入（県）'!Q20</f>
        <v>4.749866647066236</v>
      </c>
      <c r="AL19" s="331">
        <f>R19-'[1]決算歳入（県）'!R20</f>
        <v>-202720</v>
      </c>
      <c r="AM19" s="331">
        <f>S19-'[1]決算歳入（県）'!S20</f>
        <v>9.182393562658378</v>
      </c>
      <c r="AN19" s="212"/>
      <c r="AO19" s="212"/>
      <c r="AP19" s="212"/>
      <c r="AQ19" s="212"/>
      <c r="AR19" s="212"/>
    </row>
    <row r="20" spans="1:44" s="77" customFormat="1" ht="18" customHeight="1">
      <c r="A20" s="427"/>
      <c r="B20" s="200">
        <v>26</v>
      </c>
      <c r="C20" s="78">
        <f t="shared" si="1"/>
        <v>633837</v>
      </c>
      <c r="D20" s="332">
        <v>97341</v>
      </c>
      <c r="E20" s="333">
        <v>15.4</v>
      </c>
      <c r="F20" s="332">
        <v>21960</v>
      </c>
      <c r="G20" s="334">
        <v>3.5</v>
      </c>
      <c r="H20" s="332">
        <v>198247</v>
      </c>
      <c r="I20" s="335">
        <v>31.3</v>
      </c>
      <c r="J20" s="332">
        <v>5744</v>
      </c>
      <c r="K20" s="334">
        <v>0.9</v>
      </c>
      <c r="L20" s="332">
        <v>68832</v>
      </c>
      <c r="M20" s="335">
        <v>10.9</v>
      </c>
      <c r="N20" s="78">
        <v>1726</v>
      </c>
      <c r="O20" s="334">
        <v>0.3</v>
      </c>
      <c r="P20" s="332">
        <v>82579</v>
      </c>
      <c r="Q20" s="335">
        <v>13</v>
      </c>
      <c r="R20" s="332">
        <v>157408</v>
      </c>
      <c r="S20" s="335">
        <v>24.7</v>
      </c>
      <c r="T20" s="336"/>
      <c r="U20" s="330">
        <f>E20+G20+I20+K20+M20+O20+Q20+S20</f>
        <v>100</v>
      </c>
      <c r="V20" s="336"/>
      <c r="W20" s="331"/>
      <c r="X20" s="331"/>
      <c r="Y20" s="331"/>
      <c r="Z20" s="331"/>
      <c r="AA20" s="331"/>
      <c r="AB20" s="331"/>
      <c r="AC20" s="331"/>
      <c r="AD20" s="331"/>
      <c r="AE20" s="331"/>
      <c r="AF20" s="331"/>
      <c r="AG20" s="331"/>
      <c r="AH20" s="331"/>
      <c r="AI20" s="331"/>
      <c r="AJ20" s="331"/>
      <c r="AK20" s="331"/>
      <c r="AL20" s="331"/>
      <c r="AM20" s="331"/>
      <c r="AN20" s="212"/>
      <c r="AO20" s="212"/>
      <c r="AP20" s="212"/>
      <c r="AQ20" s="212"/>
      <c r="AR20" s="212"/>
    </row>
    <row r="21" spans="1:44" ht="18" customHeight="1">
      <c r="A21" s="425" t="s">
        <v>27</v>
      </c>
      <c r="B21" s="197">
        <v>22</v>
      </c>
      <c r="C21" s="75">
        <v>858468</v>
      </c>
      <c r="D21" s="326">
        <v>195867</v>
      </c>
      <c r="E21" s="327">
        <v>22.81587665469185</v>
      </c>
      <c r="F21" s="326">
        <v>28083</v>
      </c>
      <c r="G21" s="328">
        <v>3.27129258166874</v>
      </c>
      <c r="H21" s="326">
        <v>220292</v>
      </c>
      <c r="I21" s="329">
        <v>25.66106133251327</v>
      </c>
      <c r="J21" s="326">
        <v>10149</v>
      </c>
      <c r="K21" s="328">
        <v>1.1822222843483974</v>
      </c>
      <c r="L21" s="326">
        <v>124092</v>
      </c>
      <c r="M21" s="329">
        <v>14.455052488852235</v>
      </c>
      <c r="N21" s="75">
        <v>1940</v>
      </c>
      <c r="O21" s="328">
        <v>0.2259839621278836</v>
      </c>
      <c r="P21" s="326">
        <v>131132</v>
      </c>
      <c r="Q21" s="329">
        <v>15.275118000903937</v>
      </c>
      <c r="R21" s="326">
        <v>146913</v>
      </c>
      <c r="S21" s="329">
        <v>17.113392694893694</v>
      </c>
      <c r="U21" s="330">
        <f t="shared" si="0"/>
        <v>100</v>
      </c>
      <c r="W21" s="331">
        <f>C21-'[1]決算歳入（県）'!C17</f>
        <v>17979</v>
      </c>
      <c r="X21" s="331">
        <f>D21-'[1]決算歳入（県）'!D17</f>
        <v>-55824</v>
      </c>
      <c r="Y21" s="331">
        <f>E21-'[1]決算歳入（県）'!E17</f>
        <v>-7.129904908184045</v>
      </c>
      <c r="Z21" s="331">
        <f>F21-'[1]決算歳入（県）'!F17</f>
        <v>22985</v>
      </c>
      <c r="AA21" s="331">
        <f>G21-'[1]決算歳入（県）'!G17</f>
        <v>2.6647409194816087</v>
      </c>
      <c r="AB21" s="331">
        <f>H21-'[1]決算歳入（県）'!H17</f>
        <v>7678</v>
      </c>
      <c r="AC21" s="331">
        <f>I21-'[1]決算歳入（県）'!I17</f>
        <v>0.36459701233775377</v>
      </c>
      <c r="AD21" s="331">
        <f>J21-'[1]決算歳入（県）'!J17</f>
        <v>-5618</v>
      </c>
      <c r="AE21" s="331">
        <f>K21-'[1]決算歳入（県）'!K17</f>
        <v>-0.6937094649070954</v>
      </c>
      <c r="AF21" s="331">
        <f>L21-'[1]決算歳入（県）'!L17</f>
        <v>8846</v>
      </c>
      <c r="AG21" s="331">
        <f>M21-'[1]決算歳入（県）'!M17</f>
        <v>0.7432727986956706</v>
      </c>
      <c r="AH21" s="331">
        <f>N21-'[1]決算歳入（県）'!N17</f>
        <v>-848</v>
      </c>
      <c r="AI21" s="331">
        <f>O21-'[1]決算歳入（県）'!O17</f>
        <v>-0.10572769620434916</v>
      </c>
      <c r="AJ21" s="331">
        <f>P21-'[1]決算歳入（県）'!P17</f>
        <v>20547</v>
      </c>
      <c r="AK21" s="331">
        <f>Q21-'[1]決算歳入（県）'!Q17</f>
        <v>2.1178964310797035</v>
      </c>
      <c r="AL21" s="331">
        <f>R21-'[1]決算歳入（県）'!R17</f>
        <v>20213</v>
      </c>
      <c r="AM21" s="331">
        <f>S21-'[1]決算歳入（県）'!S17</f>
        <v>2.0388349077007604</v>
      </c>
      <c r="AN21" s="212"/>
      <c r="AO21" s="212"/>
      <c r="AP21" s="212"/>
      <c r="AQ21" s="212"/>
      <c r="AR21" s="212"/>
    </row>
    <row r="22" spans="1:44" ht="18" customHeight="1">
      <c r="A22" s="426"/>
      <c r="B22" s="200">
        <v>23</v>
      </c>
      <c r="C22" s="78">
        <v>2285664</v>
      </c>
      <c r="D22" s="332">
        <v>190512</v>
      </c>
      <c r="E22" s="333">
        <v>8.33508337183418</v>
      </c>
      <c r="F22" s="332">
        <v>28827</v>
      </c>
      <c r="G22" s="334">
        <v>1.2612089965979252</v>
      </c>
      <c r="H22" s="332">
        <v>385319</v>
      </c>
      <c r="I22" s="335">
        <v>16.85807712769681</v>
      </c>
      <c r="J22" s="332">
        <v>9630</v>
      </c>
      <c r="K22" s="334">
        <v>0.4213217690789198</v>
      </c>
      <c r="L22" s="332">
        <v>1122003</v>
      </c>
      <c r="M22" s="335">
        <v>49.08871120164643</v>
      </c>
      <c r="N22" s="78">
        <v>1551</v>
      </c>
      <c r="O22" s="334">
        <v>0.06785774287034314</v>
      </c>
      <c r="P22" s="332">
        <v>183999</v>
      </c>
      <c r="Q22" s="335">
        <v>8.050133352933765</v>
      </c>
      <c r="R22" s="332">
        <v>363823</v>
      </c>
      <c r="S22" s="335">
        <v>15.817606437341622</v>
      </c>
      <c r="U22" s="330">
        <f t="shared" si="0"/>
        <v>99.9</v>
      </c>
      <c r="W22" s="331">
        <f>C22-'[1]決算歳入（県）'!C18</f>
        <v>1387418</v>
      </c>
      <c r="X22" s="331">
        <f>D22-'[1]決算歳入（県）'!D18</f>
        <v>-23636</v>
      </c>
      <c r="Y22" s="331">
        <f>E22-'[1]決算歳入（県）'!E18</f>
        <v>-15.505601696621454</v>
      </c>
      <c r="Z22" s="331">
        <f>F22-'[1]決算歳入（県）'!F18</f>
        <v>13248</v>
      </c>
      <c r="AA22" s="331">
        <f>G22-'[1]決算歳入（県）'!G18</f>
        <v>-0.47317111753561947</v>
      </c>
      <c r="AB22" s="331">
        <f>H22-'[1]決算歳入（県）'!H18</f>
        <v>173951</v>
      </c>
      <c r="AC22" s="331">
        <f>I22-'[1]決算歳入（県）'!I18</f>
        <v>-6.673115886243693</v>
      </c>
      <c r="AD22" s="331">
        <f>J22-'[1]決算歳入（県）'!J18</f>
        <v>-6232</v>
      </c>
      <c r="AE22" s="331">
        <f>K22-'[1]決算歳入（県）'!K18</f>
        <v>-1.3445641908919568</v>
      </c>
      <c r="AF22" s="331">
        <f>L22-'[1]決算歳入（県）'!L18</f>
        <v>957645</v>
      </c>
      <c r="AG22" s="331">
        <f>M22-'[1]決算歳入（県）'!M18</f>
        <v>30.79105109517226</v>
      </c>
      <c r="AH22" s="331">
        <f>N22-'[1]決算歳入（県）'!N18</f>
        <v>-553</v>
      </c>
      <c r="AI22" s="331">
        <f>O22-'[1]決算歳入（県）'!O18</f>
        <v>-0.16637653148211712</v>
      </c>
      <c r="AJ22" s="331">
        <f>P22-'[1]決算歳入（県）'!P18</f>
        <v>40901</v>
      </c>
      <c r="AK22" s="331">
        <f>Q22-'[1]決算歳入（県）'!Q18</f>
        <v>-7.880691833039787</v>
      </c>
      <c r="AL22" s="331">
        <f>R22-'[1]決算歳入（県）'!R18</f>
        <v>232094</v>
      </c>
      <c r="AM22" s="331">
        <f>S22-'[1]決算歳入（県）'!S18</f>
        <v>1.1524701606423662</v>
      </c>
      <c r="AN22" s="212"/>
      <c r="AO22" s="212"/>
      <c r="AP22" s="212"/>
      <c r="AQ22" s="212"/>
      <c r="AR22" s="212"/>
    </row>
    <row r="23" spans="1:44" ht="18" customHeight="1">
      <c r="A23" s="426"/>
      <c r="B23" s="200">
        <v>24</v>
      </c>
      <c r="C23" s="78">
        <v>1792391</v>
      </c>
      <c r="D23" s="332">
        <v>204231</v>
      </c>
      <c r="E23" s="333">
        <v>11.394333044519863</v>
      </c>
      <c r="F23" s="332">
        <v>29470</v>
      </c>
      <c r="G23" s="334">
        <v>1.6441725047715592</v>
      </c>
      <c r="H23" s="332">
        <v>309030</v>
      </c>
      <c r="I23" s="335">
        <v>17.24121578383288</v>
      </c>
      <c r="J23" s="332">
        <v>9692</v>
      </c>
      <c r="K23" s="334">
        <v>0.5407302312943995</v>
      </c>
      <c r="L23" s="332">
        <v>514977</v>
      </c>
      <c r="M23" s="335">
        <v>28.731286867653317</v>
      </c>
      <c r="N23" s="78">
        <v>2374</v>
      </c>
      <c r="O23" s="334">
        <v>0.13244877931210322</v>
      </c>
      <c r="P23" s="332">
        <v>120239</v>
      </c>
      <c r="Q23" s="335">
        <v>6.708301927425434</v>
      </c>
      <c r="R23" s="332">
        <v>602378</v>
      </c>
      <c r="S23" s="335">
        <v>33.60751086119044</v>
      </c>
      <c r="U23" s="330">
        <f t="shared" si="0"/>
        <v>100</v>
      </c>
      <c r="W23" s="331">
        <f>C23-'[1]決算歳入（県）'!C19</f>
        <v>933923</v>
      </c>
      <c r="X23" s="331">
        <f>D23-'[1]決算歳入（県）'!D19</f>
        <v>8364</v>
      </c>
      <c r="Y23" s="331">
        <f>E23-'[1]決算歳入（県）'!E19</f>
        <v>-11.421543610171986</v>
      </c>
      <c r="Z23" s="331">
        <f>F23-'[1]決算歳入（県）'!F19</f>
        <v>1387</v>
      </c>
      <c r="AA23" s="331">
        <f>G23-'[1]決算歳入（県）'!G19</f>
        <v>-1.627120076897181</v>
      </c>
      <c r="AB23" s="331">
        <f>H23-'[1]決算歳入（県）'!H19</f>
        <v>88738</v>
      </c>
      <c r="AC23" s="331">
        <f>I23-'[1]決算歳入（県）'!I19</f>
        <v>-8.419845548680389</v>
      </c>
      <c r="AD23" s="331">
        <f>J23-'[1]決算歳入（県）'!J19</f>
        <v>-457</v>
      </c>
      <c r="AE23" s="331">
        <f>K23-'[1]決算歳入（県）'!K19</f>
        <v>-0.6414920530539979</v>
      </c>
      <c r="AF23" s="331">
        <f>L23-'[1]決算歳入（県）'!L19</f>
        <v>390885</v>
      </c>
      <c r="AG23" s="331">
        <f>M23-'[1]決算歳入（県）'!M19</f>
        <v>14.276234378801082</v>
      </c>
      <c r="AH23" s="331">
        <f>N23-'[1]決算歳入（県）'!N19</f>
        <v>434</v>
      </c>
      <c r="AI23" s="331">
        <f>O23-'[1]決算歳入（県）'!O19</f>
        <v>-0.09353518281578038</v>
      </c>
      <c r="AJ23" s="331">
        <f>P23-'[1]決算歳入（県）'!P19</f>
        <v>-10893</v>
      </c>
      <c r="AK23" s="331">
        <f>Q23-'[1]決算歳入（県）'!Q19</f>
        <v>-8.566816073478503</v>
      </c>
      <c r="AL23" s="331">
        <f>R23-'[1]決算歳入（県）'!R19</f>
        <v>455465</v>
      </c>
      <c r="AM23" s="331">
        <f>S23-'[1]決算歳入（県）'!S19</f>
        <v>16.494118166296747</v>
      </c>
      <c r="AN23" s="212"/>
      <c r="AO23" s="212"/>
      <c r="AP23" s="212"/>
      <c r="AQ23" s="212"/>
      <c r="AR23" s="212"/>
    </row>
    <row r="24" spans="1:44" ht="18" customHeight="1">
      <c r="A24" s="426"/>
      <c r="B24" s="200">
        <v>25</v>
      </c>
      <c r="C24" s="78">
        <v>1943119</v>
      </c>
      <c r="D24" s="332">
        <v>214130</v>
      </c>
      <c r="E24" s="333">
        <v>11.019911801593212</v>
      </c>
      <c r="F24" s="332">
        <v>34458</v>
      </c>
      <c r="G24" s="334">
        <v>1.7733345204282394</v>
      </c>
      <c r="H24" s="332">
        <v>262971</v>
      </c>
      <c r="I24" s="335">
        <v>13.533448028659079</v>
      </c>
      <c r="J24" s="332">
        <v>9615</v>
      </c>
      <c r="K24" s="334">
        <v>0.49482301392760814</v>
      </c>
      <c r="L24" s="332">
        <v>570669</v>
      </c>
      <c r="M24" s="335">
        <v>29.36871082007844</v>
      </c>
      <c r="N24" s="78">
        <v>2429</v>
      </c>
      <c r="O24" s="334">
        <v>0.12500521069476445</v>
      </c>
      <c r="P24" s="332">
        <v>142357</v>
      </c>
      <c r="Q24" s="335">
        <v>7.326211106988301</v>
      </c>
      <c r="R24" s="332">
        <v>706490</v>
      </c>
      <c r="S24" s="335">
        <v>36.358555497630356</v>
      </c>
      <c r="U24" s="330">
        <f t="shared" si="0"/>
        <v>100</v>
      </c>
      <c r="W24" s="331">
        <f>C24-'[1]決算歳入（県）'!C20</f>
        <v>-342545</v>
      </c>
      <c r="X24" s="331">
        <f>D24-'[1]決算歳入（県）'!D20</f>
        <v>23618</v>
      </c>
      <c r="Y24" s="331">
        <f>E24-'[1]決算歳入（県）'!E20</f>
        <v>2.6848284297590315</v>
      </c>
      <c r="Z24" s="331">
        <f>F24-'[1]決算歳入（県）'!F20</f>
        <v>5631</v>
      </c>
      <c r="AA24" s="331">
        <f>G24-'[1]決算歳入（県）'!G20</f>
        <v>0.5121255238303142</v>
      </c>
      <c r="AB24" s="331">
        <f>H24-'[1]決算歳入（県）'!H20</f>
        <v>-122348</v>
      </c>
      <c r="AC24" s="331">
        <f>I24-'[1]決算歳入（県）'!I20</f>
        <v>-3.3246290990377307</v>
      </c>
      <c r="AD24" s="331">
        <f>J24-'[1]決算歳入（県）'!J20</f>
        <v>-15</v>
      </c>
      <c r="AE24" s="331">
        <f>K24-'[1]決算歳入（県）'!K20</f>
        <v>0.07350124484868836</v>
      </c>
      <c r="AF24" s="331">
        <f>L24-'[1]決算歳入（県）'!L20</f>
        <v>-551334</v>
      </c>
      <c r="AG24" s="331">
        <f>M24-'[1]決算歳入（県）'!M20</f>
        <v>-19.720000381567992</v>
      </c>
      <c r="AH24" s="331">
        <f>N24-'[1]決算歳入（県）'!N20</f>
        <v>878</v>
      </c>
      <c r="AI24" s="331">
        <f>O24-'[1]決算歳入（県）'!O20</f>
        <v>0.0571474678244213</v>
      </c>
      <c r="AJ24" s="331">
        <f>P24-'[1]決算歳入（県）'!P20</f>
        <v>-41642</v>
      </c>
      <c r="AK24" s="331">
        <f>Q24-'[1]決算歳入（県）'!Q20</f>
        <v>-0.723922245945464</v>
      </c>
      <c r="AL24" s="331">
        <f>R24-'[1]決算歳入（県）'!R20</f>
        <v>342667</v>
      </c>
      <c r="AM24" s="331">
        <f>S24-'[1]決算歳入（県）'!S20</f>
        <v>20.54094906028873</v>
      </c>
      <c r="AN24" s="212"/>
      <c r="AO24" s="212"/>
      <c r="AP24" s="212"/>
      <c r="AQ24" s="212"/>
      <c r="AR24" s="212"/>
    </row>
    <row r="25" spans="1:44" s="77" customFormat="1" ht="18" customHeight="1">
      <c r="A25" s="427"/>
      <c r="B25" s="200">
        <v>26</v>
      </c>
      <c r="C25" s="78">
        <f>D25+F25+H25+J25+L25+N25+P25+R25</f>
        <v>2034635</v>
      </c>
      <c r="D25" s="332">
        <v>230338</v>
      </c>
      <c r="E25" s="333">
        <v>11.3</v>
      </c>
      <c r="F25" s="332">
        <v>40224</v>
      </c>
      <c r="G25" s="334">
        <v>2</v>
      </c>
      <c r="H25" s="332">
        <v>266923</v>
      </c>
      <c r="I25" s="335">
        <v>13.1</v>
      </c>
      <c r="J25" s="332">
        <v>11960</v>
      </c>
      <c r="K25" s="334">
        <v>0.6</v>
      </c>
      <c r="L25" s="332">
        <v>596111</v>
      </c>
      <c r="M25" s="335">
        <v>29.3</v>
      </c>
      <c r="N25" s="78">
        <v>2807</v>
      </c>
      <c r="O25" s="334">
        <v>0.1</v>
      </c>
      <c r="P25" s="332">
        <v>112952</v>
      </c>
      <c r="Q25" s="335">
        <v>5.6</v>
      </c>
      <c r="R25" s="332">
        <v>773320</v>
      </c>
      <c r="S25" s="335">
        <v>38</v>
      </c>
      <c r="T25" s="336"/>
      <c r="U25" s="330">
        <f t="shared" si="0"/>
        <v>100</v>
      </c>
      <c r="V25" s="336"/>
      <c r="W25" s="331"/>
      <c r="X25" s="331"/>
      <c r="Y25" s="331"/>
      <c r="Z25" s="331"/>
      <c r="AA25" s="331"/>
      <c r="AB25" s="331"/>
      <c r="AC25" s="331"/>
      <c r="AD25" s="331"/>
      <c r="AE25" s="331"/>
      <c r="AF25" s="331"/>
      <c r="AG25" s="331"/>
      <c r="AH25" s="331"/>
      <c r="AI25" s="331"/>
      <c r="AJ25" s="331"/>
      <c r="AK25" s="331"/>
      <c r="AL25" s="331"/>
      <c r="AM25" s="331"/>
      <c r="AN25" s="212"/>
      <c r="AO25" s="212"/>
      <c r="AP25" s="212"/>
      <c r="AQ25" s="212"/>
      <c r="AR25" s="212"/>
    </row>
    <row r="26" spans="1:44" ht="18" customHeight="1">
      <c r="A26" s="425" t="s">
        <v>28</v>
      </c>
      <c r="B26" s="197">
        <v>22</v>
      </c>
      <c r="C26" s="337">
        <v>1067310</v>
      </c>
      <c r="D26" s="326">
        <v>324881</v>
      </c>
      <c r="E26" s="327">
        <v>30.439235086338552</v>
      </c>
      <c r="F26" s="326">
        <v>36820</v>
      </c>
      <c r="G26" s="328">
        <v>3.449794342787007</v>
      </c>
      <c r="H26" s="326">
        <v>179513</v>
      </c>
      <c r="I26" s="329">
        <v>16.819199670198913</v>
      </c>
      <c r="J26" s="326">
        <v>12091</v>
      </c>
      <c r="K26" s="328">
        <v>1.1328480010493671</v>
      </c>
      <c r="L26" s="326">
        <v>133269</v>
      </c>
      <c r="M26" s="329">
        <v>12.486437867161367</v>
      </c>
      <c r="N26" s="75">
        <v>2182</v>
      </c>
      <c r="O26" s="328">
        <v>0.2044391976089421</v>
      </c>
      <c r="P26" s="326">
        <v>204981</v>
      </c>
      <c r="Q26" s="329">
        <v>19.205385501869184</v>
      </c>
      <c r="R26" s="326">
        <v>173573</v>
      </c>
      <c r="S26" s="329">
        <v>16.262660332986666</v>
      </c>
      <c r="U26" s="330">
        <f t="shared" si="0"/>
        <v>100.00000000000001</v>
      </c>
      <c r="W26" s="331">
        <f>C26-'[1]決算歳入（県）'!C22</f>
        <v>33517</v>
      </c>
      <c r="X26" s="331">
        <f>D26-'[1]決算歳入（県）'!D22</f>
        <v>-87335</v>
      </c>
      <c r="Y26" s="331">
        <f>E26-'[1]決算歳入（県）'!E22</f>
        <v>-9.434898323347912</v>
      </c>
      <c r="Z26" s="331">
        <f>F26-'[1]決算歳入（県）'!F22</f>
        <v>32202</v>
      </c>
      <c r="AA26" s="331">
        <f>G26-'[1]決算歳入（県）'!G22</f>
        <v>2.9030898284403244</v>
      </c>
      <c r="AB26" s="331">
        <f>H26-'[1]決算歳入（県）'!H22</f>
        <v>32730</v>
      </c>
      <c r="AC26" s="331">
        <f>I26-'[1]決算歳入（県）'!I22</f>
        <v>2.6207092567409003</v>
      </c>
      <c r="AD26" s="331">
        <f>J26-'[1]決算歳入（県）'!J22</f>
        <v>-6831</v>
      </c>
      <c r="AE26" s="331">
        <f>K26-'[1]決算歳入（県）'!K22</f>
        <v>-0.6974990800394001</v>
      </c>
      <c r="AF26" s="331">
        <f>L26-'[1]決算歳入（県）'!L22</f>
        <v>10492</v>
      </c>
      <c r="AG26" s="331">
        <f>M26-'[1]決算歳入（県）'!M22</f>
        <v>0.6100757714613589</v>
      </c>
      <c r="AH26" s="331">
        <f>N26-'[1]決算歳入（県）'!N22</f>
        <v>73</v>
      </c>
      <c r="AI26" s="331">
        <f>O26-'[1]決算歳入（県）'!O22</f>
        <v>0.0004331731920617643</v>
      </c>
      <c r="AJ26" s="331">
        <f>P26-'[1]決算歳入（県）'!P22</f>
        <v>64952</v>
      </c>
      <c r="AK26" s="331">
        <f>Q26-'[1]決算歳入（県）'!Q22</f>
        <v>5.6602173685968555</v>
      </c>
      <c r="AL26" s="331">
        <f>R26-'[1]決算歳入（県）'!R22</f>
        <v>-12766</v>
      </c>
      <c r="AM26" s="331">
        <f>S26-'[1]決算歳入（県）'!S22</f>
        <v>-1.7621279950441853</v>
      </c>
      <c r="AN26" s="212"/>
      <c r="AO26" s="212"/>
      <c r="AP26" s="212"/>
      <c r="AQ26" s="212"/>
      <c r="AR26" s="212"/>
    </row>
    <row r="27" spans="1:44" ht="18" customHeight="1">
      <c r="A27" s="426"/>
      <c r="B27" s="200">
        <v>23</v>
      </c>
      <c r="C27" s="78">
        <v>1195102</v>
      </c>
      <c r="D27" s="332">
        <v>322412</v>
      </c>
      <c r="E27" s="333">
        <v>26.977780976017108</v>
      </c>
      <c r="F27" s="332">
        <v>39146</v>
      </c>
      <c r="G27" s="334">
        <v>3.2755363140552016</v>
      </c>
      <c r="H27" s="332">
        <v>249091</v>
      </c>
      <c r="I27" s="335">
        <v>20.84265610801421</v>
      </c>
      <c r="J27" s="332">
        <v>11549</v>
      </c>
      <c r="K27" s="334">
        <v>0.9663610302718931</v>
      </c>
      <c r="L27" s="332">
        <v>177617</v>
      </c>
      <c r="M27" s="335">
        <v>14.86207871796717</v>
      </c>
      <c r="N27" s="78">
        <v>2469</v>
      </c>
      <c r="O27" s="334">
        <v>0.20659324476069826</v>
      </c>
      <c r="P27" s="332">
        <v>171578</v>
      </c>
      <c r="Q27" s="335">
        <v>14.35676620070923</v>
      </c>
      <c r="R27" s="332">
        <v>221240</v>
      </c>
      <c r="S27" s="335">
        <v>18.512227408204488</v>
      </c>
      <c r="U27" s="330">
        <f t="shared" si="0"/>
        <v>100</v>
      </c>
      <c r="W27" s="331">
        <f>C27-'[1]決算歳入（県）'!C23</f>
        <v>29871</v>
      </c>
      <c r="X27" s="331">
        <f>D27-'[1]決算歳入（県）'!D23</f>
        <v>-16498</v>
      </c>
      <c r="Y27" s="331">
        <f>E27-'[1]決算歳入（県）'!E23</f>
        <v>-2.107439036152151</v>
      </c>
      <c r="Z27" s="331">
        <f>F27-'[1]決算歳入（県）'!F23</f>
        <v>19905</v>
      </c>
      <c r="AA27" s="331">
        <f>G27-'[1]決算歳入（県）'!G23</f>
        <v>1.7242757485535973</v>
      </c>
      <c r="AB27" s="331">
        <f>H27-'[1]決算歳入（県）'!H23</f>
        <v>82410</v>
      </c>
      <c r="AC27" s="331">
        <f>I27-'[1]決算歳入（県）'!I23</f>
        <v>6.538110485729874</v>
      </c>
      <c r="AD27" s="331">
        <f>J27-'[1]決算歳入（県）'!J23</f>
        <v>-7288</v>
      </c>
      <c r="AE27" s="331">
        <f>K27-'[1]決算歳入（県）'!K23</f>
        <v>-0.6502282983676643</v>
      </c>
      <c r="AF27" s="331">
        <f>L27-'[1]決算歳入（県）'!L23</f>
        <v>-6186</v>
      </c>
      <c r="AG27" s="331">
        <f>M27-'[1]決算歳入（県）'!M23</f>
        <v>-0.911875116079468</v>
      </c>
      <c r="AH27" s="331">
        <f>N27-'[1]決算歳入（県）'!N23</f>
        <v>-512</v>
      </c>
      <c r="AI27" s="331">
        <f>O27-'[1]決算歳入（県）'!O23</f>
        <v>-0.04923585693673341</v>
      </c>
      <c r="AJ27" s="331">
        <f>P27-'[1]決算歳入（県）'!P23</f>
        <v>-33317</v>
      </c>
      <c r="AK27" s="331">
        <f>Q27-'[1]決算歳入（県）'!Q23</f>
        <v>-3.227300821194584</v>
      </c>
      <c r="AL27" s="331">
        <f>R27-'[1]決算歳入（県）'!R23</f>
        <v>-8643</v>
      </c>
      <c r="AM27" s="331">
        <f>S27-'[1]決算歳入（県）'!S23</f>
        <v>-1.2163071055528718</v>
      </c>
      <c r="AN27" s="212"/>
      <c r="AO27" s="212"/>
      <c r="AP27" s="212"/>
      <c r="AQ27" s="212"/>
      <c r="AR27" s="212"/>
    </row>
    <row r="28" spans="1:44" ht="18" customHeight="1">
      <c r="A28" s="426"/>
      <c r="B28" s="200">
        <v>24</v>
      </c>
      <c r="C28" s="78">
        <v>1134972</v>
      </c>
      <c r="D28" s="332">
        <v>332809</v>
      </c>
      <c r="E28" s="333">
        <v>29.32310224393201</v>
      </c>
      <c r="F28" s="332">
        <v>40361</v>
      </c>
      <c r="G28" s="334">
        <v>3.556122970434513</v>
      </c>
      <c r="H28" s="332">
        <v>197172</v>
      </c>
      <c r="I28" s="335">
        <v>17.372410949345003</v>
      </c>
      <c r="J28" s="332">
        <v>11509</v>
      </c>
      <c r="K28" s="334">
        <v>1.0140338263851443</v>
      </c>
      <c r="L28" s="332">
        <v>159167</v>
      </c>
      <c r="M28" s="335">
        <v>14.023870192392412</v>
      </c>
      <c r="N28" s="78">
        <v>2657</v>
      </c>
      <c r="O28" s="334">
        <v>0.23410269152014324</v>
      </c>
      <c r="P28" s="332">
        <v>169773</v>
      </c>
      <c r="Q28" s="335">
        <v>14.958342584662882</v>
      </c>
      <c r="R28" s="332">
        <v>221524</v>
      </c>
      <c r="S28" s="335">
        <v>19.51801454132789</v>
      </c>
      <c r="U28" s="330">
        <f t="shared" si="0"/>
        <v>100</v>
      </c>
      <c r="W28" s="331">
        <f>C28-'[1]決算歳入（県）'!C24</f>
        <v>67662</v>
      </c>
      <c r="X28" s="331">
        <f>D28-'[1]決算歳入（県）'!D24</f>
        <v>7928</v>
      </c>
      <c r="Y28" s="331">
        <f>E28-'[1]決算歳入（県）'!E24</f>
        <v>-1.116132842406543</v>
      </c>
      <c r="Z28" s="331">
        <f>F28-'[1]決算歳入（県）'!F24</f>
        <v>3541</v>
      </c>
      <c r="AA28" s="331">
        <f>G28-'[1]決算歳入（県）'!G24</f>
        <v>0.10632862764750595</v>
      </c>
      <c r="AB28" s="331">
        <f>H28-'[1]決算歳入（県）'!H24</f>
        <v>17659</v>
      </c>
      <c r="AC28" s="331">
        <f>I28-'[1]決算歳入（県）'!I24</f>
        <v>0.5532112791460904</v>
      </c>
      <c r="AD28" s="331">
        <f>J28-'[1]決算歳入（県）'!J24</f>
        <v>-582</v>
      </c>
      <c r="AE28" s="331">
        <f>K28-'[1]決算歳入（県）'!K24</f>
        <v>-0.11881417466422284</v>
      </c>
      <c r="AF28" s="331">
        <f>L28-'[1]決算歳入（県）'!L24</f>
        <v>25898</v>
      </c>
      <c r="AG28" s="331">
        <f>M28-'[1]決算歳入（県）'!M24</f>
        <v>1.5374323252310447</v>
      </c>
      <c r="AH28" s="331">
        <f>N28-'[1]決算歳入（県）'!N24</f>
        <v>475</v>
      </c>
      <c r="AI28" s="331">
        <f>O28-'[1]決算歳入（県）'!O24</f>
        <v>0.029663493911201128</v>
      </c>
      <c r="AJ28" s="331">
        <f>P28-'[1]決算歳入（県）'!P24</f>
        <v>-35208</v>
      </c>
      <c r="AK28" s="331">
        <f>Q28-'[1]決算歳入（県）'!Q24</f>
        <v>-4.2470429172063024</v>
      </c>
      <c r="AL28" s="331">
        <f>R28-'[1]決算歳入（県）'!R24</f>
        <v>47951</v>
      </c>
      <c r="AM28" s="331">
        <f>S28-'[1]決算歳入（県）'!S24</f>
        <v>3.255354208341224</v>
      </c>
      <c r="AN28" s="212"/>
      <c r="AO28" s="212"/>
      <c r="AP28" s="212"/>
      <c r="AQ28" s="212"/>
      <c r="AR28" s="212"/>
    </row>
    <row r="29" spans="1:44" ht="18" customHeight="1">
      <c r="A29" s="426"/>
      <c r="B29" s="200">
        <v>25</v>
      </c>
      <c r="C29" s="78">
        <v>1099143</v>
      </c>
      <c r="D29" s="332">
        <v>336149</v>
      </c>
      <c r="E29" s="333">
        <v>30.582826802336</v>
      </c>
      <c r="F29" s="332">
        <v>47743</v>
      </c>
      <c r="G29" s="334">
        <v>4.343656830821831</v>
      </c>
      <c r="H29" s="332">
        <v>189303</v>
      </c>
      <c r="I29" s="335">
        <v>17.22278174905358</v>
      </c>
      <c r="J29" s="332">
        <v>11298</v>
      </c>
      <c r="K29" s="334">
        <v>1.0278917301934325</v>
      </c>
      <c r="L29" s="332">
        <v>155414</v>
      </c>
      <c r="M29" s="335">
        <v>14.139561458336178</v>
      </c>
      <c r="N29" s="78">
        <v>1958</v>
      </c>
      <c r="O29" s="334">
        <v>0.1781387863089698</v>
      </c>
      <c r="P29" s="332">
        <v>171986</v>
      </c>
      <c r="Q29" s="335">
        <v>15.647281563909338</v>
      </c>
      <c r="R29" s="332">
        <v>185292</v>
      </c>
      <c r="S29" s="335">
        <v>16.85786107904067</v>
      </c>
      <c r="U29" s="330">
        <f t="shared" si="0"/>
        <v>100</v>
      </c>
      <c r="W29" s="331">
        <f>C29-'[1]決算歳入（県）'!C25</f>
        <v>-95959</v>
      </c>
      <c r="X29" s="331">
        <f>D29-'[1]決算歳入（県）'!D25</f>
        <v>13737</v>
      </c>
      <c r="Y29" s="331">
        <f>E29-'[1]決算歳入（県）'!E25</f>
        <v>3.605045826318893</v>
      </c>
      <c r="Z29" s="331">
        <f>F29-'[1]決算歳入（県）'!F25</f>
        <v>8597</v>
      </c>
      <c r="AA29" s="331">
        <f>G29-'[1]決算歳入（県）'!G25</f>
        <v>1.0681205167666294</v>
      </c>
      <c r="AB29" s="331">
        <f>H29-'[1]決算歳入（県）'!H25</f>
        <v>-59788</v>
      </c>
      <c r="AC29" s="331">
        <f>I29-'[1]決算歳入（県）'!I25</f>
        <v>-3.6198743589606295</v>
      </c>
      <c r="AD29" s="331">
        <f>J29-'[1]決算歳入（県）'!J25</f>
        <v>-251</v>
      </c>
      <c r="AE29" s="331">
        <f>K29-'[1]決算歳入（県）'!K25</f>
        <v>0.06153069992153937</v>
      </c>
      <c r="AF29" s="331">
        <f>L29-'[1]決算歳入（県）'!L25</f>
        <v>-22203</v>
      </c>
      <c r="AG29" s="331">
        <f>M29-'[1]決算歳入（県）'!M25</f>
        <v>-0.7225172596309921</v>
      </c>
      <c r="AH29" s="331">
        <f>N29-'[1]決算歳入（県）'!N25</f>
        <v>-511</v>
      </c>
      <c r="AI29" s="331">
        <f>O29-'[1]決算歳入（県）'!O25</f>
        <v>-0.028454458451728476</v>
      </c>
      <c r="AJ29" s="331">
        <f>P29-'[1]決算歳入（県）'!P25</f>
        <v>408</v>
      </c>
      <c r="AK29" s="331">
        <f>Q29-'[1]決算歳入（県）'!Q25</f>
        <v>1.2905153632001092</v>
      </c>
      <c r="AL29" s="331">
        <f>R29-'[1]決算歳入（県）'!R25</f>
        <v>-35948</v>
      </c>
      <c r="AM29" s="331">
        <f>S29-'[1]決算歳入（県）'!S25</f>
        <v>-1.6543663291638175</v>
      </c>
      <c r="AN29" s="212"/>
      <c r="AO29" s="212"/>
      <c r="AP29" s="212"/>
      <c r="AQ29" s="212"/>
      <c r="AR29" s="212"/>
    </row>
    <row r="30" spans="1:44" s="77" customFormat="1" ht="18" customHeight="1">
      <c r="A30" s="427"/>
      <c r="B30" s="204">
        <v>26</v>
      </c>
      <c r="C30" s="338">
        <f>D30+F30+H30+J30+L30+N30+P30+R30</f>
        <v>1131200</v>
      </c>
      <c r="D30" s="339">
        <v>352263</v>
      </c>
      <c r="E30" s="340">
        <v>31.140647100424328</v>
      </c>
      <c r="F30" s="339">
        <v>56345</v>
      </c>
      <c r="G30" s="341">
        <v>4.980993635077794</v>
      </c>
      <c r="H30" s="339">
        <v>200271</v>
      </c>
      <c r="I30" s="342">
        <v>17.70429632248939</v>
      </c>
      <c r="J30" s="339">
        <v>13728</v>
      </c>
      <c r="K30" s="341">
        <v>1.2135785007072135</v>
      </c>
      <c r="L30" s="339">
        <v>133493</v>
      </c>
      <c r="M30" s="342">
        <v>11.801007779349364</v>
      </c>
      <c r="N30" s="338">
        <v>1848</v>
      </c>
      <c r="O30" s="341">
        <v>0.16336633663366337</v>
      </c>
      <c r="P30" s="339">
        <v>161969</v>
      </c>
      <c r="Q30" s="342">
        <v>14.318334512022632</v>
      </c>
      <c r="R30" s="339">
        <v>211283</v>
      </c>
      <c r="S30" s="342">
        <v>18.677775813295618</v>
      </c>
      <c r="T30" s="336"/>
      <c r="U30" s="330">
        <f t="shared" si="0"/>
        <v>100</v>
      </c>
      <c r="V30" s="336"/>
      <c r="W30" s="331"/>
      <c r="X30" s="331"/>
      <c r="Y30" s="331"/>
      <c r="Z30" s="331"/>
      <c r="AA30" s="331"/>
      <c r="AB30" s="331"/>
      <c r="AC30" s="331"/>
      <c r="AD30" s="331"/>
      <c r="AE30" s="331"/>
      <c r="AF30" s="331"/>
      <c r="AG30" s="331"/>
      <c r="AH30" s="331"/>
      <c r="AI30" s="331"/>
      <c r="AJ30" s="331"/>
      <c r="AK30" s="331"/>
      <c r="AL30" s="331"/>
      <c r="AM30" s="331"/>
      <c r="AN30" s="212"/>
      <c r="AO30" s="212"/>
      <c r="AP30" s="212"/>
      <c r="AQ30" s="212"/>
      <c r="AR30" s="212"/>
    </row>
    <row r="31" spans="1:44" ht="18" customHeight="1">
      <c r="A31" s="426" t="s">
        <v>81</v>
      </c>
      <c r="B31" s="200">
        <v>22</v>
      </c>
      <c r="C31" s="78">
        <v>797408</v>
      </c>
      <c r="D31" s="332">
        <v>224951</v>
      </c>
      <c r="E31" s="333">
        <v>28.210276295196437</v>
      </c>
      <c r="F31" s="332">
        <v>26139</v>
      </c>
      <c r="G31" s="334">
        <v>3.277995706087724</v>
      </c>
      <c r="H31" s="332">
        <v>140841</v>
      </c>
      <c r="I31" s="335">
        <v>17.66235101729604</v>
      </c>
      <c r="J31" s="332">
        <v>7249</v>
      </c>
      <c r="K31" s="334">
        <v>0.9090703880573058</v>
      </c>
      <c r="L31" s="332">
        <v>99221</v>
      </c>
      <c r="M31" s="335">
        <v>12.442940126008267</v>
      </c>
      <c r="N31" s="78">
        <v>1612</v>
      </c>
      <c r="O31" s="334">
        <v>0.20215498214214053</v>
      </c>
      <c r="P31" s="332">
        <v>124454</v>
      </c>
      <c r="Q31" s="335">
        <v>15.607317709378385</v>
      </c>
      <c r="R31" s="332">
        <v>172941</v>
      </c>
      <c r="S31" s="335">
        <v>21.6878937758337</v>
      </c>
      <c r="U31" s="330">
        <f t="shared" si="0"/>
        <v>100</v>
      </c>
      <c r="W31" s="331">
        <f>C31-'[1]決算歳入（県）'!C28</f>
        <v>-13040</v>
      </c>
      <c r="X31" s="331">
        <f>D31-'[1]決算歳入（県）'!D28</f>
        <v>-9658</v>
      </c>
      <c r="Y31" s="331">
        <f>E31-'[1]決算歳入（県）'!E28</f>
        <v>-0.7377869981919112</v>
      </c>
      <c r="Z31" s="331">
        <f>F31-'[1]決算歳入（県）'!F28</f>
        <v>12292</v>
      </c>
      <c r="AA31" s="331">
        <f>G31-'[1]決算歳入（県）'!G28</f>
        <v>1.5694345152401927</v>
      </c>
      <c r="AB31" s="331">
        <f>H31-'[1]決算歳入（県）'!H28</f>
        <v>12952</v>
      </c>
      <c r="AC31" s="331">
        <f>I31-'[1]決算歳入（県）'!I28</f>
        <v>1.8823133097565048</v>
      </c>
      <c r="AD31" s="331">
        <f>J31-'[1]決算歳入（県）'!J28</f>
        <v>-4444</v>
      </c>
      <c r="AE31" s="331">
        <f>K31-'[1]決算歳入（県）'!K28</f>
        <v>-0.5337118755795961</v>
      </c>
      <c r="AF31" s="331">
        <f>L31-'[1]決算歳入（県）'!L28</f>
        <v>-46382</v>
      </c>
      <c r="AG31" s="331">
        <f>M31-'[1]決算歳入（県）'!M28</f>
        <v>-5.5228022781928665</v>
      </c>
      <c r="AH31" s="331">
        <f>N31-'[1]決算歳入（県）'!N28</f>
        <v>-329</v>
      </c>
      <c r="AI31" s="331">
        <f>O31-'[1]決算歳入（県）'!O28</f>
        <v>-0.037342184856852645</v>
      </c>
      <c r="AJ31" s="331">
        <f>P31-'[1]決算歳入（県）'!P28</f>
        <v>23200</v>
      </c>
      <c r="AK31" s="331">
        <f>Q31-'[1]決算歳入（県）'!Q28</f>
        <v>3.1137339137493</v>
      </c>
      <c r="AL31" s="331">
        <f>R31-'[1]決算歳入（県）'!R28</f>
        <v>-671</v>
      </c>
      <c r="AM31" s="331">
        <f>S31-'[1]決算歳入（県）'!S28</f>
        <v>0.2661615980752252</v>
      </c>
      <c r="AN31" s="212"/>
      <c r="AO31" s="212"/>
      <c r="AP31" s="212"/>
      <c r="AQ31" s="212"/>
      <c r="AR31" s="212"/>
    </row>
    <row r="32" spans="1:44" ht="18" customHeight="1">
      <c r="A32" s="426"/>
      <c r="B32" s="200">
        <v>23</v>
      </c>
      <c r="C32" s="78">
        <v>795934</v>
      </c>
      <c r="D32" s="332">
        <v>220955</v>
      </c>
      <c r="E32" s="333">
        <v>27.760467576457344</v>
      </c>
      <c r="F32" s="332">
        <v>27479</v>
      </c>
      <c r="G32" s="334">
        <v>3.452421934482005</v>
      </c>
      <c r="H32" s="332">
        <v>154020</v>
      </c>
      <c r="I32" s="335">
        <v>19.35085069867602</v>
      </c>
      <c r="J32" s="332">
        <v>7157</v>
      </c>
      <c r="K32" s="334">
        <v>0.8991951593976385</v>
      </c>
      <c r="L32" s="332">
        <v>103019</v>
      </c>
      <c r="M32" s="335">
        <v>12.94315860360281</v>
      </c>
      <c r="N32" s="78">
        <v>1799</v>
      </c>
      <c r="O32" s="334">
        <v>0.2260237657896258</v>
      </c>
      <c r="P32" s="332">
        <v>100059</v>
      </c>
      <c r="Q32" s="335">
        <v>12.571268472008986</v>
      </c>
      <c r="R32" s="332">
        <v>181446</v>
      </c>
      <c r="S32" s="335">
        <v>22.696613789585566</v>
      </c>
      <c r="U32" s="330">
        <f t="shared" si="0"/>
        <v>99.89999999999999</v>
      </c>
      <c r="W32" s="331">
        <f>C32-'[1]決算歳入（県）'!C29</f>
        <v>-1474</v>
      </c>
      <c r="X32" s="331">
        <f>D32-'[1]決算歳入（県）'!D29</f>
        <v>-3996</v>
      </c>
      <c r="Y32" s="331">
        <f>E32-'[1]決算歳入（県）'!E29</f>
        <v>-0.44980871873909223</v>
      </c>
      <c r="Z32" s="331">
        <f>F32-'[1]決算歳入（県）'!F29</f>
        <v>1340</v>
      </c>
      <c r="AA32" s="331">
        <f>G32-'[1]決算歳入（県）'!G29</f>
        <v>0.1744262283942808</v>
      </c>
      <c r="AB32" s="331">
        <f>H32-'[1]決算歳入（県）'!H29</f>
        <v>13179</v>
      </c>
      <c r="AC32" s="331">
        <f>I32-'[1]決算歳入（県）'!I29</f>
        <v>1.6884996813799802</v>
      </c>
      <c r="AD32" s="331">
        <f>J32-'[1]決算歳入（県）'!J29</f>
        <v>-92</v>
      </c>
      <c r="AE32" s="331">
        <f>K32-'[1]決算歳入（県）'!K29</f>
        <v>-0.009875228659667279</v>
      </c>
      <c r="AF32" s="331">
        <f>L32-'[1]決算歳入（県）'!L29</f>
        <v>3798</v>
      </c>
      <c r="AG32" s="331">
        <f>M32-'[1]決算歳入（県）'!M29</f>
        <v>0.5002184775945437</v>
      </c>
      <c r="AH32" s="331">
        <f>N32-'[1]決算歳入（県）'!N29</f>
        <v>187</v>
      </c>
      <c r="AI32" s="331">
        <f>O32-'[1]決算歳入（県）'!O29</f>
        <v>0.023868783647485264</v>
      </c>
      <c r="AJ32" s="331">
        <f>P32-'[1]決算歳入（県）'!P29</f>
        <v>-24395</v>
      </c>
      <c r="AK32" s="331">
        <f>Q32-'[1]決算歳入（県）'!Q29</f>
        <v>-3.036049237369399</v>
      </c>
      <c r="AL32" s="331">
        <f>R32-'[1]決算歳入（県）'!R29</f>
        <v>8505</v>
      </c>
      <c r="AM32" s="331">
        <f>S32-'[1]決算歳入（県）'!S29</f>
        <v>1.0087200137518657</v>
      </c>
      <c r="AN32" s="212"/>
      <c r="AO32" s="212"/>
      <c r="AP32" s="212"/>
      <c r="AQ32" s="212"/>
      <c r="AR32" s="212"/>
    </row>
    <row r="33" spans="1:44" ht="18" customHeight="1">
      <c r="A33" s="426"/>
      <c r="B33" s="200">
        <v>24</v>
      </c>
      <c r="C33" s="78">
        <v>776647</v>
      </c>
      <c r="D33" s="332">
        <v>228210</v>
      </c>
      <c r="E33" s="333">
        <v>29.4</v>
      </c>
      <c r="F33" s="332">
        <v>28321</v>
      </c>
      <c r="G33" s="334">
        <v>3.6</v>
      </c>
      <c r="H33" s="332">
        <v>140188</v>
      </c>
      <c r="I33" s="335">
        <v>18.1</v>
      </c>
      <c r="J33" s="332">
        <v>7029</v>
      </c>
      <c r="K33" s="334">
        <v>0.9</v>
      </c>
      <c r="L33" s="332">
        <v>95424</v>
      </c>
      <c r="M33" s="335">
        <v>12.3</v>
      </c>
      <c r="N33" s="78">
        <v>2394</v>
      </c>
      <c r="O33" s="334">
        <v>0.3</v>
      </c>
      <c r="P33" s="332">
        <v>101552</v>
      </c>
      <c r="Q33" s="335">
        <v>13.1</v>
      </c>
      <c r="R33" s="332">
        <v>173529</v>
      </c>
      <c r="S33" s="335">
        <v>22.3</v>
      </c>
      <c r="U33" s="330">
        <f t="shared" si="0"/>
        <v>99.99999999999999</v>
      </c>
      <c r="W33" s="331">
        <f>C33-'[1]決算歳入（県）'!C30</f>
        <v>-19287</v>
      </c>
      <c r="X33" s="331">
        <f>D33-'[1]決算歳入（県）'!D30</f>
        <v>7255</v>
      </c>
      <c r="Y33" s="331">
        <f>E33-'[1]決算歳入（県）'!E30</f>
        <v>1.6395324235426543</v>
      </c>
      <c r="Z33" s="331">
        <f>F33-'[1]決算歳入（県）'!F30</f>
        <v>842</v>
      </c>
      <c r="AA33" s="331">
        <f>G33-'[1]決算歳入（県）'!G30</f>
        <v>0.14757806551799524</v>
      </c>
      <c r="AB33" s="331">
        <f>H33-'[1]決算歳入（県）'!H30</f>
        <v>-13832</v>
      </c>
      <c r="AC33" s="331">
        <f>I33-'[1]決算歳入（県）'!I30</f>
        <v>-1.2508506986760182</v>
      </c>
      <c r="AD33" s="331">
        <f>J33-'[1]決算歳入（県）'!J30</f>
        <v>-128</v>
      </c>
      <c r="AE33" s="331">
        <f>K33-'[1]決算歳入（県）'!K30</f>
        <v>0.0008048406023615229</v>
      </c>
      <c r="AF33" s="331">
        <f>L33-'[1]決算歳入（県）'!L30</f>
        <v>-7595</v>
      </c>
      <c r="AG33" s="331">
        <f>M33-'[1]決算歳入（県）'!M30</f>
        <v>-0.6431586036028101</v>
      </c>
      <c r="AH33" s="331">
        <f>N33-'[1]決算歳入（県）'!N30</f>
        <v>595</v>
      </c>
      <c r="AI33" s="331">
        <f>O33-'[1]決算歳入（県）'!O30</f>
        <v>0.07397623421037419</v>
      </c>
      <c r="AJ33" s="331">
        <f>P33-'[1]決算歳入（県）'!P30</f>
        <v>1493</v>
      </c>
      <c r="AK33" s="331">
        <f>Q33-'[1]決算歳入（県）'!Q30</f>
        <v>0.5287315279910132</v>
      </c>
      <c r="AL33" s="331">
        <f>R33-'[1]決算歳入（県）'!R30</f>
        <v>-7917</v>
      </c>
      <c r="AM33" s="331">
        <f>S33-'[1]決算歳入（県）'!S30</f>
        <v>-0.39661378958556526</v>
      </c>
      <c r="AN33" s="212"/>
      <c r="AO33" s="212"/>
      <c r="AP33" s="212"/>
      <c r="AQ33" s="212"/>
      <c r="AR33" s="212"/>
    </row>
    <row r="34" spans="1:44" s="77" customFormat="1" ht="18" customHeight="1">
      <c r="A34" s="426"/>
      <c r="B34" s="200">
        <v>25</v>
      </c>
      <c r="C34" s="78">
        <v>762899</v>
      </c>
      <c r="D34" s="332">
        <v>235507</v>
      </c>
      <c r="E34" s="333">
        <v>30.9</v>
      </c>
      <c r="F34" s="332">
        <v>33422</v>
      </c>
      <c r="G34" s="334">
        <v>4.4</v>
      </c>
      <c r="H34" s="332">
        <v>128667</v>
      </c>
      <c r="I34" s="335">
        <v>16.9</v>
      </c>
      <c r="J34" s="332">
        <v>6770</v>
      </c>
      <c r="K34" s="334">
        <v>0.9</v>
      </c>
      <c r="L34" s="332">
        <v>102491</v>
      </c>
      <c r="M34" s="335">
        <v>13.4</v>
      </c>
      <c r="N34" s="78">
        <v>1905</v>
      </c>
      <c r="O34" s="334">
        <v>0.2</v>
      </c>
      <c r="P34" s="332">
        <v>98157</v>
      </c>
      <c r="Q34" s="335">
        <v>12.9</v>
      </c>
      <c r="R34" s="332">
        <v>155980</v>
      </c>
      <c r="S34" s="335">
        <v>20.4</v>
      </c>
      <c r="T34" s="336"/>
      <c r="U34" s="330">
        <f>E34+G34+I34+K34+M34+O34+Q34+S34</f>
        <v>100</v>
      </c>
      <c r="V34" s="336"/>
      <c r="W34" s="331"/>
      <c r="X34" s="331"/>
      <c r="Y34" s="331"/>
      <c r="Z34" s="331"/>
      <c r="AA34" s="331"/>
      <c r="AB34" s="331"/>
      <c r="AC34" s="331"/>
      <c r="AD34" s="331"/>
      <c r="AE34" s="331"/>
      <c r="AF34" s="331"/>
      <c r="AG34" s="331"/>
      <c r="AH34" s="331"/>
      <c r="AI34" s="331"/>
      <c r="AJ34" s="331"/>
      <c r="AK34" s="331"/>
      <c r="AL34" s="331"/>
      <c r="AM34" s="331"/>
      <c r="AN34" s="212"/>
      <c r="AO34" s="212"/>
      <c r="AP34" s="212"/>
      <c r="AQ34" s="212"/>
      <c r="AR34" s="212"/>
    </row>
    <row r="35" spans="1:44" s="77" customFormat="1" ht="18" customHeight="1">
      <c r="A35" s="427"/>
      <c r="B35" s="200">
        <v>26</v>
      </c>
      <c r="C35" s="78">
        <f>D35+F35+H35+J35+L35+N35+P35+R35</f>
        <v>761341</v>
      </c>
      <c r="D35" s="332">
        <v>250751</v>
      </c>
      <c r="E35" s="333">
        <v>32.9</v>
      </c>
      <c r="F35" s="332">
        <v>39354</v>
      </c>
      <c r="G35" s="334">
        <v>5.2</v>
      </c>
      <c r="H35" s="332">
        <v>127826</v>
      </c>
      <c r="I35" s="335">
        <v>16.8</v>
      </c>
      <c r="J35" s="332">
        <v>8441</v>
      </c>
      <c r="K35" s="334">
        <v>1.1</v>
      </c>
      <c r="L35" s="332">
        <v>89960</v>
      </c>
      <c r="M35" s="335">
        <v>11.8</v>
      </c>
      <c r="N35" s="78">
        <v>1438</v>
      </c>
      <c r="O35" s="334">
        <v>0.2</v>
      </c>
      <c r="P35" s="332">
        <v>87855</v>
      </c>
      <c r="Q35" s="335">
        <v>11.5</v>
      </c>
      <c r="R35" s="332">
        <v>155716</v>
      </c>
      <c r="S35" s="335">
        <v>20.5</v>
      </c>
      <c r="T35" s="336"/>
      <c r="U35" s="330">
        <f t="shared" si="0"/>
        <v>100.00000000000001</v>
      </c>
      <c r="V35" s="336"/>
      <c r="W35" s="331"/>
      <c r="X35" s="331"/>
      <c r="Y35" s="331"/>
      <c r="Z35" s="331"/>
      <c r="AA35" s="331"/>
      <c r="AB35" s="331"/>
      <c r="AC35" s="331"/>
      <c r="AD35" s="331"/>
      <c r="AE35" s="331"/>
      <c r="AF35" s="331"/>
      <c r="AG35" s="331"/>
      <c r="AH35" s="331"/>
      <c r="AI35" s="331"/>
      <c r="AJ35" s="331"/>
      <c r="AK35" s="331"/>
      <c r="AL35" s="331"/>
      <c r="AM35" s="331"/>
      <c r="AN35" s="212"/>
      <c r="AO35" s="212"/>
      <c r="AP35" s="212"/>
      <c r="AQ35" s="212"/>
      <c r="AR35" s="212"/>
    </row>
    <row r="36" spans="1:44" ht="18" customHeight="1">
      <c r="A36" s="425" t="s">
        <v>29</v>
      </c>
      <c r="B36" s="197">
        <v>22</v>
      </c>
      <c r="C36" s="337">
        <v>814043</v>
      </c>
      <c r="D36" s="326">
        <v>211583</v>
      </c>
      <c r="E36" s="327">
        <v>25.991624521063383</v>
      </c>
      <c r="F36" s="326">
        <v>26215</v>
      </c>
      <c r="G36" s="328">
        <v>3.2203458539659455</v>
      </c>
      <c r="H36" s="326">
        <v>141059</v>
      </c>
      <c r="I36" s="329">
        <v>17.328200107365337</v>
      </c>
      <c r="J36" s="326">
        <v>10052</v>
      </c>
      <c r="K36" s="328">
        <v>1.2348242046181834</v>
      </c>
      <c r="L36" s="326">
        <v>99880</v>
      </c>
      <c r="M36" s="329">
        <v>12.269622120698784</v>
      </c>
      <c r="N36" s="75">
        <v>3455</v>
      </c>
      <c r="O36" s="328">
        <v>0.42442475397491286</v>
      </c>
      <c r="P36" s="326">
        <v>123739</v>
      </c>
      <c r="Q36" s="329">
        <v>15.200548373980244</v>
      </c>
      <c r="R36" s="326">
        <v>198060</v>
      </c>
      <c r="S36" s="329">
        <v>24.33041006433321</v>
      </c>
      <c r="U36" s="330">
        <f t="shared" si="0"/>
        <v>100</v>
      </c>
      <c r="W36" s="331">
        <f>C36-'[1]決算歳入（県）'!C32</f>
        <v>26606</v>
      </c>
      <c r="X36" s="331">
        <f>D36-'[1]決算歳入（県）'!D32</f>
        <v>-49029</v>
      </c>
      <c r="Y36" s="331">
        <f>E36-'[1]決算歳入（県）'!E32</f>
        <v>-7.104610479323949</v>
      </c>
      <c r="Z36" s="331">
        <f>F36-'[1]決算歳入（県）'!F32</f>
        <v>23004</v>
      </c>
      <c r="AA36" s="331">
        <f>G36-'[1]決算歳入（県）'!G32</f>
        <v>2.8125671999275905</v>
      </c>
      <c r="AB36" s="331">
        <f>H36-'[1]決算歳入（県）'!H32</f>
        <v>15014</v>
      </c>
      <c r="AC36" s="331">
        <f>I36-'[1]決算歳入（県）'!I32</f>
        <v>1.321205262063426</v>
      </c>
      <c r="AD36" s="331">
        <f>J36-'[1]決算歳入（県）'!J32</f>
        <v>-4127</v>
      </c>
      <c r="AE36" s="331">
        <f>K36-'[1]決算歳入（県）'!K32</f>
        <v>-0.5658277840488464</v>
      </c>
      <c r="AF36" s="331">
        <f>L36-'[1]決算歳入（県）'!L32</f>
        <v>15605</v>
      </c>
      <c r="AG36" s="331">
        <f>M36-'[1]決算歳入（県）'!M32</f>
        <v>1.5671786236317171</v>
      </c>
      <c r="AH36" s="331">
        <f>N36-'[1]決算歳入（県）'!N32</f>
        <v>396</v>
      </c>
      <c r="AI36" s="331">
        <f>O36-'[1]決算歳入（県）'!O32</f>
        <v>0.03594923148866952</v>
      </c>
      <c r="AJ36" s="331">
        <f>P36-'[1]決算歳入（県）'!P32</f>
        <v>38123</v>
      </c>
      <c r="AK36" s="331">
        <f>Q36-'[1]決算歳入（県）'!Q32</f>
        <v>4.327805538680405</v>
      </c>
      <c r="AL36" s="331">
        <f>R36-'[1]決算歳入（県）'!R32</f>
        <v>-12380</v>
      </c>
      <c r="AM36" s="331">
        <f>S36-'[1]決算歳入（県）'!S32</f>
        <v>-2.394267592419009</v>
      </c>
      <c r="AN36" s="212"/>
      <c r="AO36" s="212"/>
      <c r="AP36" s="212"/>
      <c r="AQ36" s="212"/>
      <c r="AR36" s="212"/>
    </row>
    <row r="37" spans="1:44" ht="18" customHeight="1">
      <c r="A37" s="426"/>
      <c r="B37" s="200">
        <v>23</v>
      </c>
      <c r="C37" s="78">
        <v>780559</v>
      </c>
      <c r="D37" s="332">
        <v>209689</v>
      </c>
      <c r="E37" s="333">
        <v>26.863952628821142</v>
      </c>
      <c r="F37" s="332">
        <v>27352</v>
      </c>
      <c r="G37" s="334">
        <v>3.504155355328681</v>
      </c>
      <c r="H37" s="332">
        <v>141932</v>
      </c>
      <c r="I37" s="335">
        <v>18.183378834911903</v>
      </c>
      <c r="J37" s="332">
        <v>9625</v>
      </c>
      <c r="K37" s="334">
        <v>1.2330906440128164</v>
      </c>
      <c r="L37" s="332">
        <v>90904</v>
      </c>
      <c r="M37" s="335">
        <v>11.64601266528219</v>
      </c>
      <c r="N37" s="78">
        <v>1598</v>
      </c>
      <c r="O37" s="334">
        <v>0.20472507523454347</v>
      </c>
      <c r="P37" s="332">
        <v>104689</v>
      </c>
      <c r="Q37" s="335">
        <v>13.41205469413587</v>
      </c>
      <c r="R37" s="332">
        <v>194770</v>
      </c>
      <c r="S37" s="335">
        <v>24.952630102272856</v>
      </c>
      <c r="U37" s="330">
        <f t="shared" si="0"/>
        <v>100</v>
      </c>
      <c r="W37" s="331">
        <f>C37-'[1]決算歳入（県）'!C33</f>
        <v>-74481</v>
      </c>
      <c r="X37" s="331">
        <f>D37-'[1]決算歳入（県）'!D33</f>
        <v>-8692</v>
      </c>
      <c r="Y37" s="331">
        <f>E37-'[1]決算歳入（県）'!E33</f>
        <v>1.3235100764259329</v>
      </c>
      <c r="Z37" s="331">
        <f>F37-'[1]決算歳入（県）'!F33</f>
        <v>13678</v>
      </c>
      <c r="AA37" s="331">
        <f>G37-'[1]決算歳入（県）'!G33</f>
        <v>1.9049319271849685</v>
      </c>
      <c r="AB37" s="331">
        <f>H37-'[1]決算歳入（県）'!H33</f>
        <v>11180</v>
      </c>
      <c r="AC37" s="331">
        <f>I37-'[1]決算歳入（県）'!I33</f>
        <v>2.8914626672472323</v>
      </c>
      <c r="AD37" s="331">
        <f>J37-'[1]決算歳入（県）'!J33</f>
        <v>-4447</v>
      </c>
      <c r="AE37" s="331">
        <f>K37-'[1]決算歳入（県）'!K33</f>
        <v>-0.5126803140710159</v>
      </c>
      <c r="AF37" s="331">
        <f>L37-'[1]決算歳入（県）'!L33</f>
        <v>-44997</v>
      </c>
      <c r="AG37" s="331">
        <f>M37-'[1]決算歳入（県）'!M33</f>
        <v>-4.24809755178368</v>
      </c>
      <c r="AH37" s="331">
        <f>N37-'[1]決算歳入（県）'!N33</f>
        <v>-462</v>
      </c>
      <c r="AI37" s="331">
        <f>O37-'[1]決算歳入（県）'!O33</f>
        <v>-0.0361993259630613</v>
      </c>
      <c r="AJ37" s="331">
        <f>P37-'[1]決算歳入（県）'!P33</f>
        <v>-15478</v>
      </c>
      <c r="AK37" s="331">
        <f>Q37-'[1]決算歳入（県）'!Q33</f>
        <v>-0.6419076935886796</v>
      </c>
      <c r="AL37" s="331">
        <f>R37-'[1]決算歳入（県）'!R33</f>
        <v>-25263</v>
      </c>
      <c r="AM37" s="331">
        <f>S37-'[1]決算歳入（県）'!S33</f>
        <v>-0.7810197854516971</v>
      </c>
      <c r="AN37" s="212"/>
      <c r="AO37" s="212"/>
      <c r="AP37" s="212"/>
      <c r="AQ37" s="212"/>
      <c r="AR37" s="212"/>
    </row>
    <row r="38" spans="1:44" ht="18" customHeight="1">
      <c r="A38" s="426"/>
      <c r="B38" s="200">
        <v>24</v>
      </c>
      <c r="C38" s="78">
        <v>750842</v>
      </c>
      <c r="D38" s="332">
        <v>213282</v>
      </c>
      <c r="E38" s="333">
        <v>28.4</v>
      </c>
      <c r="F38" s="332">
        <v>28126</v>
      </c>
      <c r="G38" s="334">
        <v>3.7</v>
      </c>
      <c r="H38" s="332">
        <v>137451</v>
      </c>
      <c r="I38" s="335">
        <v>18.3</v>
      </c>
      <c r="J38" s="332">
        <v>9462</v>
      </c>
      <c r="K38" s="334">
        <v>1.3</v>
      </c>
      <c r="L38" s="332">
        <v>85595</v>
      </c>
      <c r="M38" s="335">
        <v>11.4</v>
      </c>
      <c r="N38" s="78">
        <v>2689</v>
      </c>
      <c r="O38" s="334">
        <v>0.4</v>
      </c>
      <c r="P38" s="332">
        <v>106610</v>
      </c>
      <c r="Q38" s="335">
        <v>14.2</v>
      </c>
      <c r="R38" s="332">
        <v>167627</v>
      </c>
      <c r="S38" s="335">
        <v>22.3</v>
      </c>
      <c r="U38" s="330">
        <f t="shared" si="0"/>
        <v>100</v>
      </c>
      <c r="W38" s="331">
        <f>C38-'[1]決算歳入（県）'!C34</f>
        <v>-63201</v>
      </c>
      <c r="X38" s="331">
        <f>D38-'[1]決算歳入（県）'!D34</f>
        <v>1699</v>
      </c>
      <c r="Y38" s="331">
        <f>E38-'[1]決算歳入（県）'!E34</f>
        <v>2.408375478936616</v>
      </c>
      <c r="Z38" s="331">
        <f>F38-'[1]決算歳入（県）'!F34</f>
        <v>1911</v>
      </c>
      <c r="AA38" s="331">
        <f>G38-'[1]決算歳入（県）'!G34</f>
        <v>0.47965414603405465</v>
      </c>
      <c r="AB38" s="331">
        <f>H38-'[1]決算歳入（県）'!H34</f>
        <v>-3608</v>
      </c>
      <c r="AC38" s="331">
        <f>I38-'[1]決算歳入（県）'!I34</f>
        <v>0.9717998926346638</v>
      </c>
      <c r="AD38" s="331">
        <f>J38-'[1]決算歳入（県）'!J34</f>
        <v>-590</v>
      </c>
      <c r="AE38" s="331">
        <f>K38-'[1]決算歳入（県）'!K34</f>
        <v>0.06517579538181661</v>
      </c>
      <c r="AF38" s="331">
        <f>L38-'[1]決算歳入（県）'!L34</f>
        <v>-14285</v>
      </c>
      <c r="AG38" s="331">
        <f>M38-'[1]決算歳入（県）'!M34</f>
        <v>-0.869622120698784</v>
      </c>
      <c r="AH38" s="331">
        <f>N38-'[1]決算歳入（県）'!N34</f>
        <v>-766</v>
      </c>
      <c r="AI38" s="331">
        <f>O38-'[1]決算歳入（県）'!O34</f>
        <v>-0.02442475397491284</v>
      </c>
      <c r="AJ38" s="331">
        <f>P38-'[1]決算歳入（県）'!P34</f>
        <v>-17129</v>
      </c>
      <c r="AK38" s="331">
        <f>Q38-'[1]決算歳入（県）'!Q34</f>
        <v>-1.0005483739802443</v>
      </c>
      <c r="AL38" s="331">
        <f>R38-'[1]決算歳入（県）'!R34</f>
        <v>-30433</v>
      </c>
      <c r="AM38" s="331">
        <f>S38-'[1]決算歳入（県）'!S34</f>
        <v>-2.0304100643332106</v>
      </c>
      <c r="AN38" s="212"/>
      <c r="AO38" s="212"/>
      <c r="AP38" s="212"/>
      <c r="AQ38" s="212"/>
      <c r="AR38" s="212"/>
    </row>
    <row r="39" spans="1:44" ht="18" customHeight="1">
      <c r="A39" s="426"/>
      <c r="B39" s="200">
        <v>25</v>
      </c>
      <c r="C39" s="78">
        <v>755662</v>
      </c>
      <c r="D39" s="332">
        <v>219213</v>
      </c>
      <c r="E39" s="333">
        <v>29</v>
      </c>
      <c r="F39" s="332">
        <v>33280</v>
      </c>
      <c r="G39" s="334">
        <v>4.4</v>
      </c>
      <c r="H39" s="332">
        <v>132315</v>
      </c>
      <c r="I39" s="335">
        <v>17.5</v>
      </c>
      <c r="J39" s="332">
        <v>9457</v>
      </c>
      <c r="K39" s="334">
        <v>1.3</v>
      </c>
      <c r="L39" s="332">
        <v>112032</v>
      </c>
      <c r="M39" s="335">
        <v>14.8</v>
      </c>
      <c r="N39" s="78">
        <v>1863</v>
      </c>
      <c r="O39" s="334">
        <v>0.2</v>
      </c>
      <c r="P39" s="332">
        <v>111316</v>
      </c>
      <c r="Q39" s="335">
        <v>14.7</v>
      </c>
      <c r="R39" s="332">
        <v>136186</v>
      </c>
      <c r="S39" s="335">
        <v>18</v>
      </c>
      <c r="U39" s="330">
        <f t="shared" si="0"/>
        <v>99.9</v>
      </c>
      <c r="W39" s="331">
        <f>C39-'[1]決算歳入（県）'!C35</f>
        <v>-24897</v>
      </c>
      <c r="X39" s="331">
        <f>D39-'[1]決算歳入（県）'!D35</f>
        <v>9524</v>
      </c>
      <c r="Y39" s="331">
        <f>E39-'[1]決算歳入（県）'!E35</f>
        <v>2.136047371178858</v>
      </c>
      <c r="Z39" s="331">
        <f>F39-'[1]決算歳入（県）'!F35</f>
        <v>5928</v>
      </c>
      <c r="AA39" s="331">
        <f>G39-'[1]決算歳入（県）'!G35</f>
        <v>0.8958446446713193</v>
      </c>
      <c r="AB39" s="331">
        <f>H39-'[1]決算歳入（県）'!H35</f>
        <v>-9617</v>
      </c>
      <c r="AC39" s="331">
        <f>I39-'[1]決算歳入（県）'!I35</f>
        <v>-0.6833788349119025</v>
      </c>
      <c r="AD39" s="331">
        <f>J39-'[1]決算歳入（県）'!J35</f>
        <v>-168</v>
      </c>
      <c r="AE39" s="331">
        <f>K39-'[1]決算歳入（県）'!K35</f>
        <v>0.06690935598718362</v>
      </c>
      <c r="AF39" s="331">
        <f>L39-'[1]決算歳入（県）'!L35</f>
        <v>21128</v>
      </c>
      <c r="AG39" s="331">
        <f>M39-'[1]決算歳入（県）'!M35</f>
        <v>3.1539873347178116</v>
      </c>
      <c r="AH39" s="331">
        <f>N39-'[1]決算歳入（県）'!N35</f>
        <v>265</v>
      </c>
      <c r="AI39" s="331">
        <f>O39-'[1]決算歳入（県）'!O35</f>
        <v>-0.004725075234543463</v>
      </c>
      <c r="AJ39" s="331">
        <f>P39-'[1]決算歳入（県）'!P35</f>
        <v>6627</v>
      </c>
      <c r="AK39" s="331">
        <f>Q39-'[1]決算歳入（県）'!Q35</f>
        <v>1.2879453058641293</v>
      </c>
      <c r="AL39" s="331">
        <f>R39-'[1]決算歳入（県）'!R35</f>
        <v>-58584</v>
      </c>
      <c r="AM39" s="331">
        <f>S39-'[1]決算歳入（県）'!S35</f>
        <v>-6.952630102272856</v>
      </c>
      <c r="AN39" s="212"/>
      <c r="AO39" s="212"/>
      <c r="AP39" s="212"/>
      <c r="AQ39" s="212"/>
      <c r="AR39" s="212"/>
    </row>
    <row r="40" spans="1:44" s="77" customFormat="1" ht="18" customHeight="1">
      <c r="A40" s="427"/>
      <c r="B40" s="200">
        <v>26</v>
      </c>
      <c r="C40" s="78">
        <f>D40+F40+H40+J40+L40+N40+P40+R40</f>
        <v>748988</v>
      </c>
      <c r="D40" s="332">
        <v>244283</v>
      </c>
      <c r="E40" s="333">
        <v>32.6</v>
      </c>
      <c r="F40" s="332">
        <v>39313</v>
      </c>
      <c r="G40" s="334">
        <v>5.3</v>
      </c>
      <c r="H40" s="332">
        <v>132625</v>
      </c>
      <c r="I40" s="335">
        <v>17.7</v>
      </c>
      <c r="J40" s="332">
        <v>10956</v>
      </c>
      <c r="K40" s="334">
        <v>1.5</v>
      </c>
      <c r="L40" s="332">
        <v>89409</v>
      </c>
      <c r="M40" s="335">
        <v>11.9</v>
      </c>
      <c r="N40" s="78">
        <v>2267</v>
      </c>
      <c r="O40" s="334">
        <v>0.3</v>
      </c>
      <c r="P40" s="332">
        <v>104539</v>
      </c>
      <c r="Q40" s="335">
        <v>14</v>
      </c>
      <c r="R40" s="332">
        <v>125596</v>
      </c>
      <c r="S40" s="335">
        <v>16.7</v>
      </c>
      <c r="T40" s="336"/>
      <c r="U40" s="330">
        <f t="shared" si="0"/>
        <v>100</v>
      </c>
      <c r="V40" s="336"/>
      <c r="W40" s="331"/>
      <c r="X40" s="331"/>
      <c r="Y40" s="331"/>
      <c r="Z40" s="331"/>
      <c r="AA40" s="331"/>
      <c r="AB40" s="331"/>
      <c r="AC40" s="331"/>
      <c r="AD40" s="331"/>
      <c r="AE40" s="331"/>
      <c r="AF40" s="331"/>
      <c r="AG40" s="331"/>
      <c r="AH40" s="331"/>
      <c r="AI40" s="331"/>
      <c r="AJ40" s="331"/>
      <c r="AK40" s="331"/>
      <c r="AL40" s="331"/>
      <c r="AM40" s="331"/>
      <c r="AN40" s="212"/>
      <c r="AO40" s="212"/>
      <c r="AP40" s="212"/>
      <c r="AQ40" s="212"/>
      <c r="AR40" s="212"/>
    </row>
    <row r="41" spans="1:44" ht="18" customHeight="1">
      <c r="A41" s="425" t="s">
        <v>30</v>
      </c>
      <c r="B41" s="197">
        <v>22</v>
      </c>
      <c r="C41" s="337">
        <v>1659517</v>
      </c>
      <c r="D41" s="326">
        <v>700317</v>
      </c>
      <c r="E41" s="327">
        <v>42.20004977351844</v>
      </c>
      <c r="F41" s="326">
        <v>74934</v>
      </c>
      <c r="G41" s="328">
        <v>4.515410206704722</v>
      </c>
      <c r="H41" s="326">
        <v>209274</v>
      </c>
      <c r="I41" s="329">
        <v>12.610536680250942</v>
      </c>
      <c r="J41" s="326">
        <v>23719</v>
      </c>
      <c r="K41" s="328">
        <v>1.4292712879711387</v>
      </c>
      <c r="L41" s="326">
        <v>189237</v>
      </c>
      <c r="M41" s="329">
        <v>11.403137177865608</v>
      </c>
      <c r="N41" s="75">
        <v>8054</v>
      </c>
      <c r="O41" s="328">
        <v>0.4853219340326131</v>
      </c>
      <c r="P41" s="326">
        <v>325716</v>
      </c>
      <c r="Q41" s="329">
        <v>19.627156576280928</v>
      </c>
      <c r="R41" s="326">
        <v>128266</v>
      </c>
      <c r="S41" s="329">
        <v>7.829116363375608</v>
      </c>
      <c r="U41" s="330">
        <f t="shared" si="0"/>
        <v>100.1</v>
      </c>
      <c r="W41" s="331">
        <f>C41-'[1]決算歳入（県）'!C37</f>
        <v>67916</v>
      </c>
      <c r="X41" s="331">
        <f>D41-'[1]決算歳入（県）'!D37</f>
        <v>-135798</v>
      </c>
      <c r="Y41" s="331">
        <f>E41-'[1]決算歳入（県）'!E37</f>
        <v>-10.33290289489532</v>
      </c>
      <c r="Z41" s="331">
        <f>F41-'[1]決算歳入（県）'!F37</f>
        <v>70497</v>
      </c>
      <c r="AA41" s="331">
        <f>G41-'[1]決算歳入（県）'!G37</f>
        <v>4.23663430746867</v>
      </c>
      <c r="AB41" s="331">
        <f>H41-'[1]決算歳入（県）'!H37</f>
        <v>29049</v>
      </c>
      <c r="AC41" s="331">
        <f>I41-'[1]決算歳入（県）'!I37</f>
        <v>1.2870328623970941</v>
      </c>
      <c r="AD41" s="331">
        <f>J41-'[1]決算歳入（県）'!J37</f>
        <v>-12345</v>
      </c>
      <c r="AE41" s="331">
        <f>K41-'[1]決算歳入（県）'!K37</f>
        <v>-0.8366232421277997</v>
      </c>
      <c r="AF41" s="331">
        <f>L41-'[1]決算歳入（県）'!L37</f>
        <v>21540</v>
      </c>
      <c r="AG41" s="331">
        <f>M41-'[1]決算歳入（県）'!M37</f>
        <v>0.866765310795909</v>
      </c>
      <c r="AH41" s="331">
        <f>N41-'[1]決算歳入（県）'!N37</f>
        <v>-2088</v>
      </c>
      <c r="AI41" s="331">
        <f>O41-'[1]決算歳入（県）'!O37</f>
        <v>-0.15189807274044126</v>
      </c>
      <c r="AJ41" s="331">
        <f>P41-'[1]決算歳入（県）'!P37</f>
        <v>96893</v>
      </c>
      <c r="AK41" s="331">
        <f>Q41-'[1]決算歳入（県）'!Q37</f>
        <v>5.250249298640364</v>
      </c>
      <c r="AL41" s="331">
        <f>R41-'[1]決算歳入（県）'!R37</f>
        <v>168</v>
      </c>
      <c r="AM41" s="331">
        <f>S41-'[1]決算歳入（県）'!S37</f>
        <v>-0.3192575695384825</v>
      </c>
      <c r="AN41" s="212"/>
      <c r="AO41" s="212"/>
      <c r="AP41" s="212"/>
      <c r="AQ41" s="212"/>
      <c r="AR41" s="212"/>
    </row>
    <row r="42" spans="1:44" ht="18" customHeight="1">
      <c r="A42" s="426"/>
      <c r="B42" s="200">
        <v>23</v>
      </c>
      <c r="C42" s="78">
        <v>1630492</v>
      </c>
      <c r="D42" s="332">
        <v>692737</v>
      </c>
      <c r="E42" s="333">
        <v>42.48637834469596</v>
      </c>
      <c r="F42" s="332">
        <v>81423</v>
      </c>
      <c r="G42" s="334">
        <v>4.993768752008596</v>
      </c>
      <c r="H42" s="332">
        <v>207331</v>
      </c>
      <c r="I42" s="335">
        <v>12.715855091591985</v>
      </c>
      <c r="J42" s="332">
        <v>23458</v>
      </c>
      <c r="K42" s="334">
        <v>1.4387068443144768</v>
      </c>
      <c r="L42" s="332">
        <v>177321</v>
      </c>
      <c r="M42" s="335">
        <v>10.875306349249184</v>
      </c>
      <c r="N42" s="78">
        <v>8223</v>
      </c>
      <c r="O42" s="334">
        <v>0.5043263015089924</v>
      </c>
      <c r="P42" s="332">
        <v>294551</v>
      </c>
      <c r="Q42" s="335">
        <v>18.065160699960504</v>
      </c>
      <c r="R42" s="332">
        <v>145448</v>
      </c>
      <c r="S42" s="335">
        <v>8.920497616670305</v>
      </c>
      <c r="U42" s="330">
        <f t="shared" si="0"/>
        <v>100</v>
      </c>
      <c r="W42" s="331">
        <f>C42-'[1]決算歳入（県）'!C38</f>
        <v>-41962</v>
      </c>
      <c r="X42" s="331">
        <f>D42-'[1]決算歳入（県）'!D38</f>
        <v>-38511</v>
      </c>
      <c r="Y42" s="331">
        <f>E42-'[1]決算歳入（県）'!E38</f>
        <v>-1.2366777154408268</v>
      </c>
      <c r="Z42" s="331">
        <f>F42-'[1]決算歳入（県）'!F38</f>
        <v>44988</v>
      </c>
      <c r="AA42" s="331">
        <f>G42-'[1]決算歳入（県）'!G38</f>
        <v>2.8152334978252225</v>
      </c>
      <c r="AB42" s="331">
        <f>H42-'[1]決算歳入（県）'!H38</f>
        <v>22145</v>
      </c>
      <c r="AC42" s="331">
        <f>I42-'[1]決算歳入（県）'!I38</f>
        <v>1.6431439736778302</v>
      </c>
      <c r="AD42" s="331">
        <f>J42-'[1]決算歳入（県）'!J38</f>
        <v>-13345</v>
      </c>
      <c r="AE42" s="331">
        <f>K42-'[1]決算歳入（県）'!K38</f>
        <v>-0.7618320045865992</v>
      </c>
      <c r="AF42" s="331">
        <f>L42-'[1]決算歳入（県）'!L38</f>
        <v>-71226</v>
      </c>
      <c r="AG42" s="331">
        <f>M42-'[1]決算歳入（県）'!M38</f>
        <v>-3.985909564611525</v>
      </c>
      <c r="AH42" s="331">
        <f>N42-'[1]決算歳入（県）'!N38</f>
        <v>-2730</v>
      </c>
      <c r="AI42" s="331">
        <f>O42-'[1]決算歳入（県）'!O38</f>
        <v>-0.05057960322740096</v>
      </c>
      <c r="AJ42" s="331">
        <f>P42-'[1]決算歳入（県）'!P38</f>
        <v>-4566</v>
      </c>
      <c r="AK42" s="331">
        <f>Q42-'[1]決算歳入（県）'!Q38</f>
        <v>0.18024428372424595</v>
      </c>
      <c r="AL42" s="331">
        <f>R42-'[1]決算歳入（県）'!R38</f>
        <v>21283</v>
      </c>
      <c r="AM42" s="331">
        <f>S42-'[1]決算歳入（県）'!S38</f>
        <v>1.4963771326390543</v>
      </c>
      <c r="AN42" s="212"/>
      <c r="AO42" s="212"/>
      <c r="AP42" s="212"/>
      <c r="AQ42" s="212"/>
      <c r="AR42" s="212"/>
    </row>
    <row r="43" spans="1:44" ht="18" customHeight="1">
      <c r="A43" s="426"/>
      <c r="B43" s="200">
        <v>24</v>
      </c>
      <c r="C43" s="78">
        <v>1633974</v>
      </c>
      <c r="D43" s="332">
        <v>711642</v>
      </c>
      <c r="E43" s="333">
        <v>43.6</v>
      </c>
      <c r="F43" s="332">
        <v>84252</v>
      </c>
      <c r="G43" s="334">
        <v>5.2</v>
      </c>
      <c r="H43" s="332">
        <v>207466</v>
      </c>
      <c r="I43" s="335">
        <v>12.7</v>
      </c>
      <c r="J43" s="332">
        <v>23192</v>
      </c>
      <c r="K43" s="334">
        <v>1.4</v>
      </c>
      <c r="L43" s="332">
        <v>172050</v>
      </c>
      <c r="M43" s="335">
        <v>10.5</v>
      </c>
      <c r="N43" s="78">
        <v>7921</v>
      </c>
      <c r="O43" s="334">
        <v>0.5</v>
      </c>
      <c r="P43" s="332">
        <v>305304</v>
      </c>
      <c r="Q43" s="335">
        <v>18.7</v>
      </c>
      <c r="R43" s="332">
        <v>122147</v>
      </c>
      <c r="S43" s="335">
        <v>7.4</v>
      </c>
      <c r="U43" s="330">
        <f t="shared" si="0"/>
        <v>100.00000000000001</v>
      </c>
      <c r="W43" s="331">
        <f>C43-'[1]決算歳入（県）'!C39</f>
        <v>-25543</v>
      </c>
      <c r="X43" s="331">
        <f>D43-'[1]決算歳入（県）'!D39</f>
        <v>11325</v>
      </c>
      <c r="Y43" s="331">
        <f>E43-'[1]決算歳入（県）'!E39</f>
        <v>1.3999502264815646</v>
      </c>
      <c r="Z43" s="331">
        <f>F43-'[1]決算歳入（県）'!F39</f>
        <v>9318</v>
      </c>
      <c r="AA43" s="331">
        <f>G43-'[1]決算歳入（県）'!G39</f>
        <v>0.6845897932952782</v>
      </c>
      <c r="AB43" s="331">
        <f>H43-'[1]決算歳入（県）'!H39</f>
        <v>-1808</v>
      </c>
      <c r="AC43" s="331">
        <f>I43-'[1]決算歳入（県）'!I39</f>
        <v>0.08946331974905775</v>
      </c>
      <c r="AD43" s="331">
        <f>J43-'[1]決算歳入（県）'!J39</f>
        <v>-527</v>
      </c>
      <c r="AE43" s="331">
        <f>K43-'[1]決算歳入（県）'!K39</f>
        <v>-0.02927128797113876</v>
      </c>
      <c r="AF43" s="331">
        <f>L43-'[1]決算歳入（県）'!L39</f>
        <v>-17187</v>
      </c>
      <c r="AG43" s="331">
        <f>M43-'[1]決算歳入（県）'!M39</f>
        <v>-0.9031371778656077</v>
      </c>
      <c r="AH43" s="331">
        <f>N43-'[1]決算歳入（県）'!N39</f>
        <v>-133</v>
      </c>
      <c r="AI43" s="331">
        <f>O43-'[1]決算歳入（県）'!O39</f>
        <v>0.01467806596738691</v>
      </c>
      <c r="AJ43" s="331">
        <f>P43-'[1]決算歳入（県）'!P39</f>
        <v>-20412</v>
      </c>
      <c r="AK43" s="331">
        <f>Q43-'[1]決算歳入（県）'!Q39</f>
        <v>-0.9271565762809288</v>
      </c>
      <c r="AL43" s="331">
        <f>R43-'[1]決算歳入（県）'!R39</f>
        <v>-6119</v>
      </c>
      <c r="AM43" s="331">
        <f>S43-'[1]決算歳入（県）'!S39</f>
        <v>-0.42911636337560743</v>
      </c>
      <c r="AN43" s="212"/>
      <c r="AO43" s="212"/>
      <c r="AP43" s="212"/>
      <c r="AQ43" s="212"/>
      <c r="AR43" s="212"/>
    </row>
    <row r="44" spans="1:44" ht="18" customHeight="1">
      <c r="A44" s="426"/>
      <c r="B44" s="200">
        <v>25</v>
      </c>
      <c r="C44" s="78">
        <v>1641302</v>
      </c>
      <c r="D44" s="332">
        <v>724134</v>
      </c>
      <c r="E44" s="333">
        <v>44.1</v>
      </c>
      <c r="F44" s="332">
        <v>100820</v>
      </c>
      <c r="G44" s="334">
        <v>6.1</v>
      </c>
      <c r="H44" s="332">
        <v>188411</v>
      </c>
      <c r="I44" s="335">
        <v>11.5</v>
      </c>
      <c r="J44" s="332">
        <v>22728</v>
      </c>
      <c r="K44" s="334">
        <v>1.4</v>
      </c>
      <c r="L44" s="332">
        <v>176691</v>
      </c>
      <c r="M44" s="335">
        <v>10.8</v>
      </c>
      <c r="N44" s="78">
        <v>11137</v>
      </c>
      <c r="O44" s="334">
        <v>0.7</v>
      </c>
      <c r="P44" s="332">
        <v>302461</v>
      </c>
      <c r="Q44" s="335">
        <v>18.4</v>
      </c>
      <c r="R44" s="332">
        <v>114920</v>
      </c>
      <c r="S44" s="335">
        <v>7</v>
      </c>
      <c r="T44" s="336"/>
      <c r="U44" s="330">
        <f t="shared" si="0"/>
        <v>100</v>
      </c>
      <c r="V44" s="336"/>
      <c r="W44" s="331">
        <f>C44-'[1]決算歳入（県）'!C40</f>
        <v>10810</v>
      </c>
      <c r="X44" s="331">
        <f>D44-'[1]決算歳入（県）'!D40</f>
        <v>31397</v>
      </c>
      <c r="Y44" s="331">
        <f>E44-'[1]決算歳入（県）'!E40</f>
        <v>1.6136216553040441</v>
      </c>
      <c r="Z44" s="331">
        <f>F44-'[1]決算歳入（県）'!F40</f>
        <v>19397</v>
      </c>
      <c r="AA44" s="331">
        <f>G44-'[1]決算歳入（県）'!G40</f>
        <v>1.1062312479914036</v>
      </c>
      <c r="AB44" s="331">
        <f>H44-'[1]決算歳入（県）'!H40</f>
        <v>-18920</v>
      </c>
      <c r="AC44" s="331">
        <f>I44-'[1]決算歳入（県）'!I40</f>
        <v>-1.215855091591985</v>
      </c>
      <c r="AD44" s="331">
        <f>J44-'[1]決算歳入（県）'!J40</f>
        <v>-730</v>
      </c>
      <c r="AE44" s="331">
        <f>K44-'[1]決算歳入（県）'!K40</f>
        <v>-0.03870684431447691</v>
      </c>
      <c r="AF44" s="331">
        <f>L44-'[1]決算歳入（県）'!L40</f>
        <v>-630</v>
      </c>
      <c r="AG44" s="331">
        <f>M44-'[1]決算歳入（県）'!M40</f>
        <v>-0.07530634924918367</v>
      </c>
      <c r="AH44" s="331">
        <f>N44-'[1]決算歳入（県）'!N40</f>
        <v>2914</v>
      </c>
      <c r="AI44" s="331">
        <f>O44-'[1]決算歳入（県）'!O40</f>
        <v>0.19567369849100757</v>
      </c>
      <c r="AJ44" s="331">
        <f>P44-'[1]決算歳入（県）'!P40</f>
        <v>7910</v>
      </c>
      <c r="AK44" s="331">
        <f>Q44-'[1]決算歳入（県）'!Q40</f>
        <v>0.33483930003949425</v>
      </c>
      <c r="AL44" s="331">
        <f>R44-'[1]決算歳入（県）'!R40</f>
        <v>-30528</v>
      </c>
      <c r="AM44" s="331">
        <f>S44-'[1]決算歳入（県）'!S40</f>
        <v>-1.9204976166703052</v>
      </c>
      <c r="AN44" s="212"/>
      <c r="AO44" s="212"/>
      <c r="AP44" s="212"/>
      <c r="AQ44" s="212"/>
      <c r="AR44" s="212"/>
    </row>
    <row r="45" spans="1:44" s="77" customFormat="1" ht="18" customHeight="1">
      <c r="A45" s="427"/>
      <c r="B45" s="200">
        <v>26</v>
      </c>
      <c r="C45" s="78">
        <f>D45+F45+H45+J45+L45+N45+P45+R45</f>
        <v>1719537</v>
      </c>
      <c r="D45" s="332">
        <v>761436</v>
      </c>
      <c r="E45" s="333">
        <v>44.3</v>
      </c>
      <c r="F45" s="332">
        <v>120459</v>
      </c>
      <c r="G45" s="334">
        <v>7</v>
      </c>
      <c r="H45" s="332">
        <v>188828</v>
      </c>
      <c r="I45" s="335">
        <v>11</v>
      </c>
      <c r="J45" s="332">
        <v>27887</v>
      </c>
      <c r="K45" s="334">
        <v>1.6</v>
      </c>
      <c r="L45" s="332">
        <v>177433</v>
      </c>
      <c r="M45" s="335">
        <v>10.3</v>
      </c>
      <c r="N45" s="78">
        <v>11672</v>
      </c>
      <c r="O45" s="334">
        <v>0.7</v>
      </c>
      <c r="P45" s="332">
        <v>332894</v>
      </c>
      <c r="Q45" s="335">
        <v>19.4</v>
      </c>
      <c r="R45" s="332">
        <v>98928</v>
      </c>
      <c r="S45" s="335">
        <v>5.7</v>
      </c>
      <c r="T45" s="336"/>
      <c r="U45" s="330">
        <f t="shared" si="0"/>
        <v>100.00000000000001</v>
      </c>
      <c r="V45" s="336"/>
      <c r="W45" s="331"/>
      <c r="X45" s="331"/>
      <c r="Y45" s="331"/>
      <c r="Z45" s="331"/>
      <c r="AA45" s="331"/>
      <c r="AB45" s="331"/>
      <c r="AC45" s="331"/>
      <c r="AD45" s="331"/>
      <c r="AE45" s="331"/>
      <c r="AF45" s="331"/>
      <c r="AG45" s="331"/>
      <c r="AH45" s="331"/>
      <c r="AI45" s="331"/>
      <c r="AJ45" s="331"/>
      <c r="AK45" s="331"/>
      <c r="AL45" s="331"/>
      <c r="AM45" s="331"/>
      <c r="AN45" s="212"/>
      <c r="AO45" s="212"/>
      <c r="AP45" s="212"/>
      <c r="AQ45" s="212"/>
      <c r="AR45" s="212"/>
    </row>
    <row r="46" spans="1:44" ht="18" customHeight="1">
      <c r="A46" s="425" t="s">
        <v>31</v>
      </c>
      <c r="B46" s="197">
        <v>22</v>
      </c>
      <c r="C46" s="75">
        <v>1611004</v>
      </c>
      <c r="D46" s="326">
        <v>637723</v>
      </c>
      <c r="E46" s="327">
        <v>39.5854386457141</v>
      </c>
      <c r="F46" s="326">
        <v>62944</v>
      </c>
      <c r="G46" s="328">
        <v>3.9071287222129802</v>
      </c>
      <c r="H46" s="326">
        <v>170479</v>
      </c>
      <c r="I46" s="329">
        <v>10.582158703516564</v>
      </c>
      <c r="J46" s="326">
        <v>21778</v>
      </c>
      <c r="K46" s="328">
        <v>1.3518278042760912</v>
      </c>
      <c r="L46" s="326">
        <v>188867</v>
      </c>
      <c r="M46" s="329">
        <v>11.723558724869708</v>
      </c>
      <c r="N46" s="75">
        <v>4423</v>
      </c>
      <c r="O46" s="328">
        <v>0.27454928727675415</v>
      </c>
      <c r="P46" s="326">
        <v>258871</v>
      </c>
      <c r="Q46" s="329">
        <v>16.068923478774728</v>
      </c>
      <c r="R46" s="326">
        <v>265919</v>
      </c>
      <c r="S46" s="329">
        <v>16.406414633359073</v>
      </c>
      <c r="U46" s="330">
        <f t="shared" si="0"/>
        <v>99.9</v>
      </c>
      <c r="W46" s="331">
        <f>C46-'[1]決算歳入（県）'!C42</f>
        <v>81438</v>
      </c>
      <c r="X46" s="331">
        <f>D46-'[1]決算歳入（県）'!D42</f>
        <v>-121674</v>
      </c>
      <c r="Y46" s="331">
        <f>E46-'[1]決算歳入（県）'!E42</f>
        <v>-10.062435326379948</v>
      </c>
      <c r="Z46" s="331">
        <f>F46-'[1]決算歳入（県）'!F42</f>
        <v>58741</v>
      </c>
      <c r="AA46" s="331">
        <f>G46-'[1]決算歳入（県）'!G42</f>
        <v>3.6323448946435914</v>
      </c>
      <c r="AB46" s="331">
        <f>H46-'[1]決算歳入（県）'!H42</f>
        <v>33469</v>
      </c>
      <c r="AC46" s="331">
        <f>I46-'[1]決算歳入（県）'!I42</f>
        <v>1.6247158733281317</v>
      </c>
      <c r="AD46" s="331">
        <f>J46-'[1]決算歳入（県）'!J42</f>
        <v>-10685</v>
      </c>
      <c r="AE46" s="331">
        <f>K46-'[1]決算歳入（県）'!K42</f>
        <v>-0.7705389324322303</v>
      </c>
      <c r="AF46" s="331">
        <f>L46-'[1]決算歳入（県）'!L42</f>
        <v>14187</v>
      </c>
      <c r="AG46" s="331">
        <f>M46-'[1]決算歳入（県）'!M42</f>
        <v>0.3033257960519915</v>
      </c>
      <c r="AH46" s="331">
        <f>N46-'[1]決算歳入（県）'!N42</f>
        <v>-640</v>
      </c>
      <c r="AI46" s="331">
        <f>O46-'[1]決算歳入（県）'!O42</f>
        <v>-0.056459639438405596</v>
      </c>
      <c r="AJ46" s="331">
        <f>P46-'[1]決算歳入（県）'!P42</f>
        <v>53965</v>
      </c>
      <c r="AK46" s="331">
        <f>Q46-'[1]決算歳入（県）'!Q42</f>
        <v>2.6725744490499572</v>
      </c>
      <c r="AL46" s="331">
        <f>R46-'[1]決算歳入（県）'!R42</f>
        <v>54075</v>
      </c>
      <c r="AM46" s="331">
        <f>S46-'[1]決算歳入（県）'!S42</f>
        <v>2.556472885176909</v>
      </c>
      <c r="AN46" s="212"/>
      <c r="AO46" s="212"/>
      <c r="AP46" s="212"/>
      <c r="AQ46" s="212"/>
      <c r="AR46" s="212"/>
    </row>
    <row r="47" spans="1:44" ht="18" customHeight="1">
      <c r="A47" s="426"/>
      <c r="B47" s="200">
        <v>23</v>
      </c>
      <c r="C47" s="78">
        <v>1702732</v>
      </c>
      <c r="D47" s="332">
        <v>626161</v>
      </c>
      <c r="E47" s="333">
        <v>36.773902176032394</v>
      </c>
      <c r="F47" s="332">
        <v>69324</v>
      </c>
      <c r="G47" s="334">
        <v>4.07133947092085</v>
      </c>
      <c r="H47" s="332">
        <v>193385</v>
      </c>
      <c r="I47" s="335">
        <v>11.257336327736837</v>
      </c>
      <c r="J47" s="332">
        <v>22087</v>
      </c>
      <c r="K47" s="334">
        <v>1.2971506966451563</v>
      </c>
      <c r="L47" s="332">
        <v>197507</v>
      </c>
      <c r="M47" s="335">
        <v>11.599417876682883</v>
      </c>
      <c r="N47" s="78">
        <v>4481</v>
      </c>
      <c r="O47" s="334">
        <v>0.26316531315556413</v>
      </c>
      <c r="P47" s="332">
        <v>248090</v>
      </c>
      <c r="Q47" s="335">
        <v>14.570114380889066</v>
      </c>
      <c r="R47" s="332">
        <v>341697</v>
      </c>
      <c r="S47" s="335">
        <v>19.96757375793724</v>
      </c>
      <c r="U47" s="330">
        <f t="shared" si="0"/>
        <v>99.8</v>
      </c>
      <c r="W47" s="331">
        <f>C47-'[1]決算歳入（県）'!C43</f>
        <v>94121</v>
      </c>
      <c r="X47" s="331">
        <f>D47-'[1]決算歳入（県）'!D43</f>
        <v>-34071</v>
      </c>
      <c r="Y47" s="331">
        <f>E47-'[1]決算歳入（県）'!E43</f>
        <v>-4.269706253849037</v>
      </c>
      <c r="Z47" s="331">
        <f>F47-'[1]決算歳入（県）'!F43</f>
        <v>38452</v>
      </c>
      <c r="AA47" s="331">
        <f>G47-'[1]決算歳入（県）'!G43</f>
        <v>2.1521682107466997</v>
      </c>
      <c r="AB47" s="331">
        <f>H47-'[1]決算歳入（県）'!H43</f>
        <v>35511</v>
      </c>
      <c r="AC47" s="331">
        <f>I47-'[1]決算歳入（県）'!I43</f>
        <v>1.443030693870103</v>
      </c>
      <c r="AD47" s="331">
        <f>J47-'[1]決算歳入（県）'!J43</f>
        <v>-10931</v>
      </c>
      <c r="AE47" s="331">
        <f>K47-'[1]決算歳入（県）'!K43</f>
        <v>-0.7554275836227269</v>
      </c>
      <c r="AF47" s="331">
        <f>L47-'[1]決算歳入（県）'!L43</f>
        <v>-49159</v>
      </c>
      <c r="AG47" s="331">
        <f>M47-'[1]決算歳入（県）'!M43</f>
        <v>-3.7346809203538154</v>
      </c>
      <c r="AH47" s="331">
        <f>N47-'[1]決算歳入（県）'!N43</f>
        <v>920</v>
      </c>
      <c r="AI47" s="331">
        <f>O47-'[1]決算歳入（県）'!O43</f>
        <v>0.04179420478940227</v>
      </c>
      <c r="AJ47" s="331">
        <f>P47-'[1]決算歳入（県）'!P43</f>
        <v>-1340</v>
      </c>
      <c r="AK47" s="331">
        <f>Q47-'[1]決算歳入（県）'!Q43</f>
        <v>-0.9358096740875563</v>
      </c>
      <c r="AL47" s="331">
        <f>R47-'[1]決算歳入（県）'!R43</f>
        <v>114739</v>
      </c>
      <c r="AM47" s="331">
        <f>S47-'[1]決算歳入（県）'!S43</f>
        <v>5.758631322506924</v>
      </c>
      <c r="AN47" s="212"/>
      <c r="AO47" s="212"/>
      <c r="AP47" s="212"/>
      <c r="AQ47" s="212"/>
      <c r="AR47" s="212"/>
    </row>
    <row r="48" spans="1:44" ht="18" customHeight="1">
      <c r="A48" s="426"/>
      <c r="B48" s="200">
        <v>24</v>
      </c>
      <c r="C48" s="78">
        <v>1613020</v>
      </c>
      <c r="D48" s="332">
        <v>638179</v>
      </c>
      <c r="E48" s="333">
        <v>39.56423354949102</v>
      </c>
      <c r="F48" s="332">
        <v>71836</v>
      </c>
      <c r="G48" s="334">
        <v>4.5</v>
      </c>
      <c r="H48" s="332">
        <v>183182</v>
      </c>
      <c r="I48" s="335">
        <v>11.4</v>
      </c>
      <c r="J48" s="332">
        <v>21903</v>
      </c>
      <c r="K48" s="334">
        <v>1.3578876889313214</v>
      </c>
      <c r="L48" s="332">
        <v>178448</v>
      </c>
      <c r="M48" s="335">
        <v>11.06297504060706</v>
      </c>
      <c r="N48" s="78">
        <v>4819</v>
      </c>
      <c r="O48" s="334">
        <v>0.2987563700388092</v>
      </c>
      <c r="P48" s="332">
        <v>240874</v>
      </c>
      <c r="Q48" s="335">
        <v>14.93310684306456</v>
      </c>
      <c r="R48" s="332">
        <v>273779</v>
      </c>
      <c r="S48" s="335">
        <v>16.8</v>
      </c>
      <c r="U48" s="330">
        <f t="shared" si="0"/>
        <v>99.91695949213276</v>
      </c>
      <c r="W48" s="331">
        <f>C48-'[1]決算歳入（県）'!C44</f>
        <v>2016</v>
      </c>
      <c r="X48" s="331">
        <f>D48-'[1]決算歳入（県）'!D44</f>
        <v>456</v>
      </c>
      <c r="Y48" s="331">
        <f>E48-'[1]決算歳入（県）'!E44</f>
        <v>-0.021205096223077646</v>
      </c>
      <c r="Z48" s="331">
        <f>F48-'[1]決算歳入（県）'!F44</f>
        <v>8892</v>
      </c>
      <c r="AA48" s="331">
        <f>G48-'[1]決算歳入（県）'!G44</f>
        <v>0.5928712777870198</v>
      </c>
      <c r="AB48" s="331">
        <f>H48-'[1]決算歳入（県）'!H44</f>
        <v>12703</v>
      </c>
      <c r="AC48" s="331">
        <f>I48-'[1]決算歳入（県）'!I44</f>
        <v>0.8178412964834365</v>
      </c>
      <c r="AD48" s="331">
        <f>J48-'[1]決算歳入（県）'!J44</f>
        <v>125</v>
      </c>
      <c r="AE48" s="331">
        <f>K48-'[1]決算歳入（県）'!K44</f>
        <v>0.006059884655230219</v>
      </c>
      <c r="AF48" s="331">
        <f>L48-'[1]決算歳入（県）'!L44</f>
        <v>-10419</v>
      </c>
      <c r="AG48" s="331">
        <f>M48-'[1]決算歳入（県）'!M44</f>
        <v>-0.6605836842626474</v>
      </c>
      <c r="AH48" s="331">
        <f>N48-'[1]決算歳入（県）'!N44</f>
        <v>396</v>
      </c>
      <c r="AI48" s="331">
        <f>O48-'[1]決算歳入（県）'!O44</f>
        <v>0.024207082762055077</v>
      </c>
      <c r="AJ48" s="331">
        <f>P48-'[1]決算歳入（県）'!P44</f>
        <v>-17997</v>
      </c>
      <c r="AK48" s="331">
        <f>Q48-'[1]決算歳入（県）'!Q44</f>
        <v>-1.1358166357101673</v>
      </c>
      <c r="AL48" s="331">
        <f>R48-'[1]決算歳入（県）'!R44</f>
        <v>7860</v>
      </c>
      <c r="AM48" s="331">
        <f>S48-'[1]決算歳入（県）'!S44</f>
        <v>0.39358536664092725</v>
      </c>
      <c r="AN48" s="212"/>
      <c r="AO48" s="212"/>
      <c r="AP48" s="212"/>
      <c r="AQ48" s="212"/>
      <c r="AR48" s="212"/>
    </row>
    <row r="49" spans="1:44" ht="18" customHeight="1">
      <c r="A49" s="426"/>
      <c r="B49" s="200">
        <v>25</v>
      </c>
      <c r="C49" s="78">
        <v>1641397.2999999998</v>
      </c>
      <c r="D49" s="332">
        <v>672676.8</v>
      </c>
      <c r="E49" s="333">
        <v>41</v>
      </c>
      <c r="F49" s="332">
        <v>85876.3</v>
      </c>
      <c r="G49" s="334">
        <v>5.2</v>
      </c>
      <c r="H49" s="332">
        <v>167038.6</v>
      </c>
      <c r="I49" s="335">
        <v>10.2</v>
      </c>
      <c r="J49" s="332">
        <v>21868.9</v>
      </c>
      <c r="K49" s="334">
        <v>1.3</v>
      </c>
      <c r="L49" s="332">
        <v>189726.4</v>
      </c>
      <c r="M49" s="335">
        <v>11.6</v>
      </c>
      <c r="N49" s="78">
        <v>4453.4</v>
      </c>
      <c r="O49" s="334">
        <v>0.3</v>
      </c>
      <c r="P49" s="332">
        <v>235723.9</v>
      </c>
      <c r="Q49" s="335">
        <v>14.4</v>
      </c>
      <c r="R49" s="332">
        <v>264033</v>
      </c>
      <c r="S49" s="335">
        <v>16</v>
      </c>
      <c r="U49" s="330">
        <f t="shared" si="0"/>
        <v>100</v>
      </c>
      <c r="W49" s="331">
        <f>C49-'[1]決算歳入（県）'!C45</f>
        <v>-61334.700000000186</v>
      </c>
      <c r="X49" s="331">
        <f>D49-'[1]決算歳入（県）'!D45</f>
        <v>46515.80000000005</v>
      </c>
      <c r="Y49" s="331">
        <f>E49-'[1]決算歳入（県）'!E45</f>
        <v>4.226097823967606</v>
      </c>
      <c r="Z49" s="331">
        <f>F49-'[1]決算歳入（県）'!F45</f>
        <v>16552.300000000003</v>
      </c>
      <c r="AA49" s="331">
        <f>G49-'[1]決算歳入（県）'!G45</f>
        <v>1.1286605290791503</v>
      </c>
      <c r="AB49" s="331">
        <f>H49-'[1]決算歳入（県）'!H45</f>
        <v>-26346.399999999994</v>
      </c>
      <c r="AC49" s="331">
        <f>I49-'[1]決算歳入（県）'!I45</f>
        <v>-1.057336327736838</v>
      </c>
      <c r="AD49" s="331">
        <f>J49-'[1]決算歳入（県）'!J45</f>
        <v>-218.09999999999854</v>
      </c>
      <c r="AE49" s="331">
        <f>K49-'[1]決算歳入（県）'!K45</f>
        <v>0.0028493033548437907</v>
      </c>
      <c r="AF49" s="331">
        <f>L49-'[1]決算歳入（県）'!L45</f>
        <v>-7780.600000000006</v>
      </c>
      <c r="AG49" s="331">
        <f>M49-'[1]決算歳入（県）'!M45</f>
        <v>0.0005821233171161566</v>
      </c>
      <c r="AH49" s="331">
        <f>N49-'[1]決算歳入（県）'!N45</f>
        <v>-27.600000000000364</v>
      </c>
      <c r="AI49" s="331">
        <f>O49-'[1]決算歳入（県）'!O45</f>
        <v>0.03683468684443586</v>
      </c>
      <c r="AJ49" s="331">
        <f>P49-'[1]決算歳入（県）'!P45</f>
        <v>-12366.100000000006</v>
      </c>
      <c r="AK49" s="331">
        <f>Q49-'[1]決算歳入（県）'!Q45</f>
        <v>-0.17011438088906594</v>
      </c>
      <c r="AL49" s="331">
        <f>R49-'[1]決算歳入（県）'!R45</f>
        <v>-77664</v>
      </c>
      <c r="AM49" s="331">
        <f>S49-'[1]決算歳入（県）'!S45</f>
        <v>-3.9675737579372417</v>
      </c>
      <c r="AN49" s="212"/>
      <c r="AO49" s="212"/>
      <c r="AP49" s="212"/>
      <c r="AQ49" s="212"/>
      <c r="AR49" s="212"/>
    </row>
    <row r="50" spans="1:44" s="77" customFormat="1" ht="18" customHeight="1">
      <c r="A50" s="427"/>
      <c r="B50" s="200">
        <v>26</v>
      </c>
      <c r="C50" s="78">
        <f>D50+F50+H50+J50+L50+N50+P50+R50</f>
        <v>1658327</v>
      </c>
      <c r="D50" s="332">
        <v>711451</v>
      </c>
      <c r="E50" s="333">
        <v>42.9</v>
      </c>
      <c r="F50" s="332">
        <v>102460</v>
      </c>
      <c r="G50" s="334">
        <v>6.2</v>
      </c>
      <c r="H50" s="332">
        <v>166387</v>
      </c>
      <c r="I50" s="335">
        <v>10</v>
      </c>
      <c r="J50" s="332">
        <v>26499</v>
      </c>
      <c r="K50" s="334">
        <v>1.6</v>
      </c>
      <c r="L50" s="332">
        <v>169809</v>
      </c>
      <c r="M50" s="335">
        <v>10.2</v>
      </c>
      <c r="N50" s="78">
        <v>5746</v>
      </c>
      <c r="O50" s="334">
        <v>0.3</v>
      </c>
      <c r="P50" s="332">
        <v>232343</v>
      </c>
      <c r="Q50" s="335">
        <v>14</v>
      </c>
      <c r="R50" s="332">
        <v>243632</v>
      </c>
      <c r="S50" s="335">
        <v>14.8</v>
      </c>
      <c r="T50" s="336"/>
      <c r="U50" s="330">
        <f t="shared" si="0"/>
        <v>100</v>
      </c>
      <c r="V50" s="336"/>
      <c r="W50" s="331"/>
      <c r="X50" s="331"/>
      <c r="Y50" s="331"/>
      <c r="Z50" s="331"/>
      <c r="AA50" s="331"/>
      <c r="AB50" s="331"/>
      <c r="AC50" s="331"/>
      <c r="AD50" s="331"/>
      <c r="AE50" s="331"/>
      <c r="AF50" s="331"/>
      <c r="AG50" s="331"/>
      <c r="AH50" s="331"/>
      <c r="AI50" s="331"/>
      <c r="AJ50" s="331"/>
      <c r="AK50" s="331"/>
      <c r="AL50" s="331"/>
      <c r="AM50" s="331"/>
      <c r="AN50" s="212"/>
      <c r="AO50" s="212"/>
      <c r="AP50" s="212"/>
      <c r="AQ50" s="212"/>
      <c r="AR50" s="212"/>
    </row>
    <row r="51" spans="1:44" ht="18" customHeight="1">
      <c r="A51" s="425" t="s">
        <v>32</v>
      </c>
      <c r="B51" s="197">
        <v>22</v>
      </c>
      <c r="C51" s="337">
        <v>6170701</v>
      </c>
      <c r="D51" s="326">
        <v>4190132</v>
      </c>
      <c r="E51" s="327">
        <v>67.90366280913626</v>
      </c>
      <c r="F51" s="326">
        <v>178264</v>
      </c>
      <c r="G51" s="328">
        <v>2.888877616983873</v>
      </c>
      <c r="H51" s="343" t="s">
        <v>26</v>
      </c>
      <c r="I51" s="344" t="s">
        <v>26</v>
      </c>
      <c r="J51" s="326">
        <v>141316</v>
      </c>
      <c r="K51" s="328">
        <v>2.290112582022691</v>
      </c>
      <c r="L51" s="326">
        <v>452847</v>
      </c>
      <c r="M51" s="329">
        <v>7.338663792006775</v>
      </c>
      <c r="N51" s="75">
        <v>63038</v>
      </c>
      <c r="O51" s="328">
        <v>1.021569510498078</v>
      </c>
      <c r="P51" s="326">
        <v>352254</v>
      </c>
      <c r="Q51" s="329">
        <v>5.708492438703479</v>
      </c>
      <c r="R51" s="326">
        <v>792850</v>
      </c>
      <c r="S51" s="329">
        <v>12.848621250648831</v>
      </c>
      <c r="U51" s="330" t="e">
        <f t="shared" si="0"/>
        <v>#VALUE!</v>
      </c>
      <c r="W51" s="331">
        <f>C51-'[1]決算歳入（県）'!C47</f>
        <v>-906727</v>
      </c>
      <c r="X51" s="331">
        <f>D51-'[1]決算歳入（県）'!D47</f>
        <v>-1103145</v>
      </c>
      <c r="Y51" s="331">
        <f>E51-'[1]決算歳入（県）'!E47</f>
        <v>-6.887306452578585</v>
      </c>
      <c r="Z51" s="331">
        <f>F51-'[1]決算歳入（県）'!F47</f>
        <v>175065</v>
      </c>
      <c r="AA51" s="331">
        <f>G51-'[1]決算歳入（県）'!G47</f>
        <v>2.7436775810386114</v>
      </c>
      <c r="AB51" s="331" t="e">
        <f>H51-'[1]決算歳入（県）'!H47</f>
        <v>#VALUE!</v>
      </c>
      <c r="AC51" s="331"/>
      <c r="AD51" s="331">
        <f>J51-'[1]決算歳入（県）'!J47</f>
        <v>-23933</v>
      </c>
      <c r="AE51" s="331">
        <f>K51-'[1]決算歳入（県）'!K47</f>
        <v>-0.14476104721097993</v>
      </c>
      <c r="AF51" s="331">
        <f>L51-'[1]決算歳入（県）'!L47</f>
        <v>48472</v>
      </c>
      <c r="AG51" s="331">
        <f>M51-'[1]決算歳入（県）'!M47</f>
        <v>1.6250768787948005</v>
      </c>
      <c r="AH51" s="331">
        <f>N51-'[1]決算歳入（県）'!N47</f>
        <v>8526</v>
      </c>
      <c r="AI51" s="331">
        <f>O51-'[1]決算歳入（県）'!O47</f>
        <v>0.2513462033870767</v>
      </c>
      <c r="AJ51" s="331">
        <f>P51-'[1]決算歳入（県）'!P47</f>
        <v>48378</v>
      </c>
      <c r="AK51" s="331">
        <f>Q51-'[1]決算歳入（県）'!Q47</f>
        <v>1.4148987772773225</v>
      </c>
      <c r="AL51" s="331">
        <f>R51-'[1]決算歳入（県）'!R47</f>
        <v>-60090</v>
      </c>
      <c r="AM51" s="331">
        <f>S51-'[1]決算歳入（県）'!S47</f>
        <v>0.7970680592917443</v>
      </c>
      <c r="AN51" s="212"/>
      <c r="AO51" s="212"/>
      <c r="AP51" s="212"/>
      <c r="AQ51" s="212"/>
      <c r="AR51" s="212"/>
    </row>
    <row r="52" spans="1:44" ht="18" customHeight="1">
      <c r="A52" s="426"/>
      <c r="B52" s="200">
        <v>23</v>
      </c>
      <c r="C52" s="78">
        <v>6247368</v>
      </c>
      <c r="D52" s="332">
        <v>4149760</v>
      </c>
      <c r="E52" s="333">
        <v>66.42413253069132</v>
      </c>
      <c r="F52" s="332">
        <v>202350</v>
      </c>
      <c r="G52" s="334">
        <v>3.238963992516528</v>
      </c>
      <c r="H52" s="345">
        <v>3518</v>
      </c>
      <c r="I52" s="346">
        <v>0.056311713988995045</v>
      </c>
      <c r="J52" s="332">
        <v>139107</v>
      </c>
      <c r="K52" s="334">
        <v>2.22664968671607</v>
      </c>
      <c r="L52" s="332">
        <v>439963</v>
      </c>
      <c r="M52" s="335">
        <v>7.042373684405977</v>
      </c>
      <c r="N52" s="78">
        <v>38520</v>
      </c>
      <c r="O52" s="334">
        <v>0.6165796540239026</v>
      </c>
      <c r="P52" s="332">
        <v>457165</v>
      </c>
      <c r="Q52" s="335">
        <v>7.317721638936589</v>
      </c>
      <c r="R52" s="332">
        <v>816984</v>
      </c>
      <c r="S52" s="335">
        <v>13.077251091979855</v>
      </c>
      <c r="U52" s="330">
        <f t="shared" si="0"/>
        <v>99.99998399325925</v>
      </c>
      <c r="W52" s="331">
        <f>C52-'[1]決算歳入（県）'!C48</f>
        <v>-410928</v>
      </c>
      <c r="X52" s="331">
        <f>D52-'[1]決算歳入（県）'!D48</f>
        <v>-106312</v>
      </c>
      <c r="Y52" s="331">
        <f>E52-'[1]決算歳入（県）'!E48</f>
        <v>2.5027928966468167</v>
      </c>
      <c r="Z52" s="331">
        <f>F52-'[1]決算歳入（県）'!F48</f>
        <v>119972</v>
      </c>
      <c r="AA52" s="331">
        <f>G52-'[1]決算歳入（県）'!G48</f>
        <v>2.0017405347429476</v>
      </c>
      <c r="AB52" s="331">
        <f>H52-'[1]決算歳入（県）'!H48</f>
        <v>3518</v>
      </c>
      <c r="AC52" s="331"/>
      <c r="AD52" s="331">
        <f>J52-'[1]決算歳入（県）'!J48</f>
        <v>-16457</v>
      </c>
      <c r="AE52" s="331">
        <f>K52-'[1]決算歳入（県）'!K48</f>
        <v>-0.10974388905767185</v>
      </c>
      <c r="AF52" s="331">
        <f>L52-'[1]決算歳入（県）'!L48</f>
        <v>-144013</v>
      </c>
      <c r="AG52" s="331">
        <f>M52-'[1]決算歳入（県）'!M48</f>
        <v>-1.7282787467866285</v>
      </c>
      <c r="AH52" s="331">
        <f>N52-'[1]決算歳入（県）'!N48</f>
        <v>-19811</v>
      </c>
      <c r="AI52" s="331">
        <f>O52-'[1]決算歳入（県）'!O48</f>
        <v>-0.2594853331740231</v>
      </c>
      <c r="AJ52" s="331">
        <f>P52-'[1]決算歳入（県）'!P48</f>
        <v>-18130</v>
      </c>
      <c r="AK52" s="331">
        <f>Q52-'[1]決算歳入（県）'!Q48</f>
        <v>0.17933367901410957</v>
      </c>
      <c r="AL52" s="331">
        <f>R52-'[1]決算歳入（県）'!R48</f>
        <v>-229696</v>
      </c>
      <c r="AM52" s="331">
        <f>S52-'[1]決算歳入（県）'!S48</f>
        <v>-2.6426868621153066</v>
      </c>
      <c r="AN52" s="212"/>
      <c r="AO52" s="212"/>
      <c r="AP52" s="212"/>
      <c r="AQ52" s="212"/>
      <c r="AR52" s="212"/>
    </row>
    <row r="53" spans="1:44" ht="18" customHeight="1">
      <c r="A53" s="426"/>
      <c r="B53" s="200">
        <v>24</v>
      </c>
      <c r="C53" s="78">
        <v>6232984</v>
      </c>
      <c r="D53" s="332">
        <v>4257082</v>
      </c>
      <c r="E53" s="333">
        <v>68.3</v>
      </c>
      <c r="F53" s="332">
        <v>285440</v>
      </c>
      <c r="G53" s="334">
        <v>4.6</v>
      </c>
      <c r="H53" s="345" t="s">
        <v>26</v>
      </c>
      <c r="I53" s="346" t="s">
        <v>26</v>
      </c>
      <c r="J53" s="332">
        <v>139130</v>
      </c>
      <c r="K53" s="334">
        <v>2.2</v>
      </c>
      <c r="L53" s="332">
        <v>395475</v>
      </c>
      <c r="M53" s="335">
        <v>6.3</v>
      </c>
      <c r="N53" s="78">
        <v>41969</v>
      </c>
      <c r="O53" s="334">
        <v>0.7</v>
      </c>
      <c r="P53" s="332">
        <v>341259</v>
      </c>
      <c r="Q53" s="335">
        <v>5.5</v>
      </c>
      <c r="R53" s="332">
        <v>772630</v>
      </c>
      <c r="S53" s="335">
        <v>12.4</v>
      </c>
      <c r="U53" s="330" t="e">
        <f t="shared" si="0"/>
        <v>#VALUE!</v>
      </c>
      <c r="W53" s="331">
        <f>C53-'[1]決算歳入（県）'!C49</f>
        <v>62283</v>
      </c>
      <c r="X53" s="331">
        <f>D53-'[1]決算歳入（県）'!D49</f>
        <v>66950</v>
      </c>
      <c r="Y53" s="331">
        <f>E53-'[1]決算歳入（県）'!E49</f>
        <v>0.39633719086373276</v>
      </c>
      <c r="Z53" s="331">
        <f>F53-'[1]決算歳入（県）'!F49</f>
        <v>107176</v>
      </c>
      <c r="AA53" s="331">
        <f>G53-'[1]決算歳入（県）'!G49</f>
        <v>1.7111223830161268</v>
      </c>
      <c r="AB53" s="331" t="e">
        <f>H53-'[1]決算歳入（県）'!H49</f>
        <v>#VALUE!</v>
      </c>
      <c r="AC53" s="331"/>
      <c r="AD53" s="331">
        <f>J53-'[1]決算歳入（県）'!J49</f>
        <v>-2186</v>
      </c>
      <c r="AE53" s="331">
        <f>K53-'[1]決算歳入（県）'!K49</f>
        <v>-0.0901125820226909</v>
      </c>
      <c r="AF53" s="331">
        <f>L53-'[1]決算歳入（県）'!L49</f>
        <v>-57372</v>
      </c>
      <c r="AG53" s="331">
        <f>M53-'[1]決算歳入（県）'!M49</f>
        <v>-1.0386637920067754</v>
      </c>
      <c r="AH53" s="331">
        <f>N53-'[1]決算歳入（県）'!N49</f>
        <v>-21069</v>
      </c>
      <c r="AI53" s="331">
        <f>O53-'[1]決算歳入（県）'!O49</f>
        <v>-0.321569510498078</v>
      </c>
      <c r="AJ53" s="331">
        <f>P53-'[1]決算歳入（県）'!P49</f>
        <v>-10995</v>
      </c>
      <c r="AK53" s="331">
        <f>Q53-'[1]決算歳入（県）'!Q49</f>
        <v>-0.20849243870347944</v>
      </c>
      <c r="AL53" s="331">
        <f>R53-'[1]決算歳入（県）'!R49</f>
        <v>-20220</v>
      </c>
      <c r="AM53" s="331">
        <f>S53-'[1]決算歳入（県）'!S49</f>
        <v>-0.44862125064883074</v>
      </c>
      <c r="AN53" s="212"/>
      <c r="AO53" s="212"/>
      <c r="AP53" s="212"/>
      <c r="AQ53" s="212"/>
      <c r="AR53" s="212"/>
    </row>
    <row r="54" spans="1:44" ht="18" customHeight="1">
      <c r="A54" s="426"/>
      <c r="B54" s="200">
        <v>25</v>
      </c>
      <c r="C54" s="78">
        <v>6455165</v>
      </c>
      <c r="D54" s="332">
        <v>4534214</v>
      </c>
      <c r="E54" s="333">
        <v>70.2</v>
      </c>
      <c r="F54" s="332">
        <v>304592</v>
      </c>
      <c r="G54" s="334">
        <v>4.7</v>
      </c>
      <c r="H54" s="347" t="s">
        <v>26</v>
      </c>
      <c r="I54" s="346" t="s">
        <v>26</v>
      </c>
      <c r="J54" s="332">
        <v>138245</v>
      </c>
      <c r="K54" s="334">
        <v>2.1</v>
      </c>
      <c r="L54" s="332">
        <v>410106</v>
      </c>
      <c r="M54" s="335">
        <v>6.4</v>
      </c>
      <c r="N54" s="78">
        <v>42085</v>
      </c>
      <c r="O54" s="334">
        <v>0.7</v>
      </c>
      <c r="P54" s="332">
        <v>237586</v>
      </c>
      <c r="Q54" s="335">
        <v>3.7</v>
      </c>
      <c r="R54" s="332">
        <v>788337</v>
      </c>
      <c r="S54" s="335">
        <v>12.2</v>
      </c>
      <c r="U54" s="330" t="e">
        <f>E54+G54+I54+K54+M54+O54+Q54+S54</f>
        <v>#VALUE!</v>
      </c>
      <c r="W54" s="331">
        <f>C54-'[1]決算歳入（県）'!C50</f>
        <v>207797</v>
      </c>
      <c r="X54" s="331">
        <f>D54-'[1]決算歳入（県）'!D50</f>
        <v>384454</v>
      </c>
      <c r="Y54" s="331">
        <f>E54-'[1]決算歳入（県）'!E50</f>
        <v>3.775867469308679</v>
      </c>
      <c r="Z54" s="331">
        <f>F54-'[1]決算歳入（県）'!F50</f>
        <v>102242</v>
      </c>
      <c r="AA54" s="331">
        <f>G54-'[1]決算歳入（県）'!G50</f>
        <v>1.461036007483472</v>
      </c>
      <c r="AB54" s="331" t="e">
        <f>H54-'[1]決算歳入（県）'!H50</f>
        <v>#VALUE!</v>
      </c>
      <c r="AC54" s="331" t="e">
        <f>I54-'[1]決算歳入（県）'!I50</f>
        <v>#VALUE!</v>
      </c>
      <c r="AD54" s="331">
        <f>J54-'[1]決算歳入（県）'!J50</f>
        <v>-862</v>
      </c>
      <c r="AE54" s="331">
        <f>K54-'[1]決算歳入（県）'!K50</f>
        <v>-0.1266496867160698</v>
      </c>
      <c r="AF54" s="331">
        <f>L54-'[1]決算歳入（県）'!L50</f>
        <v>-29857</v>
      </c>
      <c r="AG54" s="331">
        <f>M54-'[1]決算歳入（県）'!M50</f>
        <v>-0.6423736844059764</v>
      </c>
      <c r="AH54" s="331">
        <f>N54-'[1]決算歳入（県）'!N50</f>
        <v>3565</v>
      </c>
      <c r="AI54" s="331">
        <f>O54-'[1]決算歳入（県）'!O50</f>
        <v>0.08342034597609738</v>
      </c>
      <c r="AJ54" s="331">
        <f>P54-'[1]決算歳入（県）'!P50</f>
        <v>-219579</v>
      </c>
      <c r="AK54" s="331">
        <f>Q54-'[1]決算歳入（県）'!Q50</f>
        <v>-3.6177216389365885</v>
      </c>
      <c r="AL54" s="331">
        <f>R54-'[1]決算歳入（県）'!R50</f>
        <v>-28647</v>
      </c>
      <c r="AM54" s="331">
        <f>S54-'[1]決算歳入（県）'!S50</f>
        <v>-0.877251091979856</v>
      </c>
      <c r="AN54" s="212"/>
      <c r="AO54" s="212"/>
      <c r="AP54" s="212"/>
      <c r="AQ54" s="212"/>
      <c r="AR54" s="212"/>
    </row>
    <row r="55" spans="1:44" s="77" customFormat="1" ht="18" customHeight="1">
      <c r="A55" s="427"/>
      <c r="B55" s="200">
        <v>26</v>
      </c>
      <c r="C55" s="78">
        <v>6853429</v>
      </c>
      <c r="D55" s="332">
        <v>4734915</v>
      </c>
      <c r="E55" s="333">
        <v>69.1</v>
      </c>
      <c r="F55" s="332">
        <v>364807</v>
      </c>
      <c r="G55" s="334">
        <v>5.3</v>
      </c>
      <c r="H55" s="348" t="s">
        <v>26</v>
      </c>
      <c r="I55" s="413" t="s">
        <v>291</v>
      </c>
      <c r="J55" s="332">
        <v>144213</v>
      </c>
      <c r="K55" s="334">
        <v>2.1</v>
      </c>
      <c r="L55" s="332">
        <v>386120</v>
      </c>
      <c r="M55" s="335">
        <v>5.6</v>
      </c>
      <c r="N55" s="78">
        <v>43085</v>
      </c>
      <c r="O55" s="334">
        <v>0.6</v>
      </c>
      <c r="P55" s="332">
        <v>167019</v>
      </c>
      <c r="Q55" s="335">
        <v>2.4</v>
      </c>
      <c r="R55" s="332">
        <v>1013269</v>
      </c>
      <c r="S55" s="335">
        <v>14.8</v>
      </c>
      <c r="T55" s="336"/>
      <c r="U55" s="330" t="e">
        <f t="shared" si="0"/>
        <v>#VALUE!</v>
      </c>
      <c r="V55" s="336"/>
      <c r="W55" s="331"/>
      <c r="X55" s="331"/>
      <c r="Y55" s="331"/>
      <c r="Z55" s="331"/>
      <c r="AA55" s="331"/>
      <c r="AB55" s="331"/>
      <c r="AC55" s="331"/>
      <c r="AD55" s="331"/>
      <c r="AE55" s="331"/>
      <c r="AF55" s="331"/>
      <c r="AG55" s="331"/>
      <c r="AH55" s="331"/>
      <c r="AI55" s="331"/>
      <c r="AJ55" s="331"/>
      <c r="AK55" s="331"/>
      <c r="AL55" s="331"/>
      <c r="AM55" s="331"/>
      <c r="AN55" s="212"/>
      <c r="AO55" s="212"/>
      <c r="AP55" s="212"/>
      <c r="AQ55" s="212"/>
      <c r="AR55" s="212"/>
    </row>
    <row r="56" spans="1:44" ht="18" customHeight="1">
      <c r="A56" s="425" t="s">
        <v>33</v>
      </c>
      <c r="B56" s="197">
        <v>22</v>
      </c>
      <c r="C56" s="326">
        <v>1879312</v>
      </c>
      <c r="D56" s="326">
        <v>999548</v>
      </c>
      <c r="E56" s="327">
        <v>53.18691095464724</v>
      </c>
      <c r="F56" s="326">
        <v>91308</v>
      </c>
      <c r="G56" s="328">
        <v>4.858586546565977</v>
      </c>
      <c r="H56" s="326">
        <v>92517</v>
      </c>
      <c r="I56" s="329">
        <v>4.922918599998297</v>
      </c>
      <c r="J56" s="326">
        <v>31864</v>
      </c>
      <c r="K56" s="328">
        <v>1.6955141030334506</v>
      </c>
      <c r="L56" s="326">
        <v>204727</v>
      </c>
      <c r="M56" s="329">
        <v>10.893720680759769</v>
      </c>
      <c r="N56" s="75">
        <v>14573</v>
      </c>
      <c r="O56" s="328">
        <v>0.7754433537379637</v>
      </c>
      <c r="P56" s="326">
        <v>327361</v>
      </c>
      <c r="Q56" s="329">
        <v>17.419193832636626</v>
      </c>
      <c r="R56" s="326">
        <v>117415</v>
      </c>
      <c r="S56" s="329">
        <v>6.247765139582996</v>
      </c>
      <c r="U56" s="330">
        <f t="shared" si="0"/>
        <v>100.00005321096232</v>
      </c>
      <c r="W56" s="331">
        <f>C56-'[1]決算歳入（県）'!C52</f>
        <v>72542</v>
      </c>
      <c r="X56" s="331">
        <f>D56-'[1]決算歳入（県）'!D52</f>
        <v>-252865</v>
      </c>
      <c r="Y56" s="331">
        <f>E56-'[1]決算歳入（県）'!E52</f>
        <v>-16.13087714234353</v>
      </c>
      <c r="Z56" s="331">
        <f>F56-'[1]決算歳入（県）'!F52</f>
        <v>88656</v>
      </c>
      <c r="AA56" s="331">
        <f>G56-'[1]決算歳入（県）'!G52</f>
        <v>4.711805273908141</v>
      </c>
      <c r="AB56" s="331">
        <f>H56-'[1]決算歳入（県）'!H52</f>
        <v>75086</v>
      </c>
      <c r="AC56" s="331">
        <f>I56-'[1]決算歳入（県）'!I52</f>
        <v>3.958158281861512</v>
      </c>
      <c r="AD56" s="331">
        <f>J56-'[1]決算歳入（県）'!J52</f>
        <v>-11884</v>
      </c>
      <c r="AE56" s="331">
        <f>K56-'[1]決算歳入（県）'!K52</f>
        <v>-0.7258234219420581</v>
      </c>
      <c r="AF56" s="331">
        <f>L56-'[1]決算歳入（県）'!L52</f>
        <v>11969</v>
      </c>
      <c r="AG56" s="331">
        <f>M56-'[1]決算歳入（県）'!M52</f>
        <v>0.22506888778113954</v>
      </c>
      <c r="AH56" s="331">
        <f>N56-'[1]決算歳入（県）'!N52</f>
        <v>5681</v>
      </c>
      <c r="AI56" s="331">
        <f>O56-'[1]決算歳入（県）'!O52</f>
        <v>0.28329438070874585</v>
      </c>
      <c r="AJ56" s="331">
        <f>P56-'[1]決算歳入（県）'!P52</f>
        <v>118451</v>
      </c>
      <c r="AK56" s="331">
        <f>Q56-'[1]決算歳入（県）'!Q52</f>
        <v>5.856571030619767</v>
      </c>
      <c r="AL56" s="331">
        <f>R56-'[1]決算歳入（県）'!R52</f>
        <v>37449</v>
      </c>
      <c r="AM56" s="331">
        <f>S56-'[1]決算歳入（県）'!S52</f>
        <v>1.8218559203685967</v>
      </c>
      <c r="AN56" s="212"/>
      <c r="AO56" s="212"/>
      <c r="AP56" s="212"/>
      <c r="AQ56" s="212"/>
      <c r="AR56" s="212"/>
    </row>
    <row r="57" spans="1:44" ht="18" customHeight="1">
      <c r="A57" s="426"/>
      <c r="B57" s="200">
        <v>23</v>
      </c>
      <c r="C57" s="332">
        <v>1861038</v>
      </c>
      <c r="D57" s="332">
        <v>997845</v>
      </c>
      <c r="E57" s="333">
        <v>53.61765853249638</v>
      </c>
      <c r="F57" s="332">
        <v>101249</v>
      </c>
      <c r="G57" s="334">
        <v>5.440458496817367</v>
      </c>
      <c r="H57" s="332">
        <v>87560</v>
      </c>
      <c r="I57" s="335">
        <v>4.704901243284661</v>
      </c>
      <c r="J57" s="332">
        <v>30944</v>
      </c>
      <c r="K57" s="334">
        <v>1.6627280044792205</v>
      </c>
      <c r="L57" s="332">
        <v>194598</v>
      </c>
      <c r="M57" s="335">
        <v>10.456422706038243</v>
      </c>
      <c r="N57" s="78">
        <v>15940</v>
      </c>
      <c r="O57" s="334">
        <v>0.856511258770643</v>
      </c>
      <c r="P57" s="332">
        <v>286074</v>
      </c>
      <c r="Q57" s="335">
        <v>15.371744155680862</v>
      </c>
      <c r="R57" s="332">
        <v>146829</v>
      </c>
      <c r="S57" s="335">
        <v>7.889629335886747</v>
      </c>
      <c r="U57" s="330">
        <f t="shared" si="0"/>
        <v>100.00005373345412</v>
      </c>
      <c r="W57" s="331">
        <f>C57-'[1]決算歳入（県）'!C53</f>
        <v>-22011</v>
      </c>
      <c r="X57" s="331">
        <f>D57-'[1]決算歳入（県）'!D53</f>
        <v>-46929</v>
      </c>
      <c r="Y57" s="331">
        <f>E57-'[1]決算歳入（県）'!E53</f>
        <v>-1.8654436066407314</v>
      </c>
      <c r="Z57" s="331">
        <f>F57-'[1]決算歳入（県）'!F53</f>
        <v>58233</v>
      </c>
      <c r="AA57" s="331">
        <f>G57-'[1]決算歳入（県）'!G53</f>
        <v>3.156078217812413</v>
      </c>
      <c r="AB57" s="331">
        <f>H57-'[1]決算歳入（県）'!H53</f>
        <v>35885</v>
      </c>
      <c r="AC57" s="331">
        <f>I57-'[1]決算歳入（県）'!I53</f>
        <v>1.9606816292438158</v>
      </c>
      <c r="AD57" s="331">
        <f>J57-'[1]決算歳入（県）'!J53</f>
        <v>-13781</v>
      </c>
      <c r="AE57" s="331">
        <f>K57-'[1]決算歳入（県）'!K53</f>
        <v>-0.7124093392648883</v>
      </c>
      <c r="AF57" s="331">
        <f>L57-'[1]決算歳入（県）'!L53</f>
        <v>-80047</v>
      </c>
      <c r="AG57" s="331">
        <f>M57-'[1]決算歳入（県）'!M53</f>
        <v>-4.128699614198778</v>
      </c>
      <c r="AH57" s="331">
        <f>N57-'[1]決算歳入（県）'!N53</f>
        <v>3967</v>
      </c>
      <c r="AI57" s="331">
        <f>O57-'[1]決算歳入（県）'!O53</f>
        <v>0.22068075197023584</v>
      </c>
      <c r="AJ57" s="331">
        <f>P57-'[1]決算歳入（県）'!P53</f>
        <v>-39011</v>
      </c>
      <c r="AK57" s="331">
        <f>Q57-'[1]決算歳入（県）'!Q53</f>
        <v>-1.892012655745713</v>
      </c>
      <c r="AL57" s="331">
        <f>R57-'[1]決算歳入（県）'!R53</f>
        <v>59673</v>
      </c>
      <c r="AM57" s="331">
        <f>S57-'[1]決算歳入（県）'!S53</f>
        <v>3.2611783502777696</v>
      </c>
      <c r="AN57" s="212"/>
      <c r="AO57" s="212"/>
      <c r="AP57" s="212"/>
      <c r="AQ57" s="212"/>
      <c r="AR57" s="212"/>
    </row>
    <row r="58" spans="1:44" ht="18" customHeight="1">
      <c r="A58" s="426"/>
      <c r="B58" s="200">
        <v>24</v>
      </c>
      <c r="C58" s="78">
        <v>1929002</v>
      </c>
      <c r="D58" s="332">
        <v>1017495</v>
      </c>
      <c r="E58" s="333">
        <v>52.7</v>
      </c>
      <c r="F58" s="332">
        <v>105098</v>
      </c>
      <c r="G58" s="334">
        <v>5.4</v>
      </c>
      <c r="H58" s="332">
        <v>88645</v>
      </c>
      <c r="I58" s="335">
        <v>4.6</v>
      </c>
      <c r="J58" s="332">
        <v>30349</v>
      </c>
      <c r="K58" s="334">
        <v>1.6</v>
      </c>
      <c r="L58" s="332">
        <v>185788</v>
      </c>
      <c r="M58" s="335">
        <v>9.6</v>
      </c>
      <c r="N58" s="78">
        <v>20490</v>
      </c>
      <c r="O58" s="334">
        <v>1.1</v>
      </c>
      <c r="P58" s="332">
        <v>300524</v>
      </c>
      <c r="Q58" s="335">
        <v>15.6</v>
      </c>
      <c r="R58" s="332">
        <v>180613</v>
      </c>
      <c r="S58" s="335">
        <v>9.4</v>
      </c>
      <c r="U58" s="330">
        <f t="shared" si="0"/>
        <v>99.99999999999999</v>
      </c>
      <c r="W58" s="331">
        <f>C58-'[1]決算歳入（県）'!C54</f>
        <v>49690</v>
      </c>
      <c r="X58" s="331">
        <f>D58-'[1]決算歳入（県）'!D54</f>
        <v>17947</v>
      </c>
      <c r="Y58" s="331">
        <f>E58-'[1]決算歳入（県）'!E54</f>
        <v>-0.4869109546472359</v>
      </c>
      <c r="Z58" s="331">
        <f>F58-'[1]決算歳入（県）'!F54</f>
        <v>13790</v>
      </c>
      <c r="AA58" s="331">
        <f>G58-'[1]決算歳入（県）'!G54</f>
        <v>0.5414134534340231</v>
      </c>
      <c r="AB58" s="331">
        <f>H58-'[1]決算歳入（県）'!H54</f>
        <v>-3872</v>
      </c>
      <c r="AC58" s="331">
        <f>I58-'[1]決算歳入（県）'!I54</f>
        <v>-0.32291859999829775</v>
      </c>
      <c r="AD58" s="331">
        <f>J58-'[1]決算歳入（県）'!J54</f>
        <v>-1515</v>
      </c>
      <c r="AE58" s="331">
        <f>K58-'[1]決算歳入（県）'!K54</f>
        <v>-0.09551410303345054</v>
      </c>
      <c r="AF58" s="331">
        <f>L58-'[1]決算歳入（県）'!L54</f>
        <v>-18939</v>
      </c>
      <c r="AG58" s="331">
        <f>M58-'[1]決算歳入（県）'!M54</f>
        <v>-1.293720680759769</v>
      </c>
      <c r="AH58" s="331">
        <f>N58-'[1]決算歳入（県）'!N54</f>
        <v>5917</v>
      </c>
      <c r="AI58" s="331">
        <f>O58-'[1]決算歳入（県）'!O54</f>
        <v>0.3245566462620364</v>
      </c>
      <c r="AJ58" s="331">
        <f>P58-'[1]決算歳入（県）'!P54</f>
        <v>-26837</v>
      </c>
      <c r="AK58" s="331">
        <f>Q58-'[1]決算歳入（県）'!Q54</f>
        <v>-1.8191938326366266</v>
      </c>
      <c r="AL58" s="331">
        <f>R58-'[1]決算歳入（県）'!R54</f>
        <v>63198</v>
      </c>
      <c r="AM58" s="331">
        <f>S58-'[1]決算歳入（県）'!S54</f>
        <v>3.1522348604170043</v>
      </c>
      <c r="AN58" s="212"/>
      <c r="AO58" s="212"/>
      <c r="AP58" s="212"/>
      <c r="AQ58" s="212"/>
      <c r="AR58" s="212"/>
    </row>
    <row r="59" spans="1:44" ht="18" customHeight="1">
      <c r="A59" s="426"/>
      <c r="B59" s="200">
        <v>25</v>
      </c>
      <c r="C59" s="78">
        <v>1909417</v>
      </c>
      <c r="D59" s="332">
        <v>1059233</v>
      </c>
      <c r="E59" s="333">
        <v>55.5</v>
      </c>
      <c r="F59" s="332">
        <v>126573</v>
      </c>
      <c r="G59" s="334">
        <v>6.6</v>
      </c>
      <c r="H59" s="332">
        <v>62867</v>
      </c>
      <c r="I59" s="335">
        <v>3.3</v>
      </c>
      <c r="J59" s="332">
        <v>29743</v>
      </c>
      <c r="K59" s="334">
        <v>1.6</v>
      </c>
      <c r="L59" s="332">
        <v>183496</v>
      </c>
      <c r="M59" s="335">
        <v>9.6</v>
      </c>
      <c r="N59" s="78">
        <v>21034</v>
      </c>
      <c r="O59" s="334">
        <v>1.1</v>
      </c>
      <c r="P59" s="332">
        <v>301730</v>
      </c>
      <c r="Q59" s="335">
        <v>15.8</v>
      </c>
      <c r="R59" s="332">
        <v>124741</v>
      </c>
      <c r="S59" s="335">
        <v>6.5</v>
      </c>
      <c r="U59" s="330">
        <f t="shared" si="0"/>
        <v>99.99999999999999</v>
      </c>
      <c r="W59" s="331">
        <f>C59-'[1]決算歳入（県）'!C55</f>
        <v>48379</v>
      </c>
      <c r="X59" s="331">
        <f>D59-'[1]決算歳入（県）'!D55</f>
        <v>61388</v>
      </c>
      <c r="Y59" s="331">
        <f>E59-'[1]決算歳入（県）'!E55</f>
        <v>1.8823414675036219</v>
      </c>
      <c r="Z59" s="331">
        <f>F59-'[1]決算歳入（県）'!F55</f>
        <v>25324</v>
      </c>
      <c r="AA59" s="331">
        <f>G59-'[1]決算歳入（県）'!G55</f>
        <v>1.1595415031826324</v>
      </c>
      <c r="AB59" s="331">
        <f>H59-'[1]決算歳入（県）'!H55</f>
        <v>-24693</v>
      </c>
      <c r="AC59" s="331">
        <f>I59-'[1]決算歳入（県）'!I55</f>
        <v>-1.4049012432846615</v>
      </c>
      <c r="AD59" s="331">
        <f>J59-'[1]決算歳入（県）'!J55</f>
        <v>-1201</v>
      </c>
      <c r="AE59" s="331">
        <f>K59-'[1]決算歳入（県）'!K55</f>
        <v>-0.06272800447922044</v>
      </c>
      <c r="AF59" s="331">
        <f>L59-'[1]決算歳入（県）'!L55</f>
        <v>-11102</v>
      </c>
      <c r="AG59" s="331">
        <f>M59-'[1]決算歳入（県）'!M55</f>
        <v>-0.8564227060382432</v>
      </c>
      <c r="AH59" s="331">
        <f>N59-'[1]決算歳入（県）'!N55</f>
        <v>5094</v>
      </c>
      <c r="AI59" s="331">
        <f>O59-'[1]決算歳入（県）'!O55</f>
        <v>0.24348874122935704</v>
      </c>
      <c r="AJ59" s="331">
        <f>P59-'[1]決算歳入（県）'!P55</f>
        <v>15656</v>
      </c>
      <c r="AK59" s="331">
        <f>Q59-'[1]決算歳入（県）'!Q55</f>
        <v>0.4282558443191391</v>
      </c>
      <c r="AL59" s="331">
        <f>R59-'[1]決算歳入（県）'!R55</f>
        <v>-22088</v>
      </c>
      <c r="AM59" s="331">
        <f>S59-'[1]決算歳入（県）'!S55</f>
        <v>-1.389629335886747</v>
      </c>
      <c r="AN59" s="212"/>
      <c r="AO59" s="212"/>
      <c r="AP59" s="212"/>
      <c r="AQ59" s="212"/>
      <c r="AR59" s="212"/>
    </row>
    <row r="60" spans="1:44" s="77" customFormat="1" ht="18" customHeight="1">
      <c r="A60" s="427"/>
      <c r="B60" s="200">
        <v>26</v>
      </c>
      <c r="C60" s="78">
        <f>D60+F60+H60+J60+L60+N60+P60+R60</f>
        <v>1976775</v>
      </c>
      <c r="D60" s="332">
        <v>1110112</v>
      </c>
      <c r="E60" s="333">
        <v>56.2</v>
      </c>
      <c r="F60" s="332">
        <v>152144</v>
      </c>
      <c r="G60" s="334">
        <v>7.7</v>
      </c>
      <c r="H60" s="332">
        <v>78550</v>
      </c>
      <c r="I60" s="335">
        <v>4</v>
      </c>
      <c r="J60" s="332">
        <v>34543</v>
      </c>
      <c r="K60" s="334">
        <v>1.7</v>
      </c>
      <c r="L60" s="332">
        <v>194504</v>
      </c>
      <c r="M60" s="335">
        <v>9.8</v>
      </c>
      <c r="N60" s="78">
        <v>28095</v>
      </c>
      <c r="O60" s="334">
        <v>1.4</v>
      </c>
      <c r="P60" s="332">
        <v>266579</v>
      </c>
      <c r="Q60" s="335">
        <v>13.5</v>
      </c>
      <c r="R60" s="332">
        <v>112248</v>
      </c>
      <c r="S60" s="335">
        <v>5.7</v>
      </c>
      <c r="T60" s="336"/>
      <c r="U60" s="330">
        <f t="shared" si="0"/>
        <v>100.00000000000001</v>
      </c>
      <c r="V60" s="336"/>
      <c r="W60" s="331"/>
      <c r="X60" s="331"/>
      <c r="Y60" s="331"/>
      <c r="Z60" s="331"/>
      <c r="AA60" s="331"/>
      <c r="AB60" s="331"/>
      <c r="AC60" s="331"/>
      <c r="AD60" s="331"/>
      <c r="AE60" s="331"/>
      <c r="AF60" s="331"/>
      <c r="AG60" s="331"/>
      <c r="AH60" s="331"/>
      <c r="AI60" s="331"/>
      <c r="AJ60" s="331"/>
      <c r="AK60" s="331"/>
      <c r="AL60" s="331"/>
      <c r="AM60" s="331"/>
      <c r="AN60" s="212"/>
      <c r="AO60" s="212"/>
      <c r="AP60" s="212"/>
      <c r="AQ60" s="212"/>
      <c r="AR60" s="212"/>
    </row>
    <row r="61" spans="1:44" ht="18" customHeight="1">
      <c r="A61" s="425" t="s">
        <v>34</v>
      </c>
      <c r="B61" s="197">
        <v>22</v>
      </c>
      <c r="C61" s="326">
        <v>1103793</v>
      </c>
      <c r="D61" s="326">
        <v>232917</v>
      </c>
      <c r="E61" s="327">
        <v>21.101510881116294</v>
      </c>
      <c r="F61" s="326">
        <v>32721</v>
      </c>
      <c r="G61" s="328">
        <v>2.9644145233753068</v>
      </c>
      <c r="H61" s="326">
        <v>297776</v>
      </c>
      <c r="I61" s="329">
        <v>26.977522053500973</v>
      </c>
      <c r="J61" s="326">
        <v>10980</v>
      </c>
      <c r="K61" s="328">
        <v>0.9947517333413058</v>
      </c>
      <c r="L61" s="326">
        <v>153057</v>
      </c>
      <c r="M61" s="329">
        <v>13.866458656650297</v>
      </c>
      <c r="N61" s="75">
        <v>1760</v>
      </c>
      <c r="O61" s="328">
        <v>0.1594501867650909</v>
      </c>
      <c r="P61" s="326">
        <v>184352</v>
      </c>
      <c r="Q61" s="329">
        <v>16.70168229006707</v>
      </c>
      <c r="R61" s="326">
        <v>190230</v>
      </c>
      <c r="S61" s="329">
        <v>17.234209675183664</v>
      </c>
      <c r="U61" s="330">
        <f t="shared" si="0"/>
        <v>99.99999999999999</v>
      </c>
      <c r="W61" s="331">
        <f>C61-'[1]決算歳入（県）'!C57</f>
        <v>-27475</v>
      </c>
      <c r="X61" s="331">
        <f>D61-'[1]決算歳入（県）'!D57</f>
        <v>-53690</v>
      </c>
      <c r="Y61" s="331">
        <f>E61-'[1]決算歳入（県）'!E57</f>
        <v>-4.233511412451634</v>
      </c>
      <c r="Z61" s="331">
        <f>F61-'[1]決算歳入（県）'!F57</f>
        <v>27530</v>
      </c>
      <c r="AA61" s="331">
        <f>G61-'[1]決算歳入（県）'!G57</f>
        <v>2.505548896485834</v>
      </c>
      <c r="AB61" s="331">
        <f>H61-'[1]決算歳入（県）'!H57</f>
        <v>10233</v>
      </c>
      <c r="AC61" s="331">
        <f>I61-'[1]決算歳入（県）'!I57</f>
        <v>1.5597607449516246</v>
      </c>
      <c r="AD61" s="331">
        <f>J61-'[1]決算歳入（県）'!J57</f>
        <v>-6139</v>
      </c>
      <c r="AE61" s="331">
        <f>K61-'[1]決算歳入（県）'!K57</f>
        <v>-0.5185059562600971</v>
      </c>
      <c r="AF61" s="331">
        <f>L61-'[1]決算歳入（県）'!L57</f>
        <v>-23739</v>
      </c>
      <c r="AG61" s="331">
        <f>M61-'[1]決算歳入（県）'!M57</f>
        <v>-1.761668365416977</v>
      </c>
      <c r="AH61" s="331">
        <f>N61-'[1]決算歳入（県）'!N57</f>
        <v>-624</v>
      </c>
      <c r="AI61" s="331">
        <f>O61-'[1]決算歳入（県）'!O57</f>
        <v>-0.051286791563651735</v>
      </c>
      <c r="AJ61" s="331">
        <f>P61-'[1]決算歳入（県）'!P57</f>
        <v>21119</v>
      </c>
      <c r="AK61" s="331">
        <f>Q61-'[1]決算歳入（県）'!Q57</f>
        <v>2.2724754177786277</v>
      </c>
      <c r="AL61" s="331">
        <f>R61-'[1]決算歳入（県）'!R57</f>
        <v>-2165</v>
      </c>
      <c r="AM61" s="331">
        <f>S61-'[1]決算歳入（県）'!S57</f>
        <v>0.2271874664762663</v>
      </c>
      <c r="AN61" s="212"/>
      <c r="AO61" s="212"/>
      <c r="AP61" s="212"/>
      <c r="AQ61" s="212"/>
      <c r="AR61" s="212"/>
    </row>
    <row r="62" spans="1:44" ht="18" customHeight="1">
      <c r="A62" s="426"/>
      <c r="B62" s="200">
        <v>23</v>
      </c>
      <c r="C62" s="332">
        <v>1138840</v>
      </c>
      <c r="D62" s="332">
        <v>232484</v>
      </c>
      <c r="E62" s="333">
        <v>20.414105581117628</v>
      </c>
      <c r="F62" s="332">
        <v>33791</v>
      </c>
      <c r="G62" s="334">
        <v>2.967142004144568</v>
      </c>
      <c r="H62" s="332">
        <v>306415</v>
      </c>
      <c r="I62" s="335">
        <v>26.905886691721403</v>
      </c>
      <c r="J62" s="332">
        <v>10978</v>
      </c>
      <c r="K62" s="334">
        <v>0.9639633311088476</v>
      </c>
      <c r="L62" s="332">
        <v>153273</v>
      </c>
      <c r="M62" s="335">
        <v>13.458694812265112</v>
      </c>
      <c r="N62" s="78">
        <v>1351</v>
      </c>
      <c r="O62" s="334">
        <v>0.11862948263144954</v>
      </c>
      <c r="P62" s="332">
        <v>182648</v>
      </c>
      <c r="Q62" s="335">
        <v>16.03807382951073</v>
      </c>
      <c r="R62" s="332">
        <v>217900</v>
      </c>
      <c r="S62" s="335">
        <v>19.133504267500264</v>
      </c>
      <c r="U62" s="330">
        <f t="shared" si="0"/>
        <v>100</v>
      </c>
      <c r="W62" s="331">
        <f>C62-'[1]決算歳入（県）'!C58</f>
        <v>-47429</v>
      </c>
      <c r="X62" s="331">
        <f>D62-'[1]決算歳入（県）'!D58</f>
        <v>-15271</v>
      </c>
      <c r="Y62" s="331">
        <f>E62-'[1]決算歳入（県）'!E58</f>
        <v>-0.47112365440989734</v>
      </c>
      <c r="Z62" s="331">
        <f>F62-'[1]決算歳入（県）'!F58</f>
        <v>16063</v>
      </c>
      <c r="AA62" s="331">
        <f>G62-'[1]決算歳入（県）'!G58</f>
        <v>1.472708616776273</v>
      </c>
      <c r="AB62" s="331">
        <f>H62-'[1]決算歳入（県）'!H58</f>
        <v>17287</v>
      </c>
      <c r="AC62" s="331">
        <f>I62-'[1]決算歳入（県）'!I58</f>
        <v>2.5329999350077053</v>
      </c>
      <c r="AD62" s="331">
        <f>J62-'[1]決算歳入（県）'!J58</f>
        <v>-5496</v>
      </c>
      <c r="AE62" s="331">
        <f>K62-'[1]決算歳入（県）'!K58</f>
        <v>-0.42476047436866216</v>
      </c>
      <c r="AF62" s="331">
        <f>L62-'[1]決算歳入（県）'!L58</f>
        <v>-73135</v>
      </c>
      <c r="AG62" s="331">
        <f>M62-'[1]決算歳入（県）'!M58</f>
        <v>-5.627026891665448</v>
      </c>
      <c r="AH62" s="331">
        <f>N62-'[1]決算歳入（県）'!N58</f>
        <v>-754</v>
      </c>
      <c r="AI62" s="331">
        <f>O62-'[1]決算歳入（県）'!O58</f>
        <v>-0.058817622536096764</v>
      </c>
      <c r="AJ62" s="331">
        <f>P62-'[1]決算歳入（県）'!P58</f>
        <v>11164</v>
      </c>
      <c r="AK62" s="331">
        <f>Q62-'[1]決算歳入（県）'!Q58</f>
        <v>1.5823306549019343</v>
      </c>
      <c r="AL62" s="331">
        <f>R62-'[1]決算歳入（県）'!R58</f>
        <v>2713</v>
      </c>
      <c r="AM62" s="331">
        <f>S62-'[1]決算歳入（県）'!S58</f>
        <v>1.0936894362941914</v>
      </c>
      <c r="AN62" s="212"/>
      <c r="AO62" s="212"/>
      <c r="AP62" s="212"/>
      <c r="AQ62" s="212"/>
      <c r="AR62" s="212"/>
    </row>
    <row r="63" spans="1:44" ht="18" customHeight="1">
      <c r="A63" s="426"/>
      <c r="B63" s="200">
        <v>24</v>
      </c>
      <c r="C63" s="78">
        <v>1300812</v>
      </c>
      <c r="D63" s="332">
        <v>238708</v>
      </c>
      <c r="E63" s="333">
        <v>18.350691721786085</v>
      </c>
      <c r="F63" s="332">
        <v>34623</v>
      </c>
      <c r="G63" s="334">
        <v>2.6616451877750205</v>
      </c>
      <c r="H63" s="332">
        <v>291680</v>
      </c>
      <c r="I63" s="335">
        <v>22.422917377760967</v>
      </c>
      <c r="J63" s="332">
        <v>10654</v>
      </c>
      <c r="K63" s="334">
        <v>0.8190268847458357</v>
      </c>
      <c r="L63" s="332">
        <v>173087</v>
      </c>
      <c r="M63" s="335">
        <v>13.306073437206914</v>
      </c>
      <c r="N63" s="78">
        <v>1332</v>
      </c>
      <c r="O63" s="334">
        <v>0.102397579358124</v>
      </c>
      <c r="P63" s="332">
        <v>216876</v>
      </c>
      <c r="Q63" s="335">
        <v>16.67235542107545</v>
      </c>
      <c r="R63" s="332">
        <v>333852</v>
      </c>
      <c r="S63" s="335">
        <v>25.6</v>
      </c>
      <c r="U63" s="330">
        <f t="shared" si="0"/>
        <v>99.93510760970841</v>
      </c>
      <c r="W63" s="331">
        <f>C63-'[1]決算歳入（県）'!C59</f>
        <v>197019</v>
      </c>
      <c r="X63" s="331">
        <f>D63-'[1]決算歳入（県）'!D59</f>
        <v>5791</v>
      </c>
      <c r="Y63" s="331">
        <f>E63-'[1]決算歳入（県）'!E59</f>
        <v>-2.7508191593302094</v>
      </c>
      <c r="Z63" s="331">
        <f>F63-'[1]決算歳入（県）'!F59</f>
        <v>1902</v>
      </c>
      <c r="AA63" s="331">
        <f>G63-'[1]決算歳入（県）'!G59</f>
        <v>-0.3027693356002863</v>
      </c>
      <c r="AB63" s="331">
        <f>H63-'[1]決算歳入（県）'!H59</f>
        <v>-6096</v>
      </c>
      <c r="AC63" s="331">
        <f>I63-'[1]決算歳入（県）'!I59</f>
        <v>-4.554604675740006</v>
      </c>
      <c r="AD63" s="331">
        <f>J63-'[1]決算歳入（県）'!J59</f>
        <v>-326</v>
      </c>
      <c r="AE63" s="331">
        <f>K63-'[1]決算歳入（県）'!K59</f>
        <v>-0.1757248485954701</v>
      </c>
      <c r="AF63" s="331">
        <f>L63-'[1]決算歳入（県）'!L59</f>
        <v>20030</v>
      </c>
      <c r="AG63" s="331">
        <f>M63-'[1]決算歳入（県）'!M59</f>
        <v>-0.5603852194433827</v>
      </c>
      <c r="AH63" s="331">
        <f>N63-'[1]決算歳入（県）'!N59</f>
        <v>-428</v>
      </c>
      <c r="AI63" s="331">
        <f>O63-'[1]決算歳入（県）'!O59</f>
        <v>-0.057052607406966896</v>
      </c>
      <c r="AJ63" s="331">
        <f>P63-'[1]決算歳入（県）'!P59</f>
        <v>32524</v>
      </c>
      <c r="AK63" s="331">
        <f>Q63-'[1]決算歳入（県）'!Q59</f>
        <v>-0.029326868991617516</v>
      </c>
      <c r="AL63" s="331">
        <f>R63-'[1]決算歳入（県）'!R59</f>
        <v>143622</v>
      </c>
      <c r="AM63" s="331">
        <f>S63-'[1]決算歳入（県）'!S59</f>
        <v>8.365790324816338</v>
      </c>
      <c r="AN63" s="212"/>
      <c r="AO63" s="212"/>
      <c r="AP63" s="212"/>
      <c r="AQ63" s="212"/>
      <c r="AR63" s="212"/>
    </row>
    <row r="64" spans="1:44" ht="18" customHeight="1">
      <c r="A64" s="426"/>
      <c r="B64" s="200">
        <v>25</v>
      </c>
      <c r="C64" s="78">
        <v>1178017</v>
      </c>
      <c r="D64" s="332">
        <v>244601</v>
      </c>
      <c r="E64" s="333">
        <v>20.8</v>
      </c>
      <c r="F64" s="332">
        <v>40660</v>
      </c>
      <c r="G64" s="334">
        <v>3.4</v>
      </c>
      <c r="H64" s="332">
        <v>279259</v>
      </c>
      <c r="I64" s="335">
        <v>23.7</v>
      </c>
      <c r="J64" s="332">
        <v>10153</v>
      </c>
      <c r="K64" s="334">
        <v>0.9</v>
      </c>
      <c r="L64" s="332">
        <v>219200</v>
      </c>
      <c r="M64" s="335">
        <v>18.6</v>
      </c>
      <c r="N64" s="78">
        <v>1730</v>
      </c>
      <c r="O64" s="334">
        <v>0.1</v>
      </c>
      <c r="P64" s="332">
        <v>192858</v>
      </c>
      <c r="Q64" s="335">
        <v>16.4</v>
      </c>
      <c r="R64" s="332">
        <v>189556</v>
      </c>
      <c r="S64" s="335">
        <v>16.1</v>
      </c>
      <c r="U64" s="330">
        <f t="shared" si="0"/>
        <v>100</v>
      </c>
      <c r="W64" s="331">
        <f>C64-'[1]決算歳入（県）'!C60</f>
        <v>39177</v>
      </c>
      <c r="X64" s="331">
        <f>D64-'[1]決算歳入（県）'!D60</f>
        <v>12117</v>
      </c>
      <c r="Y64" s="331">
        <f>E64-'[1]決算歳入（県）'!E60</f>
        <v>0.38589441888237275</v>
      </c>
      <c r="Z64" s="331">
        <f>F64-'[1]決算歳入（県）'!F60</f>
        <v>6869</v>
      </c>
      <c r="AA64" s="331">
        <f>G64-'[1]決算歳入（県）'!G60</f>
        <v>0.4328579958554317</v>
      </c>
      <c r="AB64" s="331">
        <f>H64-'[1]決算歳入（県）'!H60</f>
        <v>-27156</v>
      </c>
      <c r="AC64" s="331">
        <f>I64-'[1]決算歳入（県）'!I60</f>
        <v>-3.2058866917214033</v>
      </c>
      <c r="AD64" s="331">
        <f>J64-'[1]決算歳入（県）'!J60</f>
        <v>-825</v>
      </c>
      <c r="AE64" s="331">
        <f>K64-'[1]決算歳入（県）'!K60</f>
        <v>-0.06396333110884755</v>
      </c>
      <c r="AF64" s="331">
        <f>L64-'[1]決算歳入（県）'!L60</f>
        <v>65927</v>
      </c>
      <c r="AG64" s="331">
        <f>M64-'[1]決算歳入（県）'!M60</f>
        <v>5.14130518773489</v>
      </c>
      <c r="AH64" s="331">
        <f>N64-'[1]決算歳入（県）'!N60</f>
        <v>379</v>
      </c>
      <c r="AI64" s="331">
        <f>O64-'[1]決算歳入（県）'!O60</f>
        <v>-0.018629482631449534</v>
      </c>
      <c r="AJ64" s="331">
        <f>P64-'[1]決算歳入（県）'!P60</f>
        <v>10210</v>
      </c>
      <c r="AK64" s="331">
        <f>Q64-'[1]決算歳入（県）'!Q60</f>
        <v>0.36192617048926934</v>
      </c>
      <c r="AL64" s="331">
        <f>R64-'[1]決算歳入（県）'!R60</f>
        <v>-28344</v>
      </c>
      <c r="AM64" s="331">
        <f>S64-'[1]決算歳入（県）'!S60</f>
        <v>-3.0335042675002626</v>
      </c>
      <c r="AN64" s="212"/>
      <c r="AO64" s="212"/>
      <c r="AP64" s="212"/>
      <c r="AQ64" s="212"/>
      <c r="AR64" s="212"/>
    </row>
    <row r="65" spans="1:44" s="77" customFormat="1" ht="18" customHeight="1">
      <c r="A65" s="427"/>
      <c r="B65" s="204">
        <v>26</v>
      </c>
      <c r="C65" s="338">
        <f>D65+F65+H65+J65+L65+N65+P65+R65</f>
        <v>1451834</v>
      </c>
      <c r="D65" s="339">
        <v>256932</v>
      </c>
      <c r="E65" s="340">
        <v>17.7</v>
      </c>
      <c r="F65" s="339">
        <v>47649</v>
      </c>
      <c r="G65" s="341">
        <v>3.3</v>
      </c>
      <c r="H65" s="339">
        <v>277669</v>
      </c>
      <c r="I65" s="342">
        <v>19.1</v>
      </c>
      <c r="J65" s="339">
        <v>12246</v>
      </c>
      <c r="K65" s="341">
        <v>0.8</v>
      </c>
      <c r="L65" s="339">
        <v>163521</v>
      </c>
      <c r="M65" s="342">
        <v>11.3</v>
      </c>
      <c r="N65" s="338">
        <v>1640</v>
      </c>
      <c r="O65" s="341">
        <v>0.1</v>
      </c>
      <c r="P65" s="339">
        <v>168319</v>
      </c>
      <c r="Q65" s="342">
        <v>11.6</v>
      </c>
      <c r="R65" s="339">
        <v>523858</v>
      </c>
      <c r="S65" s="342">
        <v>36.099999999999994</v>
      </c>
      <c r="T65" s="336"/>
      <c r="U65" s="330">
        <f t="shared" si="0"/>
        <v>100</v>
      </c>
      <c r="V65" s="336"/>
      <c r="W65" s="331"/>
      <c r="X65" s="331"/>
      <c r="Y65" s="331"/>
      <c r="Z65" s="331"/>
      <c r="AA65" s="331"/>
      <c r="AB65" s="331"/>
      <c r="AC65" s="331"/>
      <c r="AD65" s="331"/>
      <c r="AE65" s="331"/>
      <c r="AF65" s="331"/>
      <c r="AG65" s="331"/>
      <c r="AH65" s="331"/>
      <c r="AI65" s="331"/>
      <c r="AJ65" s="331"/>
      <c r="AK65" s="331"/>
      <c r="AL65" s="331"/>
      <c r="AM65" s="331"/>
      <c r="AN65" s="212"/>
      <c r="AO65" s="212"/>
      <c r="AP65" s="212"/>
      <c r="AQ65" s="212"/>
      <c r="AR65" s="212"/>
    </row>
    <row r="66" spans="1:44" ht="18" customHeight="1">
      <c r="A66" s="426" t="s">
        <v>167</v>
      </c>
      <c r="B66" s="200">
        <v>22</v>
      </c>
      <c r="C66" s="78">
        <v>504267</v>
      </c>
      <c r="D66" s="332">
        <v>95641</v>
      </c>
      <c r="E66" s="333">
        <v>18.966341243825198</v>
      </c>
      <c r="F66" s="332">
        <v>11651</v>
      </c>
      <c r="G66" s="334">
        <v>2.310482343679043</v>
      </c>
      <c r="H66" s="332">
        <v>123398</v>
      </c>
      <c r="I66" s="335">
        <v>24.47076647886933</v>
      </c>
      <c r="J66" s="332">
        <v>3762</v>
      </c>
      <c r="K66" s="334">
        <v>0.7460333513793288</v>
      </c>
      <c r="L66" s="332">
        <v>71612</v>
      </c>
      <c r="M66" s="335">
        <v>14.201206900312732</v>
      </c>
      <c r="N66" s="78">
        <v>912</v>
      </c>
      <c r="O66" s="334">
        <v>0.18085657003135244</v>
      </c>
      <c r="P66" s="332">
        <v>89455</v>
      </c>
      <c r="Q66" s="335">
        <v>17.73961016683622</v>
      </c>
      <c r="R66" s="332">
        <v>107836</v>
      </c>
      <c r="S66" s="335">
        <v>21.3847029450668</v>
      </c>
      <c r="U66" s="330">
        <f t="shared" si="0"/>
        <v>100</v>
      </c>
      <c r="W66" s="331">
        <f>C66-'[1]決算歳入（県）'!C63</f>
        <v>-1918</v>
      </c>
      <c r="X66" s="331">
        <f>D66-'[1]決算歳入（県）'!D63</f>
        <v>-2378</v>
      </c>
      <c r="Y66" s="331">
        <f>E66-'[1]決算歳入（県）'!E63</f>
        <v>-0.39792280983107275</v>
      </c>
      <c r="Z66" s="331">
        <f>F66-'[1]決算歳入（県）'!F63</f>
        <v>5228</v>
      </c>
      <c r="AA66" s="331">
        <f>G66-'[1]決算歳入（県）'!G63</f>
        <v>1.0415786819743302</v>
      </c>
      <c r="AB66" s="331">
        <f>H66-'[1]決算歳入（県）'!H63</f>
        <v>14394</v>
      </c>
      <c r="AC66" s="331">
        <f>I66-'[1]決算歳入（県）'!I63</f>
        <v>2.936347244794831</v>
      </c>
      <c r="AD66" s="331">
        <f>J66-'[1]決算歳入（県）'!J63</f>
        <v>-1908</v>
      </c>
      <c r="AE66" s="331">
        <f>K66-'[1]決算歳入（県）'!K63</f>
        <v>-0.3741104695557048</v>
      </c>
      <c r="AF66" s="331">
        <f>L66-'[1]決算歳入（県）'!L63</f>
        <v>-34156</v>
      </c>
      <c r="AG66" s="331">
        <f>M66-'[1]決算歳入（県）'!M63</f>
        <v>-6.693920375288085</v>
      </c>
      <c r="AH66" s="331">
        <f>N66-'[1]決算歳入（県）'!N63</f>
        <v>-20</v>
      </c>
      <c r="AI66" s="331">
        <f>O66-'[1]決算歳入（県）'!O63</f>
        <v>-0.003265835808409695</v>
      </c>
      <c r="AJ66" s="331">
        <f>P66-'[1]決算歳入（県）'!P63</f>
        <v>-1203</v>
      </c>
      <c r="AK66" s="331">
        <f>Q66-'[1]決算歳入（県）'!Q63</f>
        <v>-0.1704424818989274</v>
      </c>
      <c r="AL66" s="331">
        <f>R66-'[1]決算歳入（県）'!R63</f>
        <v>18125</v>
      </c>
      <c r="AM66" s="331">
        <f>S66-'[1]決算歳入（県）'!S63</f>
        <v>3.6617360456130434</v>
      </c>
      <c r="AN66" s="212"/>
      <c r="AO66" s="212"/>
      <c r="AP66" s="212"/>
      <c r="AQ66" s="212"/>
      <c r="AR66" s="212"/>
    </row>
    <row r="67" spans="1:44" ht="18" customHeight="1">
      <c r="A67" s="426"/>
      <c r="B67" s="200">
        <v>23</v>
      </c>
      <c r="C67" s="78">
        <v>490086</v>
      </c>
      <c r="D67" s="332">
        <v>91041</v>
      </c>
      <c r="E67" s="333">
        <v>18.576535546822395</v>
      </c>
      <c r="F67" s="332">
        <v>12022</v>
      </c>
      <c r="G67" s="334">
        <v>2.353038854405145</v>
      </c>
      <c r="H67" s="332">
        <v>132291</v>
      </c>
      <c r="I67" s="335">
        <v>26.99342564366254</v>
      </c>
      <c r="J67" s="332">
        <v>3743</v>
      </c>
      <c r="K67" s="334">
        <v>0.7637435062417617</v>
      </c>
      <c r="L67" s="332">
        <v>74691</v>
      </c>
      <c r="M67" s="335">
        <v>15.240386381165754</v>
      </c>
      <c r="N67" s="78">
        <v>996</v>
      </c>
      <c r="O67" s="334">
        <v>0.20322963724734028</v>
      </c>
      <c r="P67" s="332">
        <v>84741</v>
      </c>
      <c r="Q67" s="335">
        <v>17.29104687748681</v>
      </c>
      <c r="R67" s="332">
        <v>90561</v>
      </c>
      <c r="S67" s="335">
        <v>18.478593552968253</v>
      </c>
      <c r="U67" s="330">
        <f t="shared" si="0"/>
        <v>99.89999999999999</v>
      </c>
      <c r="W67" s="331">
        <f>C67-'[1]決算歳入（県）'!C64</f>
        <v>-14181</v>
      </c>
      <c r="X67" s="331">
        <f>D67-'[1]決算歳入（県）'!D64</f>
        <v>-4600</v>
      </c>
      <c r="Y67" s="331">
        <f>E67-'[1]決算歳入（県）'!E64</f>
        <v>-0.389805697002803</v>
      </c>
      <c r="Z67" s="331">
        <f>F67-'[1]決算歳入（県）'!F64</f>
        <v>371</v>
      </c>
      <c r="AA67" s="331">
        <f>G67-'[1]決算歳入（県）'!G64</f>
        <v>0.042556510726102115</v>
      </c>
      <c r="AB67" s="331">
        <f>H67-'[1]決算歳入（県）'!H64</f>
        <v>8893</v>
      </c>
      <c r="AC67" s="331">
        <f>I67-'[1]決算歳入（県）'!I64</f>
        <v>2.522659164793211</v>
      </c>
      <c r="AD67" s="331">
        <f>J67-'[1]決算歳入（県）'!J64</f>
        <v>-19</v>
      </c>
      <c r="AE67" s="331">
        <f>K67-'[1]決算歳入（県）'!K64</f>
        <v>0.01771015486243288</v>
      </c>
      <c r="AF67" s="331">
        <f>L67-'[1]決算歳入（県）'!L64</f>
        <v>3079</v>
      </c>
      <c r="AG67" s="331">
        <f>M67-'[1]決算歳入（県）'!M64</f>
        <v>1.0391794808530221</v>
      </c>
      <c r="AH67" s="331">
        <f>N67-'[1]決算歳入（県）'!N64</f>
        <v>84</v>
      </c>
      <c r="AI67" s="331">
        <f>O67-'[1]決算歳入（県）'!O64</f>
        <v>0.022373067215987835</v>
      </c>
      <c r="AJ67" s="331">
        <f>P67-'[1]決算歳入（県）'!P64</f>
        <v>-4714</v>
      </c>
      <c r="AK67" s="331">
        <f>Q67-'[1]決算歳入（県）'!Q64</f>
        <v>-0.4485632893494085</v>
      </c>
      <c r="AL67" s="331">
        <f>R67-'[1]決算歳入（県）'!R64</f>
        <v>-17275</v>
      </c>
      <c r="AM67" s="331">
        <f>S67-'[1]決算歳入（県）'!S64</f>
        <v>-2.9061093920985464</v>
      </c>
      <c r="AN67" s="212"/>
      <c r="AO67" s="212"/>
      <c r="AP67" s="212"/>
      <c r="AQ67" s="212"/>
      <c r="AR67" s="212"/>
    </row>
    <row r="68" spans="1:44" ht="18" customHeight="1">
      <c r="A68" s="426"/>
      <c r="B68" s="200">
        <v>24</v>
      </c>
      <c r="C68" s="78">
        <v>454572</v>
      </c>
      <c r="D68" s="332">
        <v>97903</v>
      </c>
      <c r="E68" s="333">
        <v>21.537402215710603</v>
      </c>
      <c r="F68" s="332">
        <v>12332</v>
      </c>
      <c r="G68" s="334">
        <v>2.7128815677164453</v>
      </c>
      <c r="H68" s="332">
        <v>131604</v>
      </c>
      <c r="I68" s="335">
        <v>28.951189250547767</v>
      </c>
      <c r="J68" s="332">
        <v>3785</v>
      </c>
      <c r="K68" s="334">
        <v>0.8326513731598074</v>
      </c>
      <c r="L68" s="332">
        <v>67631</v>
      </c>
      <c r="M68" s="335">
        <v>14.877951127654146</v>
      </c>
      <c r="N68" s="78">
        <v>1280</v>
      </c>
      <c r="O68" s="334">
        <v>0.28158355552035763</v>
      </c>
      <c r="P68" s="332">
        <v>69942</v>
      </c>
      <c r="Q68" s="335">
        <v>15.38634143766004</v>
      </c>
      <c r="R68" s="332">
        <v>70095</v>
      </c>
      <c r="S68" s="335">
        <v>15.419999472030835</v>
      </c>
      <c r="U68" s="330">
        <f t="shared" si="0"/>
        <v>100</v>
      </c>
      <c r="W68" s="331">
        <f>C68-'[1]決算歳入（県）'!C65</f>
        <v>-35514</v>
      </c>
      <c r="X68" s="331">
        <f>D68-'[1]決算歳入（県）'!D65</f>
        <v>6862</v>
      </c>
      <c r="Y68" s="331">
        <f>E68-'[1]決算歳入（県）'!E65</f>
        <v>2.960866668888208</v>
      </c>
      <c r="Z68" s="331">
        <f>F68-'[1]決算歳入（県）'!F65</f>
        <v>310</v>
      </c>
      <c r="AA68" s="331">
        <f>G68-'[1]決算歳入（県）'!G65</f>
        <v>0.35984271331130024</v>
      </c>
      <c r="AB68" s="331">
        <f>H68-'[1]決算歳入（県）'!H65</f>
        <v>-687</v>
      </c>
      <c r="AC68" s="331">
        <f>I68-'[1]決算歳入（県）'!I65</f>
        <v>1.9577636068852264</v>
      </c>
      <c r="AD68" s="331">
        <f>J68-'[1]決算歳入（県）'!J65</f>
        <v>42</v>
      </c>
      <c r="AE68" s="331">
        <f>K68-'[1]決算歳入（県）'!K65</f>
        <v>0.06890786691804573</v>
      </c>
      <c r="AF68" s="331">
        <f>L68-'[1]決算歳入（県）'!L65</f>
        <v>-7060</v>
      </c>
      <c r="AG68" s="331">
        <f>M68-'[1]決算歳入（県）'!M65</f>
        <v>-0.36243525351160777</v>
      </c>
      <c r="AH68" s="331">
        <f>N68-'[1]決算歳入（県）'!N65</f>
        <v>284</v>
      </c>
      <c r="AI68" s="331">
        <f>O68-'[1]決算歳入（県）'!O65</f>
        <v>0.07835391827301735</v>
      </c>
      <c r="AJ68" s="331">
        <f>P68-'[1]決算歳入（県）'!P65</f>
        <v>-14799</v>
      </c>
      <c r="AK68" s="331">
        <f>Q68-'[1]決算歳入（県）'!Q65</f>
        <v>-1.9047054398267704</v>
      </c>
      <c r="AL68" s="331">
        <f>R68-'[1]決算歳入（県）'!R65</f>
        <v>-20466</v>
      </c>
      <c r="AM68" s="331">
        <f>S68-'[1]決算歳入（県）'!S65</f>
        <v>-3.058594080937418</v>
      </c>
      <c r="AN68" s="212"/>
      <c r="AO68" s="212"/>
      <c r="AP68" s="212"/>
      <c r="AQ68" s="212"/>
      <c r="AR68" s="212"/>
    </row>
    <row r="69" spans="1:44" ht="18" customHeight="1">
      <c r="A69" s="426"/>
      <c r="B69" s="200">
        <v>25</v>
      </c>
      <c r="C69" s="78">
        <v>469734</v>
      </c>
      <c r="D69" s="332">
        <v>97155</v>
      </c>
      <c r="E69" s="333">
        <v>20.7</v>
      </c>
      <c r="F69" s="332">
        <v>14439</v>
      </c>
      <c r="G69" s="334">
        <v>3.1</v>
      </c>
      <c r="H69" s="332">
        <v>130766</v>
      </c>
      <c r="I69" s="335">
        <v>27.8</v>
      </c>
      <c r="J69" s="332">
        <v>3851</v>
      </c>
      <c r="K69" s="334">
        <v>0.8</v>
      </c>
      <c r="L69" s="332">
        <v>87753</v>
      </c>
      <c r="M69" s="335">
        <v>18.7</v>
      </c>
      <c r="N69" s="78">
        <v>1427</v>
      </c>
      <c r="O69" s="334">
        <v>0.3</v>
      </c>
      <c r="P69" s="332">
        <v>65411</v>
      </c>
      <c r="Q69" s="335">
        <v>13.9</v>
      </c>
      <c r="R69" s="332">
        <v>68932</v>
      </c>
      <c r="S69" s="335">
        <v>14.7</v>
      </c>
      <c r="U69" s="330"/>
      <c r="W69" s="331"/>
      <c r="X69" s="331"/>
      <c r="Y69" s="331"/>
      <c r="Z69" s="331"/>
      <c r="AA69" s="331"/>
      <c r="AB69" s="331"/>
      <c r="AC69" s="331"/>
      <c r="AD69" s="331"/>
      <c r="AE69" s="331"/>
      <c r="AF69" s="331"/>
      <c r="AG69" s="331"/>
      <c r="AH69" s="331"/>
      <c r="AI69" s="331"/>
      <c r="AJ69" s="331"/>
      <c r="AK69" s="331"/>
      <c r="AL69" s="331"/>
      <c r="AM69" s="331"/>
      <c r="AN69" s="212"/>
      <c r="AO69" s="212"/>
      <c r="AP69" s="212"/>
      <c r="AQ69" s="212"/>
      <c r="AR69" s="212"/>
    </row>
    <row r="70" spans="1:44" s="77" customFormat="1" ht="18" customHeight="1">
      <c r="A70" s="427"/>
      <c r="B70" s="204">
        <v>26</v>
      </c>
      <c r="C70" s="338">
        <f>D70+F70+H70+J70+L70+N70+P70+R70</f>
        <v>453744</v>
      </c>
      <c r="D70" s="339">
        <v>101976</v>
      </c>
      <c r="E70" s="340">
        <v>22.4</v>
      </c>
      <c r="F70" s="339">
        <v>16868</v>
      </c>
      <c r="G70" s="341">
        <v>3.7</v>
      </c>
      <c r="H70" s="339">
        <v>134620</v>
      </c>
      <c r="I70" s="342">
        <v>29.7</v>
      </c>
      <c r="J70" s="339">
        <v>4402</v>
      </c>
      <c r="K70" s="341">
        <v>1</v>
      </c>
      <c r="L70" s="339">
        <v>82422</v>
      </c>
      <c r="M70" s="342">
        <v>18.2</v>
      </c>
      <c r="N70" s="338">
        <v>1260</v>
      </c>
      <c r="O70" s="341">
        <v>0.3</v>
      </c>
      <c r="P70" s="339">
        <v>57055</v>
      </c>
      <c r="Q70" s="342">
        <v>12.6</v>
      </c>
      <c r="R70" s="339">
        <v>55141</v>
      </c>
      <c r="S70" s="342">
        <v>12.1</v>
      </c>
      <c r="T70" s="336"/>
      <c r="U70" s="330">
        <f t="shared" si="0"/>
        <v>99.99999999999999</v>
      </c>
      <c r="V70" s="336"/>
      <c r="W70" s="331"/>
      <c r="X70" s="331"/>
      <c r="Y70" s="331"/>
      <c r="Z70" s="331"/>
      <c r="AA70" s="331"/>
      <c r="AB70" s="331"/>
      <c r="AC70" s="331"/>
      <c r="AD70" s="331"/>
      <c r="AE70" s="331"/>
      <c r="AF70" s="331"/>
      <c r="AG70" s="331"/>
      <c r="AH70" s="331"/>
      <c r="AI70" s="331"/>
      <c r="AJ70" s="331"/>
      <c r="AK70" s="331"/>
      <c r="AL70" s="331"/>
      <c r="AM70" s="331"/>
      <c r="AN70" s="212"/>
      <c r="AO70" s="212"/>
      <c r="AP70" s="212"/>
      <c r="AQ70" s="212"/>
      <c r="AR70" s="212"/>
    </row>
    <row r="71" spans="1:44" ht="18" customHeight="1">
      <c r="A71" s="426" t="s">
        <v>78</v>
      </c>
      <c r="B71" s="200">
        <v>22</v>
      </c>
      <c r="C71" s="332">
        <v>499459</v>
      </c>
      <c r="D71" s="332">
        <v>92117</v>
      </c>
      <c r="E71" s="333">
        <v>18.44335571087917</v>
      </c>
      <c r="F71" s="332">
        <v>11575</v>
      </c>
      <c r="G71" s="334">
        <v>2.317507543161701</v>
      </c>
      <c r="H71" s="332">
        <v>128304</v>
      </c>
      <c r="I71" s="335">
        <v>25.688595059854762</v>
      </c>
      <c r="J71" s="332">
        <v>7449</v>
      </c>
      <c r="K71" s="334">
        <v>1.4914137096338238</v>
      </c>
      <c r="L71" s="332">
        <v>68210</v>
      </c>
      <c r="M71" s="335">
        <v>13.656776632316166</v>
      </c>
      <c r="N71" s="78">
        <v>3259</v>
      </c>
      <c r="O71" s="334">
        <v>0.6525060115044479</v>
      </c>
      <c r="P71" s="332">
        <v>95955</v>
      </c>
      <c r="Q71" s="335">
        <v>19.211787153700303</v>
      </c>
      <c r="R71" s="332">
        <v>92590</v>
      </c>
      <c r="S71" s="335">
        <v>18.538058178949623</v>
      </c>
      <c r="U71" s="330">
        <f t="shared" si="0"/>
        <v>100</v>
      </c>
      <c r="W71" s="331">
        <f>C71-'[1]決算歳入（県）'!C67</f>
        <v>32158</v>
      </c>
      <c r="X71" s="331">
        <f>D71-'[1]決算歳入（県）'!D67</f>
        <v>-28359</v>
      </c>
      <c r="Y71" s="331">
        <f>E71-'[1]決算歳入（県）'!E67</f>
        <v>-7.337885929947621</v>
      </c>
      <c r="Z71" s="331">
        <f>F71-'[1]決算歳入（県）'!F67</f>
        <v>9840</v>
      </c>
      <c r="AA71" s="331">
        <f>G71-'[1]決算歳入（県）'!G67</f>
        <v>1.9462265058859407</v>
      </c>
      <c r="AB71" s="331">
        <f>H71-'[1]決算歳入（県）'!H67</f>
        <v>10420</v>
      </c>
      <c r="AC71" s="331">
        <f>I71-'[1]決算歳入（県）'!I67</f>
        <v>0.462028029182882</v>
      </c>
      <c r="AD71" s="331">
        <f>J71-'[1]決算歳入（県）'!J67</f>
        <v>-2769</v>
      </c>
      <c r="AE71" s="331">
        <f>K71-'[1]決算歳入（県）'!K67</f>
        <v>-0.6951855058611143</v>
      </c>
      <c r="AF71" s="331">
        <f>L71-'[1]決算歳入（県）'!L67</f>
        <v>-2502</v>
      </c>
      <c r="AG71" s="331">
        <f>M71-'[1]決算歳入（県）'!M67</f>
        <v>-1.4752260811383326</v>
      </c>
      <c r="AH71" s="331">
        <f>N71-'[1]決算歳入（県）'!N67</f>
        <v>-346</v>
      </c>
      <c r="AI71" s="331">
        <f>O71-'[1]決算歳入（県）'!O67</f>
        <v>-0.11894536565930736</v>
      </c>
      <c r="AJ71" s="331">
        <f>P71-'[1]決算歳入（県）'!P67</f>
        <v>24279</v>
      </c>
      <c r="AK71" s="331">
        <f>Q71-'[1]決算歳入（県）'!Q67</f>
        <v>3.873493420111034</v>
      </c>
      <c r="AL71" s="331">
        <f>R71-'[1]決算歳入（県）'!R67</f>
        <v>21595</v>
      </c>
      <c r="AM71" s="331">
        <f>S71-'[1]決算歳入（県）'!S67</f>
        <v>3.3454949274265147</v>
      </c>
      <c r="AN71" s="212"/>
      <c r="AO71" s="212"/>
      <c r="AP71" s="212"/>
      <c r="AQ71" s="212"/>
      <c r="AR71" s="212"/>
    </row>
    <row r="72" spans="1:44" ht="18" customHeight="1">
      <c r="A72" s="426"/>
      <c r="B72" s="200">
        <v>23</v>
      </c>
      <c r="C72" s="349">
        <v>499971</v>
      </c>
      <c r="D72" s="332">
        <v>92924</v>
      </c>
      <c r="E72" s="333">
        <v>18.585877980922895</v>
      </c>
      <c r="F72" s="332">
        <v>12022</v>
      </c>
      <c r="G72" s="334">
        <v>2.4045394632888706</v>
      </c>
      <c r="H72" s="332">
        <v>132660</v>
      </c>
      <c r="I72" s="335">
        <v>26.533538945258826</v>
      </c>
      <c r="J72" s="332">
        <v>7377</v>
      </c>
      <c r="K72" s="334">
        <v>1.4754855781635334</v>
      </c>
      <c r="L72" s="332">
        <v>69948</v>
      </c>
      <c r="M72" s="335">
        <v>13.990411443863742</v>
      </c>
      <c r="N72" s="78">
        <v>3365</v>
      </c>
      <c r="O72" s="334">
        <v>0.6730390362641033</v>
      </c>
      <c r="P72" s="332">
        <v>75740</v>
      </c>
      <c r="Q72" s="335">
        <v>15.148878634960827</v>
      </c>
      <c r="R72" s="332">
        <v>105935</v>
      </c>
      <c r="S72" s="335">
        <v>21.1882289172772</v>
      </c>
      <c r="U72" s="330">
        <f t="shared" si="0"/>
        <v>100</v>
      </c>
      <c r="W72" s="331">
        <f>C72-'[1]決算歳入（県）'!C68</f>
        <v>615</v>
      </c>
      <c r="X72" s="331">
        <f>D72-'[1]決算歳入（県）'!D68</f>
        <v>616</v>
      </c>
      <c r="Y72" s="331">
        <f>E72-'[1]決算歳入（県）'!E68</f>
        <v>0.10046877386420405</v>
      </c>
      <c r="Z72" s="331">
        <f>F72-'[1]決算歳入（県）'!F68</f>
        <v>5788</v>
      </c>
      <c r="AA72" s="331">
        <f>G72-'[1]決算歳入（県）'!G68</f>
        <v>1.1561315138499932</v>
      </c>
      <c r="AB72" s="331">
        <f>H72-'[1]決算歳入（県）'!H68</f>
        <v>21166</v>
      </c>
      <c r="AC72" s="331">
        <f>I72-'[1]決算歳入（県）'!I68</f>
        <v>4.205981050690621</v>
      </c>
      <c r="AD72" s="331">
        <f>J72-'[1]決算歳入（県）'!J68</f>
        <v>-2793</v>
      </c>
      <c r="AE72" s="331">
        <f>K72-'[1]決算歳入（県）'!K68</f>
        <v>-0.561137592480256</v>
      </c>
      <c r="AF72" s="331">
        <f>L72-'[1]決算歳入（県）'!L68</f>
        <v>-30153</v>
      </c>
      <c r="AG72" s="331">
        <f>M72-'[1]決算歳入（県）'!M68</f>
        <v>-6.055607828959655</v>
      </c>
      <c r="AH72" s="331">
        <f>N72-'[1]決算歳入（県）'!N68</f>
        <v>176</v>
      </c>
      <c r="AI72" s="331">
        <f>O72-'[1]決算歳入（県）'!O68</f>
        <v>0.034416490425062674</v>
      </c>
      <c r="AJ72" s="331">
        <f>P72-'[1]決算歳入（県）'!P68</f>
        <v>-22179</v>
      </c>
      <c r="AK72" s="331">
        <f>Q72-'[1]決算歳入（県）'!Q68</f>
        <v>-4.46017782976574</v>
      </c>
      <c r="AL72" s="331">
        <f>R72-'[1]決算歳入（県）'!R68</f>
        <v>27994</v>
      </c>
      <c r="AM72" s="331">
        <f>S72-'[1]決算歳入（県）'!S68</f>
        <v>5.579925422375769</v>
      </c>
      <c r="AN72" s="212"/>
      <c r="AO72" s="212"/>
      <c r="AP72" s="212"/>
      <c r="AQ72" s="212"/>
      <c r="AR72" s="212"/>
    </row>
    <row r="73" spans="1:44" ht="18" customHeight="1">
      <c r="A73" s="426"/>
      <c r="B73" s="200">
        <v>24</v>
      </c>
      <c r="C73" s="78">
        <v>485408</v>
      </c>
      <c r="D73" s="332">
        <v>92999</v>
      </c>
      <c r="E73" s="333">
        <v>19.2</v>
      </c>
      <c r="F73" s="332">
        <v>12335</v>
      </c>
      <c r="G73" s="334">
        <v>2.5</v>
      </c>
      <c r="H73" s="332">
        <v>131769</v>
      </c>
      <c r="I73" s="335">
        <v>27.2</v>
      </c>
      <c r="J73" s="332">
        <v>7417</v>
      </c>
      <c r="K73" s="334">
        <v>1.5</v>
      </c>
      <c r="L73" s="332">
        <v>65124</v>
      </c>
      <c r="M73" s="335">
        <v>13.4</v>
      </c>
      <c r="N73" s="78">
        <v>3101</v>
      </c>
      <c r="O73" s="334">
        <v>0.6</v>
      </c>
      <c r="P73" s="332">
        <v>77709</v>
      </c>
      <c r="Q73" s="335">
        <v>16</v>
      </c>
      <c r="R73" s="332">
        <v>94954</v>
      </c>
      <c r="S73" s="335">
        <v>19.6</v>
      </c>
      <c r="U73" s="330">
        <f t="shared" si="0"/>
        <v>100</v>
      </c>
      <c r="W73" s="331">
        <f>C73-'[1]決算歳入（県）'!C69</f>
        <v>-14051</v>
      </c>
      <c r="X73" s="331">
        <f>D73-'[1]決算歳入（県）'!D69</f>
        <v>882</v>
      </c>
      <c r="Y73" s="331">
        <f>E73-'[1]決算歳入（県）'!E69</f>
        <v>0.7566442891208283</v>
      </c>
      <c r="Z73" s="331">
        <f>F73-'[1]決算歳入（県）'!F69</f>
        <v>760</v>
      </c>
      <c r="AA73" s="331">
        <f>G73-'[1]決算歳入（県）'!G69</f>
        <v>0.18249245683829907</v>
      </c>
      <c r="AB73" s="331">
        <f>H73-'[1]決算歳入（県）'!H69</f>
        <v>3465</v>
      </c>
      <c r="AC73" s="331">
        <f>I73-'[1]決算歳入（県）'!I69</f>
        <v>1.511404940145237</v>
      </c>
      <c r="AD73" s="331">
        <f>J73-'[1]決算歳入（県）'!J69</f>
        <v>-32</v>
      </c>
      <c r="AE73" s="331">
        <f>K73-'[1]決算歳入（県）'!K69</f>
        <v>0.008586290366176197</v>
      </c>
      <c r="AF73" s="331">
        <f>L73-'[1]決算歳入（県）'!L69</f>
        <v>-3086</v>
      </c>
      <c r="AG73" s="331">
        <f>M73-'[1]決算歳入（県）'!M69</f>
        <v>-0.256776632316166</v>
      </c>
      <c r="AH73" s="331">
        <f>N73-'[1]決算歳入（県）'!N69</f>
        <v>-158</v>
      </c>
      <c r="AI73" s="331">
        <f>O73-'[1]決算歳入（県）'!O69</f>
        <v>-0.05250601150444789</v>
      </c>
      <c r="AJ73" s="331">
        <f>P73-'[1]決算歳入（県）'!P69</f>
        <v>-18246</v>
      </c>
      <c r="AK73" s="331">
        <f>Q73-'[1]決算歳入（県）'!Q69</f>
        <v>-3.2117871537003033</v>
      </c>
      <c r="AL73" s="331">
        <f>R73-'[1]決算歳入（県）'!R69</f>
        <v>2364</v>
      </c>
      <c r="AM73" s="331">
        <f>S73-'[1]決算歳入（県）'!S69</f>
        <v>1.0619418210503788</v>
      </c>
      <c r="AN73" s="212"/>
      <c r="AO73" s="212"/>
      <c r="AP73" s="212"/>
      <c r="AQ73" s="212"/>
      <c r="AR73" s="212"/>
    </row>
    <row r="74" spans="1:44" ht="18" customHeight="1">
      <c r="A74" s="426"/>
      <c r="B74" s="200">
        <v>25</v>
      </c>
      <c r="C74" s="78">
        <v>511145</v>
      </c>
      <c r="D74" s="332">
        <v>92514</v>
      </c>
      <c r="E74" s="333">
        <v>18.1</v>
      </c>
      <c r="F74" s="332">
        <v>14510</v>
      </c>
      <c r="G74" s="334">
        <v>2.9</v>
      </c>
      <c r="H74" s="332">
        <v>132390</v>
      </c>
      <c r="I74" s="335">
        <v>25.9</v>
      </c>
      <c r="J74" s="332">
        <v>7343</v>
      </c>
      <c r="K74" s="334">
        <v>1.4</v>
      </c>
      <c r="L74" s="332">
        <v>82990</v>
      </c>
      <c r="M74" s="335">
        <v>16.2</v>
      </c>
      <c r="N74" s="78">
        <v>3765</v>
      </c>
      <c r="O74" s="334">
        <v>0.7</v>
      </c>
      <c r="P74" s="332">
        <v>79978</v>
      </c>
      <c r="Q74" s="335">
        <v>15.7</v>
      </c>
      <c r="R74" s="332">
        <v>97655</v>
      </c>
      <c r="S74" s="335">
        <v>19.099999999999998</v>
      </c>
      <c r="U74" s="330">
        <f t="shared" si="0"/>
        <v>100</v>
      </c>
      <c r="W74" s="331">
        <f>C74-'[1]決算歳入（県）'!C70</f>
        <v>11174</v>
      </c>
      <c r="X74" s="331">
        <f>D74-'[1]決算歳入（県）'!D70</f>
        <v>-410</v>
      </c>
      <c r="Y74" s="331">
        <f>E74-'[1]決算歳入（県）'!E70</f>
        <v>-0.48587798092289347</v>
      </c>
      <c r="Z74" s="331">
        <f>F74-'[1]決算歳入（県）'!F70</f>
        <v>2488</v>
      </c>
      <c r="AA74" s="331">
        <f>G74-'[1]決算歳入（県）'!G70</f>
        <v>0.49546053671112933</v>
      </c>
      <c r="AB74" s="331">
        <f>H74-'[1]決算歳入（県）'!H70</f>
        <v>-270</v>
      </c>
      <c r="AC74" s="331">
        <f>I74-'[1]決算歳入（県）'!I70</f>
        <v>-0.6335389452588274</v>
      </c>
      <c r="AD74" s="331">
        <f>J74-'[1]決算歳入（県）'!J70</f>
        <v>-34</v>
      </c>
      <c r="AE74" s="331">
        <f>K74-'[1]決算歳入（県）'!K70</f>
        <v>-0.07548557816353352</v>
      </c>
      <c r="AF74" s="331">
        <f>L74-'[1]決算歳入（県）'!L70</f>
        <v>13042</v>
      </c>
      <c r="AG74" s="331">
        <f>M74-'[1]決算歳入（県）'!M70</f>
        <v>2.209588556136257</v>
      </c>
      <c r="AH74" s="331">
        <f>N74-'[1]決算歳入（県）'!N70</f>
        <v>400</v>
      </c>
      <c r="AI74" s="331">
        <f>O74-'[1]決算歳入（県）'!O70</f>
        <v>0.026960963735896626</v>
      </c>
      <c r="AJ74" s="331">
        <f>P74-'[1]決算歳入（県）'!P70</f>
        <v>4238</v>
      </c>
      <c r="AK74" s="331">
        <f>Q74-'[1]決算歳入（県）'!Q70</f>
        <v>0.5511213650391724</v>
      </c>
      <c r="AL74" s="331">
        <f>R74-'[1]決算歳入（県）'!R70</f>
        <v>-8280</v>
      </c>
      <c r="AM74" s="331">
        <f>S74-'[1]決算歳入（県）'!S70</f>
        <v>-2.0882289172772026</v>
      </c>
      <c r="AN74" s="212"/>
      <c r="AO74" s="212"/>
      <c r="AP74" s="212"/>
      <c r="AQ74" s="212"/>
      <c r="AR74" s="212"/>
    </row>
    <row r="75" spans="1:44" s="77" customFormat="1" ht="18" customHeight="1">
      <c r="A75" s="427"/>
      <c r="B75" s="204">
        <v>26</v>
      </c>
      <c r="C75" s="338">
        <f>D75+F75+H75+J75+L75+N75+P75+R75</f>
        <v>491689</v>
      </c>
      <c r="D75" s="339">
        <v>97854</v>
      </c>
      <c r="E75" s="340">
        <v>19.9</v>
      </c>
      <c r="F75" s="339">
        <v>17026</v>
      </c>
      <c r="G75" s="341">
        <v>3.5</v>
      </c>
      <c r="H75" s="339">
        <v>135287</v>
      </c>
      <c r="I75" s="342">
        <v>27.5</v>
      </c>
      <c r="J75" s="339">
        <v>8187</v>
      </c>
      <c r="K75" s="341">
        <v>1.7</v>
      </c>
      <c r="L75" s="339">
        <v>64133</v>
      </c>
      <c r="M75" s="342">
        <v>13</v>
      </c>
      <c r="N75" s="338">
        <v>3101</v>
      </c>
      <c r="O75" s="341">
        <v>0.6</v>
      </c>
      <c r="P75" s="339">
        <v>68402</v>
      </c>
      <c r="Q75" s="342">
        <v>14</v>
      </c>
      <c r="R75" s="339">
        <v>97699</v>
      </c>
      <c r="S75" s="342">
        <v>19.79999999999999</v>
      </c>
      <c r="T75" s="336"/>
      <c r="U75" s="330">
        <f t="shared" si="0"/>
        <v>99.99999999999997</v>
      </c>
      <c r="V75" s="336"/>
      <c r="W75" s="331"/>
      <c r="X75" s="331"/>
      <c r="Y75" s="331"/>
      <c r="Z75" s="331"/>
      <c r="AA75" s="331"/>
      <c r="AB75" s="331"/>
      <c r="AC75" s="331"/>
      <c r="AD75" s="331"/>
      <c r="AE75" s="331"/>
      <c r="AF75" s="331"/>
      <c r="AG75" s="331"/>
      <c r="AH75" s="331"/>
      <c r="AI75" s="331"/>
      <c r="AJ75" s="331"/>
      <c r="AK75" s="331"/>
      <c r="AL75" s="331"/>
      <c r="AM75" s="331"/>
      <c r="AN75" s="212"/>
      <c r="AO75" s="212"/>
      <c r="AP75" s="212"/>
      <c r="AQ75" s="212"/>
      <c r="AR75" s="212"/>
    </row>
    <row r="76" spans="1:44" ht="18" customHeight="1">
      <c r="A76" s="425" t="s">
        <v>36</v>
      </c>
      <c r="B76" s="197">
        <v>22</v>
      </c>
      <c r="C76" s="75">
        <v>883612</v>
      </c>
      <c r="D76" s="326">
        <v>213527</v>
      </c>
      <c r="E76" s="327">
        <v>24.165244473818824</v>
      </c>
      <c r="F76" s="326">
        <v>29389</v>
      </c>
      <c r="G76" s="328">
        <v>3.3260073425892815</v>
      </c>
      <c r="H76" s="326">
        <v>228758</v>
      </c>
      <c r="I76" s="329">
        <v>25.8889648397713</v>
      </c>
      <c r="J76" s="326">
        <v>13010</v>
      </c>
      <c r="K76" s="328">
        <v>1.472365698971947</v>
      </c>
      <c r="L76" s="326">
        <v>117935</v>
      </c>
      <c r="M76" s="329">
        <v>13.346921499481674</v>
      </c>
      <c r="N76" s="75">
        <v>2324</v>
      </c>
      <c r="O76" s="328">
        <v>0.26301136698007727</v>
      </c>
      <c r="P76" s="326">
        <v>144624</v>
      </c>
      <c r="Q76" s="329">
        <v>16.367364861500295</v>
      </c>
      <c r="R76" s="326">
        <v>134045</v>
      </c>
      <c r="S76" s="329">
        <v>15.170119916886598</v>
      </c>
      <c r="U76" s="330">
        <f aca="true" t="shared" si="2" ref="U76:U139">E76+G76+I76+K76+M76+O76+Q76+S76</f>
        <v>100</v>
      </c>
      <c r="W76" s="331">
        <f>C76-'[1]決算歳入（県）'!C72</f>
        <v>57334</v>
      </c>
      <c r="X76" s="331">
        <f>D76-'[1]決算歳入（県）'!D72</f>
        <v>-49434</v>
      </c>
      <c r="Y76" s="331">
        <f>E76-'[1]決算歳入（県）'!E72</f>
        <v>-7.659516684048143</v>
      </c>
      <c r="Z76" s="331">
        <f>F76-'[1]決算歳入（県）'!F72</f>
        <v>24704</v>
      </c>
      <c r="AA76" s="331">
        <f>G76-'[1]決算歳入（県）'!G72</f>
        <v>2.7590068899571167</v>
      </c>
      <c r="AB76" s="331">
        <f>H76-'[1]決算歳入（県）'!H72</f>
        <v>17794</v>
      </c>
      <c r="AC76" s="331">
        <f>I76-'[1]決算歳入（県）'!I72</f>
        <v>0.35712204594162245</v>
      </c>
      <c r="AD76" s="331">
        <f>J76-'[1]決算歳入（県）'!J72</f>
        <v>-5058</v>
      </c>
      <c r="AE76" s="331">
        <f>K76-'[1]決算歳入（県）'!K72</f>
        <v>-0.7143075514353008</v>
      </c>
      <c r="AF76" s="331">
        <f>L76-'[1]決算歳入（県）'!L72</f>
        <v>7909</v>
      </c>
      <c r="AG76" s="331">
        <f>M76-'[1]決算歳入（県）'!M72</f>
        <v>0.031064124603000565</v>
      </c>
      <c r="AH76" s="331">
        <f>N76-'[1]決算歳入（県）'!N72</f>
        <v>-285</v>
      </c>
      <c r="AI76" s="331">
        <f>O76-'[1]決算歳入（県）'!O72</f>
        <v>-0.05274192670558303</v>
      </c>
      <c r="AJ76" s="331">
        <f>P76-'[1]決算歳入（県）'!P72</f>
        <v>28797</v>
      </c>
      <c r="AK76" s="331">
        <f>Q76-'[1]決算歳入（県）'!Q72</f>
        <v>2.349443532359256</v>
      </c>
      <c r="AL76" s="331">
        <f>R76-'[1]決算歳入（県）'!R72</f>
        <v>32907</v>
      </c>
      <c r="AM76" s="331">
        <f>S76-'[1]決算歳入（県）'!S72</f>
        <v>2.829929569328028</v>
      </c>
      <c r="AN76" s="212"/>
      <c r="AO76" s="212"/>
      <c r="AP76" s="212"/>
      <c r="AQ76" s="212"/>
      <c r="AR76" s="212"/>
    </row>
    <row r="77" spans="1:44" ht="18" customHeight="1">
      <c r="A77" s="426"/>
      <c r="B77" s="200">
        <v>23</v>
      </c>
      <c r="C77" s="78">
        <v>872232</v>
      </c>
      <c r="D77" s="332">
        <v>212387</v>
      </c>
      <c r="E77" s="333">
        <v>24.349828944592723</v>
      </c>
      <c r="F77" s="332">
        <v>30562</v>
      </c>
      <c r="G77" s="334">
        <v>3.5038842876665837</v>
      </c>
      <c r="H77" s="332">
        <v>233413</v>
      </c>
      <c r="I77" s="335">
        <v>26.76042612515936</v>
      </c>
      <c r="J77" s="332">
        <v>12659</v>
      </c>
      <c r="K77" s="334">
        <v>1.4513340487393263</v>
      </c>
      <c r="L77" s="332">
        <v>118887</v>
      </c>
      <c r="M77" s="335">
        <v>13.630203890707977</v>
      </c>
      <c r="N77" s="78">
        <v>2974</v>
      </c>
      <c r="O77" s="334">
        <v>0.3409643305909437</v>
      </c>
      <c r="P77" s="332">
        <v>124626</v>
      </c>
      <c r="Q77" s="335">
        <v>14.288171037063533</v>
      </c>
      <c r="R77" s="332">
        <v>136724</v>
      </c>
      <c r="S77" s="335">
        <v>15.675187335479551</v>
      </c>
      <c r="U77" s="330">
        <f t="shared" si="2"/>
        <v>100</v>
      </c>
      <c r="W77" s="331">
        <f>C77-'[1]決算歳入（県）'!C73</f>
        <v>-21165</v>
      </c>
      <c r="X77" s="331">
        <f>D77-'[1]決算歳入（県）'!D73</f>
        <v>-10268</v>
      </c>
      <c r="Y77" s="331">
        <f>E77-'[1]決算歳入（県）'!E73</f>
        <v>-0.5724620413855135</v>
      </c>
      <c r="Z77" s="331">
        <f>F77-'[1]決算歳入（県）'!F73</f>
        <v>14640</v>
      </c>
      <c r="AA77" s="331">
        <f>G77-'[1]決算歳入（県）'!G73</f>
        <v>1.721697868862849</v>
      </c>
      <c r="AB77" s="331">
        <f>H77-'[1]決算歳入（県）'!H73</f>
        <v>18153</v>
      </c>
      <c r="AC77" s="331">
        <f>I77-'[1]決算歳入（県）'!I73</f>
        <v>2.6658746547604224</v>
      </c>
      <c r="AD77" s="331">
        <f>J77-'[1]決算歳入（県）'!J73</f>
        <v>-5573</v>
      </c>
      <c r="AE77" s="331">
        <f>K77-'[1]決算歳入（県）'!K73</f>
        <v>-0.5894160321317756</v>
      </c>
      <c r="AF77" s="331">
        <f>L77-'[1]決算歳入（県）'!L73</f>
        <v>-50149</v>
      </c>
      <c r="AG77" s="331">
        <f>M77-'[1]決算歳入（県）'!M73</f>
        <v>-5.290387962633817</v>
      </c>
      <c r="AH77" s="331">
        <f>N77-'[1]決算歳入（県）'!N73</f>
        <v>823</v>
      </c>
      <c r="AI77" s="331">
        <f>O77-'[1]決算歳入（県）'!O73</f>
        <v>0.10019790760094038</v>
      </c>
      <c r="AJ77" s="331">
        <f>P77-'[1]決算歳入（県）'!P73</f>
        <v>-17750</v>
      </c>
      <c r="AK77" s="331">
        <f>Q77-'[1]決算歳入（県）'!Q73</f>
        <v>-1.6483051319856141</v>
      </c>
      <c r="AL77" s="331">
        <f>R77-'[1]決算歳入（県）'!R73</f>
        <v>28959</v>
      </c>
      <c r="AM77" s="331">
        <f>S77-'[1]決算歳入（県）'!S73</f>
        <v>3.5128007369125083</v>
      </c>
      <c r="AN77" s="212"/>
      <c r="AO77" s="212"/>
      <c r="AP77" s="212"/>
      <c r="AQ77" s="212"/>
      <c r="AR77" s="212"/>
    </row>
    <row r="78" spans="1:44" ht="18" customHeight="1">
      <c r="A78" s="426"/>
      <c r="B78" s="200">
        <v>24</v>
      </c>
      <c r="C78" s="78">
        <v>843840</v>
      </c>
      <c r="D78" s="332">
        <v>215446</v>
      </c>
      <c r="E78" s="333">
        <v>25.531617368221465</v>
      </c>
      <c r="F78" s="332">
        <v>31336</v>
      </c>
      <c r="G78" s="334">
        <v>3.713500189609405</v>
      </c>
      <c r="H78" s="332">
        <v>227943</v>
      </c>
      <c r="I78" s="335">
        <v>27.01258532423208</v>
      </c>
      <c r="J78" s="332">
        <v>12412</v>
      </c>
      <c r="K78" s="334">
        <v>1.470894956389837</v>
      </c>
      <c r="L78" s="332">
        <v>111016</v>
      </c>
      <c r="M78" s="335">
        <v>13.156048540007584</v>
      </c>
      <c r="N78" s="78">
        <v>3709</v>
      </c>
      <c r="O78" s="334">
        <v>0.4395383010997346</v>
      </c>
      <c r="P78" s="332">
        <v>129872</v>
      </c>
      <c r="Q78" s="335">
        <v>15.390595373530527</v>
      </c>
      <c r="R78" s="332">
        <v>112106</v>
      </c>
      <c r="S78" s="335">
        <v>13.285219946909365</v>
      </c>
      <c r="T78" s="77"/>
      <c r="U78" s="330">
        <f t="shared" si="2"/>
        <v>100</v>
      </c>
      <c r="V78" s="77"/>
      <c r="W78" s="331">
        <f>C78-'[1]決算歳入（県）'!C74</f>
        <v>-39772</v>
      </c>
      <c r="X78" s="331">
        <f>D78-'[1]決算歳入（県）'!D74</f>
        <v>1919</v>
      </c>
      <c r="Y78" s="331">
        <f>E78-'[1]決算歳入（県）'!E74</f>
        <v>1.366372894402641</v>
      </c>
      <c r="Z78" s="331">
        <f>F78-'[1]決算歳入（県）'!F74</f>
        <v>1947</v>
      </c>
      <c r="AA78" s="331">
        <f>G78-'[1]決算歳入（県）'!G74</f>
        <v>0.3874928470201233</v>
      </c>
      <c r="AB78" s="331">
        <f>H78-'[1]決算歳入（県）'!H74</f>
        <v>-815</v>
      </c>
      <c r="AC78" s="331">
        <f>I78-'[1]決算歳入（県）'!I74</f>
        <v>1.1236204844607798</v>
      </c>
      <c r="AD78" s="331">
        <f>J78-'[1]決算歳入（県）'!J74</f>
        <v>-598</v>
      </c>
      <c r="AE78" s="331">
        <f>K78-'[1]決算歳入（県）'!K74</f>
        <v>-0.0014707425821098852</v>
      </c>
      <c r="AF78" s="331">
        <f>L78-'[1]決算歳入（県）'!L74</f>
        <v>-6919</v>
      </c>
      <c r="AG78" s="331">
        <f>M78-'[1]決算歳入（県）'!M74</f>
        <v>-0.1908729594740901</v>
      </c>
      <c r="AH78" s="331">
        <f>N78-'[1]決算歳入（県）'!N74</f>
        <v>1385</v>
      </c>
      <c r="AI78" s="331">
        <f>O78-'[1]決算歳入（県）'!O74</f>
        <v>0.1765269341196573</v>
      </c>
      <c r="AJ78" s="331">
        <f>P78-'[1]決算歳入（県）'!P74</f>
        <v>-14752</v>
      </c>
      <c r="AK78" s="331">
        <f>Q78-'[1]決算歳入（県）'!Q74</f>
        <v>-0.9767694879697686</v>
      </c>
      <c r="AL78" s="331">
        <f>R78-'[1]決算歳入（県）'!R74</f>
        <v>-21939</v>
      </c>
      <c r="AM78" s="331">
        <f>S78-'[1]決算歳入（県）'!S74</f>
        <v>-1.8848999699772335</v>
      </c>
      <c r="AN78" s="212"/>
      <c r="AO78" s="212"/>
      <c r="AP78" s="212"/>
      <c r="AQ78" s="212"/>
      <c r="AR78" s="212"/>
    </row>
    <row r="79" spans="1:44" ht="18" customHeight="1">
      <c r="A79" s="426"/>
      <c r="B79" s="200">
        <v>25</v>
      </c>
      <c r="C79" s="78">
        <v>847835</v>
      </c>
      <c r="D79" s="332">
        <v>219793</v>
      </c>
      <c r="E79" s="333">
        <v>25.9</v>
      </c>
      <c r="F79" s="332">
        <v>36816</v>
      </c>
      <c r="G79" s="334">
        <v>4.3</v>
      </c>
      <c r="H79" s="332">
        <v>218845</v>
      </c>
      <c r="I79" s="335">
        <v>25.8</v>
      </c>
      <c r="J79" s="332">
        <v>12351</v>
      </c>
      <c r="K79" s="334">
        <v>1.5</v>
      </c>
      <c r="L79" s="332">
        <v>125057</v>
      </c>
      <c r="M79" s="335">
        <v>14.8</v>
      </c>
      <c r="N79" s="78">
        <v>3729</v>
      </c>
      <c r="O79" s="334">
        <v>0.4</v>
      </c>
      <c r="P79" s="332">
        <v>125703</v>
      </c>
      <c r="Q79" s="335">
        <v>14.8</v>
      </c>
      <c r="R79" s="332">
        <v>105541</v>
      </c>
      <c r="S79" s="335">
        <v>12.5</v>
      </c>
      <c r="U79" s="330">
        <f t="shared" si="2"/>
        <v>100</v>
      </c>
      <c r="W79" s="331">
        <f>C79-'[1]決算歳入（県）'!C75</f>
        <v>-24397</v>
      </c>
      <c r="X79" s="331">
        <f>D79-'[1]決算歳入（県）'!D75</f>
        <v>7406</v>
      </c>
      <c r="Y79" s="331">
        <f>E79-'[1]決算歳入（県）'!E75</f>
        <v>1.5501710554072758</v>
      </c>
      <c r="Z79" s="331">
        <f>F79-'[1]決算歳入（県）'!F75</f>
        <v>6254</v>
      </c>
      <c r="AA79" s="331">
        <f>G79-'[1]決算歳入（県）'!G75</f>
        <v>0.7961157123334162</v>
      </c>
      <c r="AB79" s="331">
        <f>H79-'[1]決算歳入（県）'!H75</f>
        <v>-14568</v>
      </c>
      <c r="AC79" s="331">
        <f>I79-'[1]決算歳入（県）'!I75</f>
        <v>-0.9604261251593584</v>
      </c>
      <c r="AD79" s="331">
        <f>J79-'[1]決算歳入（県）'!J75</f>
        <v>-308</v>
      </c>
      <c r="AE79" s="331">
        <f>K79-'[1]決算歳入（県）'!K75</f>
        <v>0.048665951260673745</v>
      </c>
      <c r="AF79" s="331">
        <f>L79-'[1]決算歳入（県）'!L75</f>
        <v>6170</v>
      </c>
      <c r="AG79" s="331">
        <f>M79-'[1]決算歳入（県）'!M75</f>
        <v>1.1697961092920242</v>
      </c>
      <c r="AH79" s="331">
        <f>N79-'[1]決算歳入（県）'!N75</f>
        <v>755</v>
      </c>
      <c r="AI79" s="331">
        <f>O79-'[1]決算歳入（県）'!O75</f>
        <v>0.0590356694090563</v>
      </c>
      <c r="AJ79" s="331">
        <f>P79-'[1]決算歳入（県）'!P75</f>
        <v>1077</v>
      </c>
      <c r="AK79" s="331">
        <f>Q79-'[1]決算歳入（県）'!Q75</f>
        <v>0.5118289629364678</v>
      </c>
      <c r="AL79" s="331">
        <f>R79-'[1]決算歳入（県）'!R75</f>
        <v>-31183</v>
      </c>
      <c r="AM79" s="331">
        <f>S79-'[1]決算歳入（県）'!S75</f>
        <v>-3.175187335479551</v>
      </c>
      <c r="AN79" s="212"/>
      <c r="AO79" s="212"/>
      <c r="AP79" s="212"/>
      <c r="AQ79" s="212"/>
      <c r="AR79" s="212"/>
    </row>
    <row r="80" spans="1:44" s="77" customFormat="1" ht="18" customHeight="1">
      <c r="A80" s="427"/>
      <c r="B80" s="200">
        <v>26</v>
      </c>
      <c r="C80" s="78">
        <f>D80+F80+H80+J80+L80+N80+P80+R80</f>
        <v>845877.6359999999</v>
      </c>
      <c r="D80" s="332">
        <v>234577.201</v>
      </c>
      <c r="E80" s="333">
        <v>27.831812618817132</v>
      </c>
      <c r="F80" s="332">
        <v>43155.683</v>
      </c>
      <c r="G80" s="334">
        <v>5.101882490247088</v>
      </c>
      <c r="H80" s="332">
        <v>219816.568</v>
      </c>
      <c r="I80" s="335">
        <v>25.986804550061425</v>
      </c>
      <c r="J80" s="332">
        <v>14611.738</v>
      </c>
      <c r="K80" s="334">
        <v>1.7274056409738205</v>
      </c>
      <c r="L80" s="332">
        <v>109130.658</v>
      </c>
      <c r="M80" s="335">
        <v>12.901471011346139</v>
      </c>
      <c r="N80" s="78">
        <v>3220.979</v>
      </c>
      <c r="O80" s="334">
        <v>0.38078545441057154</v>
      </c>
      <c r="P80" s="332">
        <v>114497.2</v>
      </c>
      <c r="Q80" s="335">
        <v>13.53590580091894</v>
      </c>
      <c r="R80" s="332">
        <v>106867.609</v>
      </c>
      <c r="S80" s="335">
        <v>12.633932433224892</v>
      </c>
      <c r="T80" s="336"/>
      <c r="U80" s="330">
        <f>E80+G80+I80+K80+M80+O80+Q80+S80</f>
        <v>100.1</v>
      </c>
      <c r="V80" s="336"/>
      <c r="W80" s="331"/>
      <c r="X80" s="331"/>
      <c r="Y80" s="331"/>
      <c r="Z80" s="331"/>
      <c r="AA80" s="331"/>
      <c r="AB80" s="331"/>
      <c r="AC80" s="331"/>
      <c r="AD80" s="331"/>
      <c r="AE80" s="331"/>
      <c r="AF80" s="331"/>
      <c r="AG80" s="331"/>
      <c r="AH80" s="331"/>
      <c r="AI80" s="331"/>
      <c r="AJ80" s="331"/>
      <c r="AK80" s="331"/>
      <c r="AL80" s="331"/>
      <c r="AM80" s="331"/>
      <c r="AN80" s="212"/>
      <c r="AO80" s="212"/>
      <c r="AP80" s="212"/>
      <c r="AQ80" s="212"/>
      <c r="AR80" s="212"/>
    </row>
    <row r="81" spans="1:44" ht="18" customHeight="1">
      <c r="A81" s="425" t="s">
        <v>37</v>
      </c>
      <c r="B81" s="197">
        <v>22</v>
      </c>
      <c r="C81" s="337">
        <v>768838</v>
      </c>
      <c r="D81" s="326">
        <v>209899</v>
      </c>
      <c r="E81" s="327">
        <v>27.300809793480553</v>
      </c>
      <c r="F81" s="326">
        <v>27634</v>
      </c>
      <c r="G81" s="328">
        <v>3.594255226718763</v>
      </c>
      <c r="H81" s="326">
        <v>179023</v>
      </c>
      <c r="I81" s="329">
        <v>23.284879259349825</v>
      </c>
      <c r="J81" s="326">
        <v>9648</v>
      </c>
      <c r="K81" s="328">
        <v>1.2548807421069197</v>
      </c>
      <c r="L81" s="326">
        <v>104792</v>
      </c>
      <c r="M81" s="329">
        <v>13.629919436864462</v>
      </c>
      <c r="N81" s="75">
        <v>2462</v>
      </c>
      <c r="O81" s="328">
        <v>0.320223506122226</v>
      </c>
      <c r="P81" s="326">
        <v>122322</v>
      </c>
      <c r="Q81" s="329">
        <v>15.90998363764538</v>
      </c>
      <c r="R81" s="326">
        <v>113058</v>
      </c>
      <c r="S81" s="329">
        <v>14.705048397711874</v>
      </c>
      <c r="U81" s="330">
        <f t="shared" si="2"/>
        <v>100.00000000000001</v>
      </c>
      <c r="W81" s="331">
        <f>C81-'[1]決算歳入（県）'!C77</f>
        <v>7227</v>
      </c>
      <c r="X81" s="331">
        <f>D81-'[1]決算歳入（県）'!D77</f>
        <v>-53886</v>
      </c>
      <c r="Y81" s="331">
        <f>E81-'[1]決算歳入（県）'!E77</f>
        <v>-7.334325465857873</v>
      </c>
      <c r="Z81" s="331">
        <f>F81-'[1]決算歳入（県）'!F77</f>
        <v>23499</v>
      </c>
      <c r="AA81" s="331">
        <f>G81-'[1]決算歳入（県）'!G77</f>
        <v>3.0513271440098735</v>
      </c>
      <c r="AB81" s="331">
        <f>H81-'[1]決算歳入（県）'!H77</f>
        <v>18161</v>
      </c>
      <c r="AC81" s="331">
        <f>I81-'[1]決算歳入（県）'!I77</f>
        <v>2.163598185415754</v>
      </c>
      <c r="AD81" s="331">
        <f>J81-'[1]決算歳入（県）'!J77</f>
        <v>-4908</v>
      </c>
      <c r="AE81" s="331">
        <f>K81-'[1]決算歳入（県）'!K77</f>
        <v>-0.6563311495280488</v>
      </c>
      <c r="AF81" s="331">
        <f>L81-'[1]決算歳入（県）'!L77</f>
        <v>10995</v>
      </c>
      <c r="AG81" s="331">
        <f>M81-'[1]決算歳入（県）'!M77</f>
        <v>1.314314751532974</v>
      </c>
      <c r="AH81" s="331">
        <f>N81-'[1]決算歳入（県）'!N77</f>
        <v>320</v>
      </c>
      <c r="AI81" s="331">
        <f>O81-'[1]決算歳入（県）'!O77</f>
        <v>0.038977568235299465</v>
      </c>
      <c r="AJ81" s="331">
        <f>P81-'[1]決算歳入（県）'!P77</f>
        <v>11088</v>
      </c>
      <c r="AK81" s="331">
        <f>Q81-'[1]決算歳入（県）'!Q77</f>
        <v>1.3048899612147604</v>
      </c>
      <c r="AL81" s="331">
        <f>R81-'[1]決算歳入（県）'!R77</f>
        <v>1958</v>
      </c>
      <c r="AM81" s="331">
        <f>S81-'[1]決算歳入（県）'!S77</f>
        <v>0.11754900497726162</v>
      </c>
      <c r="AN81" s="212"/>
      <c r="AO81" s="212"/>
      <c r="AP81" s="212"/>
      <c r="AQ81" s="212"/>
      <c r="AR81" s="212"/>
    </row>
    <row r="82" spans="1:44" ht="18" customHeight="1">
      <c r="A82" s="426"/>
      <c r="B82" s="200">
        <v>23</v>
      </c>
      <c r="C82" s="78">
        <v>761583</v>
      </c>
      <c r="D82" s="332">
        <v>210275</v>
      </c>
      <c r="E82" s="333">
        <v>27.610253905352405</v>
      </c>
      <c r="F82" s="332">
        <v>28741</v>
      </c>
      <c r="G82" s="334">
        <v>3.773849994025602</v>
      </c>
      <c r="H82" s="332">
        <v>179836</v>
      </c>
      <c r="I82" s="335">
        <v>23.61344725394343</v>
      </c>
      <c r="J82" s="332">
        <v>9533</v>
      </c>
      <c r="K82" s="334">
        <v>1.2517348732836737</v>
      </c>
      <c r="L82" s="332">
        <v>94155</v>
      </c>
      <c r="M82" s="335">
        <v>12.363064826814673</v>
      </c>
      <c r="N82" s="78">
        <v>4117</v>
      </c>
      <c r="O82" s="334">
        <v>0.5405845456109183</v>
      </c>
      <c r="P82" s="332">
        <v>119023</v>
      </c>
      <c r="Q82" s="335">
        <v>15.628368805501172</v>
      </c>
      <c r="R82" s="332">
        <v>115903</v>
      </c>
      <c r="S82" s="335">
        <v>15.218695795468124</v>
      </c>
      <c r="U82" s="330">
        <f t="shared" si="2"/>
        <v>99.99999999999999</v>
      </c>
      <c r="W82" s="331">
        <f>C82-'[1]決算歳入（県）'!C78</f>
        <v>-65268</v>
      </c>
      <c r="X82" s="331">
        <f>D82-'[1]決算歳入（県）'!D78</f>
        <v>-11517</v>
      </c>
      <c r="Y82" s="331">
        <f>E82-'[1]決算歳入（県）'!E78</f>
        <v>0.7865577376027169</v>
      </c>
      <c r="Z82" s="331">
        <f>F82-'[1]決算歳入（県）'!F78</f>
        <v>13910</v>
      </c>
      <c r="AA82" s="331">
        <f>G82-'[1]決算歳入（県）'!G78</f>
        <v>1.9801773734446269</v>
      </c>
      <c r="AB82" s="331">
        <f>H82-'[1]決算歳入（県）'!H78</f>
        <v>13433</v>
      </c>
      <c r="AC82" s="331">
        <f>I82-'[1]決算歳入（県）'!I78</f>
        <v>3.488539622459644</v>
      </c>
      <c r="AD82" s="331">
        <f>J82-'[1]決算歳入（県）'!J78</f>
        <v>-5313</v>
      </c>
      <c r="AE82" s="331">
        <f>K82-'[1]決算歳入（県）'!K78</f>
        <v>-0.5437518589087045</v>
      </c>
      <c r="AF82" s="331">
        <f>L82-'[1]決算歳入（県）'!L78</f>
        <v>-49403</v>
      </c>
      <c r="AG82" s="331">
        <f>M82-'[1]決算歳入（県）'!M78</f>
        <v>-4.99895082050268</v>
      </c>
      <c r="AH82" s="331">
        <f>N82-'[1]決算歳入（県）'!N78</f>
        <v>800</v>
      </c>
      <c r="AI82" s="331">
        <f>O82-'[1]決算歳入（県）'!O78</f>
        <v>0.13942399794271693</v>
      </c>
      <c r="AJ82" s="331">
        <f>P82-'[1]決算歳入（県）'!P78</f>
        <v>-3453</v>
      </c>
      <c r="AK82" s="331">
        <f>Q82-'[1]決算歳入（県）'!Q78</f>
        <v>0.8160265576233812</v>
      </c>
      <c r="AL82" s="331">
        <f>R82-'[1]決算歳入（県）'!R78</f>
        <v>-23725</v>
      </c>
      <c r="AM82" s="331">
        <f>S82-'[1]決算歳入（県）'!S78</f>
        <v>-1.6680226096616995</v>
      </c>
      <c r="AN82" s="212"/>
      <c r="AO82" s="212"/>
      <c r="AP82" s="212"/>
      <c r="AQ82" s="212"/>
      <c r="AR82" s="212"/>
    </row>
    <row r="83" spans="1:44" ht="18" customHeight="1">
      <c r="A83" s="426"/>
      <c r="B83" s="200">
        <v>24</v>
      </c>
      <c r="C83" s="78">
        <v>752653</v>
      </c>
      <c r="D83" s="332">
        <v>214850</v>
      </c>
      <c r="E83" s="333">
        <v>28.54569104221999</v>
      </c>
      <c r="F83" s="332">
        <v>29501</v>
      </c>
      <c r="G83" s="334">
        <v>3.919601728817928</v>
      </c>
      <c r="H83" s="332">
        <v>176254</v>
      </c>
      <c r="I83" s="335">
        <v>23.417697132676015</v>
      </c>
      <c r="J83" s="332">
        <v>9125</v>
      </c>
      <c r="K83" s="334">
        <v>1.2123780812671976</v>
      </c>
      <c r="L83" s="332">
        <v>87636</v>
      </c>
      <c r="M83" s="335">
        <v>11.643612660814478</v>
      </c>
      <c r="N83" s="78">
        <v>2181</v>
      </c>
      <c r="O83" s="334">
        <v>0.2897749693417817</v>
      </c>
      <c r="P83" s="332">
        <v>132114</v>
      </c>
      <c r="Q83" s="335">
        <v>17.55310880312707</v>
      </c>
      <c r="R83" s="332">
        <v>100992</v>
      </c>
      <c r="S83" s="335">
        <v>13.418135581735541</v>
      </c>
      <c r="U83" s="330">
        <f t="shared" si="2"/>
        <v>100</v>
      </c>
      <c r="W83" s="331">
        <f>C83-'[1]決算歳入（県）'!C79</f>
        <v>-16185</v>
      </c>
      <c r="X83" s="331">
        <f>D83-'[1]決算歳入（県）'!D79</f>
        <v>4951</v>
      </c>
      <c r="Y83" s="331">
        <f>E83-'[1]決算歳入（県）'!E79</f>
        <v>1.2448812487394356</v>
      </c>
      <c r="Z83" s="331">
        <f>F83-'[1]決算歳入（県）'!F79</f>
        <v>1867</v>
      </c>
      <c r="AA83" s="331">
        <f>G83-'[1]決算歳入（県）'!G79</f>
        <v>0.32534650209916505</v>
      </c>
      <c r="AB83" s="331">
        <f>H83-'[1]決算歳入（県）'!H79</f>
        <v>-2769</v>
      </c>
      <c r="AC83" s="331">
        <f>I83-'[1]決算歳入（県）'!I79</f>
        <v>0.13281787332618933</v>
      </c>
      <c r="AD83" s="331">
        <f>J83-'[1]決算歳入（県）'!J79</f>
        <v>-523</v>
      </c>
      <c r="AE83" s="331">
        <f>K83-'[1]決算歳入（県）'!K79</f>
        <v>-0.042502660839722095</v>
      </c>
      <c r="AF83" s="331">
        <f>L83-'[1]決算歳入（県）'!L79</f>
        <v>-17156</v>
      </c>
      <c r="AG83" s="331">
        <f>M83-'[1]決算歳入（県）'!M79</f>
        <v>-1.9863067760499842</v>
      </c>
      <c r="AH83" s="331">
        <f>N83-'[1]決算歳入（県）'!N79</f>
        <v>-281</v>
      </c>
      <c r="AI83" s="331">
        <f>O83-'[1]決算歳入（県）'!O79</f>
        <v>-0.03044853678044429</v>
      </c>
      <c r="AJ83" s="331">
        <f>P83-'[1]決算歳入（県）'!P79</f>
        <v>9792</v>
      </c>
      <c r="AK83" s="331">
        <f>Q83-'[1]決算歳入（県）'!Q79</f>
        <v>1.64312516548169</v>
      </c>
      <c r="AL83" s="331">
        <f>R83-'[1]決算歳入（県）'!R79</f>
        <v>-12066</v>
      </c>
      <c r="AM83" s="331">
        <f>S83-'[1]決算歳入（県）'!S79</f>
        <v>-1.2869128159763328</v>
      </c>
      <c r="AN83" s="212"/>
      <c r="AO83" s="212"/>
      <c r="AP83" s="212"/>
      <c r="AQ83" s="212"/>
      <c r="AR83" s="212"/>
    </row>
    <row r="84" spans="1:44" ht="18" customHeight="1">
      <c r="A84" s="426"/>
      <c r="B84" s="200">
        <v>25</v>
      </c>
      <c r="C84" s="78">
        <v>784411</v>
      </c>
      <c r="D84" s="332">
        <v>218875</v>
      </c>
      <c r="E84" s="333">
        <v>27.9</v>
      </c>
      <c r="F84" s="332">
        <v>34717</v>
      </c>
      <c r="G84" s="334">
        <v>4.4</v>
      </c>
      <c r="H84" s="332">
        <v>170088</v>
      </c>
      <c r="I84" s="335">
        <v>21.7</v>
      </c>
      <c r="J84" s="332">
        <v>8788</v>
      </c>
      <c r="K84" s="334">
        <v>1.1</v>
      </c>
      <c r="L84" s="332">
        <v>120782</v>
      </c>
      <c r="M84" s="335">
        <v>15.4</v>
      </c>
      <c r="N84" s="78">
        <v>2822</v>
      </c>
      <c r="O84" s="334">
        <v>0.4</v>
      </c>
      <c r="P84" s="332">
        <v>129133</v>
      </c>
      <c r="Q84" s="335">
        <v>16.5</v>
      </c>
      <c r="R84" s="332">
        <v>99206</v>
      </c>
      <c r="S84" s="335">
        <v>12.6</v>
      </c>
      <c r="U84" s="330">
        <f t="shared" si="2"/>
        <v>100</v>
      </c>
      <c r="W84" s="331">
        <f>C84-'[1]決算歳入（県）'!C80</f>
        <v>22828</v>
      </c>
      <c r="X84" s="331">
        <f>D84-'[1]決算歳入（県）'!D80</f>
        <v>8600</v>
      </c>
      <c r="Y84" s="331">
        <f>E84-'[1]決算歳入（県）'!E80</f>
        <v>0.2897460946475938</v>
      </c>
      <c r="Z84" s="331">
        <f>F84-'[1]決算歳入（県）'!F80</f>
        <v>5976</v>
      </c>
      <c r="AA84" s="331">
        <f>G84-'[1]決算歳入（県）'!G80</f>
        <v>0.6261500059743983</v>
      </c>
      <c r="AB84" s="331">
        <f>H84-'[1]決算歳入（県）'!H80</f>
        <v>-9748</v>
      </c>
      <c r="AC84" s="331">
        <f>I84-'[1]決算歳入（県）'!I80</f>
        <v>-1.9134472539434313</v>
      </c>
      <c r="AD84" s="331">
        <f>J84-'[1]決算歳入（県）'!J80</f>
        <v>-745</v>
      </c>
      <c r="AE84" s="331">
        <f>K84-'[1]決算歳入（県）'!K80</f>
        <v>-0.15173487328367363</v>
      </c>
      <c r="AF84" s="331">
        <f>L84-'[1]決算歳入（県）'!L80</f>
        <v>26627</v>
      </c>
      <c r="AG84" s="331">
        <f>M84-'[1]決算歳入（県）'!M80</f>
        <v>3.036935173185327</v>
      </c>
      <c r="AH84" s="331">
        <f>N84-'[1]決算歳入（県）'!N80</f>
        <v>-1295</v>
      </c>
      <c r="AI84" s="331">
        <f>O84-'[1]決算歳入（県）'!O80</f>
        <v>-0.14058454561091827</v>
      </c>
      <c r="AJ84" s="331">
        <f>P84-'[1]決算歳入（県）'!P80</f>
        <v>10110</v>
      </c>
      <c r="AK84" s="331">
        <f>Q84-'[1]決算歳入（県）'!Q80</f>
        <v>0.8716311944988284</v>
      </c>
      <c r="AL84" s="331">
        <f>R84-'[1]決算歳入（県）'!R80</f>
        <v>-16697</v>
      </c>
      <c r="AM84" s="331">
        <f>S84-'[1]決算歳入（県）'!S80</f>
        <v>-2.618695795468124</v>
      </c>
      <c r="AN84" s="212"/>
      <c r="AO84" s="212"/>
      <c r="AP84" s="212"/>
      <c r="AQ84" s="212"/>
      <c r="AR84" s="212"/>
    </row>
    <row r="85" spans="1:44" s="77" customFormat="1" ht="18" customHeight="1">
      <c r="A85" s="427"/>
      <c r="B85" s="200">
        <v>26</v>
      </c>
      <c r="C85" s="78">
        <f>D85+F85+H85+J85+L85+N85+P85+R85</f>
        <v>761566</v>
      </c>
      <c r="D85" s="332">
        <v>226997</v>
      </c>
      <c r="E85" s="333">
        <v>29.806609013532643</v>
      </c>
      <c r="F85" s="332">
        <v>40775</v>
      </c>
      <c r="G85" s="334">
        <v>5.354099316408558</v>
      </c>
      <c r="H85" s="332">
        <v>171367</v>
      </c>
      <c r="I85" s="335">
        <v>22.5019236678108</v>
      </c>
      <c r="J85" s="332">
        <v>10888</v>
      </c>
      <c r="K85" s="334">
        <v>1.429685673992799</v>
      </c>
      <c r="L85" s="332">
        <v>86420</v>
      </c>
      <c r="M85" s="335">
        <v>11.347670457977378</v>
      </c>
      <c r="N85" s="78">
        <v>2190</v>
      </c>
      <c r="O85" s="334">
        <v>0.28756535874763317</v>
      </c>
      <c r="P85" s="332">
        <v>125248</v>
      </c>
      <c r="Q85" s="335">
        <v>16.446112352704823</v>
      </c>
      <c r="R85" s="332">
        <v>97681</v>
      </c>
      <c r="S85" s="335">
        <v>12.9</v>
      </c>
      <c r="T85" s="336"/>
      <c r="U85" s="330">
        <f>E85+G85+I85+K85+M85+O85+Q85+S85</f>
        <v>100.07366584117463</v>
      </c>
      <c r="V85" s="336"/>
      <c r="W85" s="331"/>
      <c r="X85" s="331"/>
      <c r="Y85" s="331"/>
      <c r="Z85" s="331"/>
      <c r="AA85" s="331"/>
      <c r="AB85" s="331"/>
      <c r="AC85" s="331"/>
      <c r="AD85" s="331"/>
      <c r="AE85" s="331"/>
      <c r="AF85" s="331"/>
      <c r="AG85" s="331"/>
      <c r="AH85" s="331"/>
      <c r="AI85" s="331"/>
      <c r="AJ85" s="331"/>
      <c r="AK85" s="331"/>
      <c r="AL85" s="331"/>
      <c r="AM85" s="331"/>
      <c r="AN85" s="212"/>
      <c r="AO85" s="212"/>
      <c r="AP85" s="212"/>
      <c r="AQ85" s="212"/>
      <c r="AR85" s="212"/>
    </row>
    <row r="86" spans="1:44" ht="18" customHeight="1">
      <c r="A86" s="425" t="s">
        <v>38</v>
      </c>
      <c r="B86" s="197">
        <v>22</v>
      </c>
      <c r="C86" s="75">
        <v>1141769</v>
      </c>
      <c r="D86" s="326">
        <v>431959</v>
      </c>
      <c r="E86" s="327">
        <v>37.83243370594227</v>
      </c>
      <c r="F86" s="326">
        <v>46242</v>
      </c>
      <c r="G86" s="328">
        <v>4.0500311358952645</v>
      </c>
      <c r="H86" s="326">
        <v>168277</v>
      </c>
      <c r="I86" s="329">
        <v>14.73827017549084</v>
      </c>
      <c r="J86" s="326">
        <v>14819</v>
      </c>
      <c r="K86" s="328">
        <v>1.2978982613821184</v>
      </c>
      <c r="L86" s="326">
        <v>151488</v>
      </c>
      <c r="M86" s="329">
        <v>13.26783263514774</v>
      </c>
      <c r="N86" s="75">
        <v>5966</v>
      </c>
      <c r="O86" s="328">
        <v>0.5225225067417315</v>
      </c>
      <c r="P86" s="326">
        <v>222054</v>
      </c>
      <c r="Q86" s="329">
        <v>19.448242157564273</v>
      </c>
      <c r="R86" s="326">
        <v>100964</v>
      </c>
      <c r="S86" s="329">
        <v>8.942769421835765</v>
      </c>
      <c r="U86" s="330">
        <f t="shared" si="2"/>
        <v>100.10000000000001</v>
      </c>
      <c r="W86" s="331">
        <f>C86-'[1]決算歳入（県）'!C82</f>
        <v>18377</v>
      </c>
      <c r="X86" s="331">
        <f>D86-'[1]決算歳入（県）'!D82</f>
        <v>-137814</v>
      </c>
      <c r="Y86" s="331">
        <f>E86-'[1]決算歳入（県）'!E82</f>
        <v>-12.886549516298935</v>
      </c>
      <c r="Z86" s="331">
        <f>F86-'[1]決算歳入（県）'!F82</f>
        <v>43276</v>
      </c>
      <c r="AA86" s="331">
        <f>G86-'[1]決算歳入（県）'!G82</f>
        <v>3.786009316263293</v>
      </c>
      <c r="AB86" s="331">
        <f>H86-'[1]決算歳入（県）'!H82</f>
        <v>52172</v>
      </c>
      <c r="AC86" s="331">
        <f>I86-'[1]決算歳入（県）'!I82</f>
        <v>4.403053261003288</v>
      </c>
      <c r="AD86" s="331">
        <f>J86-'[1]決算歳入（県）'!J82</f>
        <v>-6603</v>
      </c>
      <c r="AE86" s="331">
        <f>K86-'[1]決算歳入（県）'!K82</f>
        <v>-0.6090051169577664</v>
      </c>
      <c r="AF86" s="331">
        <f>L86-'[1]決算歳入（県）'!L82</f>
        <v>19827</v>
      </c>
      <c r="AG86" s="331">
        <f>M86-'[1]決算歳入（県）'!M82</f>
        <v>1.5478809174926376</v>
      </c>
      <c r="AH86" s="331">
        <f>N86-'[1]決算歳入（県）'!N82</f>
        <v>-282</v>
      </c>
      <c r="AI86" s="331">
        <f>O86-'[1]決算歳入（県）'!O82</f>
        <v>-0.033650227263851584</v>
      </c>
      <c r="AJ86" s="331">
        <f>P86-'[1]決算歳入（県）'!P82</f>
        <v>35272</v>
      </c>
      <c r="AK86" s="331">
        <f>Q86-'[1]決算歳入（県）'!Q82</f>
        <v>2.821632746067664</v>
      </c>
      <c r="AL86" s="331">
        <f>R86-'[1]決算歳入（県）'!R82</f>
        <v>12529</v>
      </c>
      <c r="AM86" s="331">
        <f>S86-'[1]決算歳入（県）'!S82</f>
        <v>1.0706286196936805</v>
      </c>
      <c r="AN86" s="212"/>
      <c r="AO86" s="212"/>
      <c r="AP86" s="212"/>
      <c r="AQ86" s="212"/>
      <c r="AR86" s="212"/>
    </row>
    <row r="87" spans="1:44" ht="18" customHeight="1">
      <c r="A87" s="426"/>
      <c r="B87" s="200">
        <v>23</v>
      </c>
      <c r="C87" s="349">
        <v>1123908</v>
      </c>
      <c r="D87" s="332">
        <v>427610</v>
      </c>
      <c r="E87" s="333">
        <v>38.046708449446044</v>
      </c>
      <c r="F87" s="332">
        <v>49245</v>
      </c>
      <c r="G87" s="334">
        <v>4.381586393192325</v>
      </c>
      <c r="H87" s="332">
        <v>163951</v>
      </c>
      <c r="I87" s="335">
        <v>14.587581901721494</v>
      </c>
      <c r="J87" s="332">
        <v>14268</v>
      </c>
      <c r="K87" s="334">
        <v>1.2694989269584342</v>
      </c>
      <c r="L87" s="332">
        <v>137911</v>
      </c>
      <c r="M87" s="335">
        <v>12.270666282293568</v>
      </c>
      <c r="N87" s="78">
        <v>9955</v>
      </c>
      <c r="O87" s="334">
        <v>0.8857486555839089</v>
      </c>
      <c r="P87" s="332">
        <v>196956</v>
      </c>
      <c r="Q87" s="335">
        <v>17.524210166668446</v>
      </c>
      <c r="R87" s="332">
        <v>124012</v>
      </c>
      <c r="S87" s="335">
        <v>11.033999224135783</v>
      </c>
      <c r="U87" s="330">
        <f t="shared" si="2"/>
        <v>100</v>
      </c>
      <c r="W87" s="331">
        <f>C87-'[1]決算歳入（県）'!C83</f>
        <v>-62084</v>
      </c>
      <c r="X87" s="331">
        <f>D87-'[1]決算歳入（県）'!D83</f>
        <v>-20304</v>
      </c>
      <c r="Y87" s="331">
        <f>E87-'[1]決算歳入（県）'!E83</f>
        <v>0.2796746077337886</v>
      </c>
      <c r="Z87" s="331">
        <f>F87-'[1]決算歳入（県）'!F83</f>
        <v>26673</v>
      </c>
      <c r="AA87" s="331">
        <f>G87-'[1]決算歳入（県）'!G83</f>
        <v>2.478369508086861</v>
      </c>
      <c r="AB87" s="331">
        <f>H87-'[1]決算歳入（県）'!H83</f>
        <v>15572</v>
      </c>
      <c r="AC87" s="331">
        <f>I87-'[1]決算歳入（県）'!I83</f>
        <v>2.0766206136183705</v>
      </c>
      <c r="AD87" s="331">
        <f>J87-'[1]決算歳入（県）'!J83</f>
        <v>-7797</v>
      </c>
      <c r="AE87" s="331">
        <f>K87-'[1]決算歳入（県）'!K83</f>
        <v>-0.5909689345448472</v>
      </c>
      <c r="AF87" s="331">
        <f>L87-'[1]決算歳入（県）'!L83</f>
        <v>-65668</v>
      </c>
      <c r="AG87" s="331">
        <f>M87-'[1]決算歳入（県）'!M83</f>
        <v>-4.894626569597506</v>
      </c>
      <c r="AH87" s="331">
        <f>N87-'[1]決算歳入（県）'!N83</f>
        <v>2849</v>
      </c>
      <c r="AI87" s="331">
        <f>O87-'[1]決算歳入（県）'!O83</f>
        <v>0.2865877843470034</v>
      </c>
      <c r="AJ87" s="331">
        <f>P87-'[1]決算歳入（県）'!P83</f>
        <v>-38315</v>
      </c>
      <c r="AK87" s="331">
        <f>Q87-'[1]決算歳入（県）'!Q83</f>
        <v>-2.313276089562624</v>
      </c>
      <c r="AL87" s="331">
        <f>R87-'[1]決算歳入（県）'!R83</f>
        <v>24906</v>
      </c>
      <c r="AM87" s="331">
        <f>S87-'[1]決算歳入（県）'!S83</f>
        <v>2.777619079918958</v>
      </c>
      <c r="AN87" s="212"/>
      <c r="AO87" s="212"/>
      <c r="AP87" s="212"/>
      <c r="AQ87" s="212"/>
      <c r="AR87" s="212"/>
    </row>
    <row r="88" spans="1:44" ht="18" customHeight="1">
      <c r="A88" s="426"/>
      <c r="B88" s="200">
        <v>24</v>
      </c>
      <c r="C88" s="78">
        <v>1128494</v>
      </c>
      <c r="D88" s="332">
        <v>437027</v>
      </c>
      <c r="E88" s="333">
        <v>38.7</v>
      </c>
      <c r="F88" s="332">
        <v>50750</v>
      </c>
      <c r="G88" s="334">
        <v>4.6</v>
      </c>
      <c r="H88" s="332">
        <v>164739</v>
      </c>
      <c r="I88" s="335">
        <v>14.6</v>
      </c>
      <c r="J88" s="332">
        <v>14103</v>
      </c>
      <c r="K88" s="334">
        <v>1.3</v>
      </c>
      <c r="L88" s="332">
        <v>132433</v>
      </c>
      <c r="M88" s="335">
        <v>11.7</v>
      </c>
      <c r="N88" s="78">
        <v>7134</v>
      </c>
      <c r="O88" s="334">
        <v>0.6</v>
      </c>
      <c r="P88" s="332">
        <v>206908</v>
      </c>
      <c r="Q88" s="335">
        <v>18.3</v>
      </c>
      <c r="R88" s="332">
        <v>115400</v>
      </c>
      <c r="S88" s="335">
        <v>10.2</v>
      </c>
      <c r="U88" s="330">
        <f t="shared" si="2"/>
        <v>100</v>
      </c>
      <c r="W88" s="331">
        <f>C88-'[1]決算歳入（県）'!C84</f>
        <v>-13275</v>
      </c>
      <c r="X88" s="331">
        <f>D88-'[1]決算歳入（県）'!D84</f>
        <v>5068</v>
      </c>
      <c r="Y88" s="331">
        <f>E88-'[1]決算歳入（県）'!E84</f>
        <v>0.8675662940577311</v>
      </c>
      <c r="Z88" s="331">
        <f>F88-'[1]決算歳入（県）'!F84</f>
        <v>4508</v>
      </c>
      <c r="AA88" s="331">
        <f>G88-'[1]決算歳入（県）'!G84</f>
        <v>0.5499688641047351</v>
      </c>
      <c r="AB88" s="331">
        <f>H88-'[1]決算歳入（県）'!H84</f>
        <v>-3538</v>
      </c>
      <c r="AC88" s="331">
        <f>I88-'[1]決算歳入（県）'!I84</f>
        <v>-0.13827017549083997</v>
      </c>
      <c r="AD88" s="331">
        <f>J88-'[1]決算歳入（県）'!J84</f>
        <v>-716</v>
      </c>
      <c r="AE88" s="331">
        <f>K88-'[1]決算歳入（県）'!K84</f>
        <v>0.0021017386178816544</v>
      </c>
      <c r="AF88" s="331">
        <f>L88-'[1]決算歳入（県）'!L84</f>
        <v>-19055</v>
      </c>
      <c r="AG88" s="331">
        <f>M88-'[1]決算歳入（県）'!M84</f>
        <v>-1.5678326351477399</v>
      </c>
      <c r="AH88" s="331">
        <f>N88-'[1]決算歳入（県）'!N84</f>
        <v>1168</v>
      </c>
      <c r="AI88" s="331">
        <f>O88-'[1]決算歳入（県）'!O84</f>
        <v>0.07747749325826847</v>
      </c>
      <c r="AJ88" s="331">
        <f>P88-'[1]決算歳入（県）'!P84</f>
        <v>-15146</v>
      </c>
      <c r="AK88" s="331">
        <f>Q88-'[1]決算歳入（県）'!Q84</f>
        <v>-1.1482421575642725</v>
      </c>
      <c r="AL88" s="331">
        <f>R88-'[1]決算歳入（県）'!R84</f>
        <v>14436</v>
      </c>
      <c r="AM88" s="331">
        <f>S88-'[1]決算歳入（県）'!S84</f>
        <v>1.2572305781642346</v>
      </c>
      <c r="AN88" s="212"/>
      <c r="AO88" s="212"/>
      <c r="AP88" s="212"/>
      <c r="AQ88" s="212"/>
      <c r="AR88" s="212"/>
    </row>
    <row r="89" spans="1:44" ht="18" customHeight="1">
      <c r="A89" s="426"/>
      <c r="B89" s="200">
        <v>25</v>
      </c>
      <c r="C89" s="78">
        <v>1160832</v>
      </c>
      <c r="D89" s="332">
        <v>453521</v>
      </c>
      <c r="E89" s="333">
        <v>39.1</v>
      </c>
      <c r="F89" s="332">
        <v>60686</v>
      </c>
      <c r="G89" s="334">
        <v>5.2</v>
      </c>
      <c r="H89" s="332">
        <v>155506</v>
      </c>
      <c r="I89" s="335">
        <v>13.4</v>
      </c>
      <c r="J89" s="332">
        <v>13770</v>
      </c>
      <c r="K89" s="334">
        <v>1.2</v>
      </c>
      <c r="L89" s="332">
        <v>147882</v>
      </c>
      <c r="M89" s="335">
        <v>12.7</v>
      </c>
      <c r="N89" s="78">
        <v>7875</v>
      </c>
      <c r="O89" s="334">
        <v>0.7</v>
      </c>
      <c r="P89" s="332">
        <v>201396</v>
      </c>
      <c r="Q89" s="335">
        <v>17.3</v>
      </c>
      <c r="R89" s="332">
        <v>120196</v>
      </c>
      <c r="S89" s="335">
        <v>10.4</v>
      </c>
      <c r="U89" s="330">
        <f t="shared" si="2"/>
        <v>100.00000000000001</v>
      </c>
      <c r="W89" s="331">
        <f>C89-'[1]決算歳入（県）'!C85</f>
        <v>36924</v>
      </c>
      <c r="X89" s="331">
        <f>D89-'[1]決算歳入（県）'!D85</f>
        <v>25911</v>
      </c>
      <c r="Y89" s="331">
        <f>E89-'[1]決算歳入（県）'!E85</f>
        <v>1.0532915505539577</v>
      </c>
      <c r="Z89" s="331">
        <f>F89-'[1]決算歳入（県）'!F85</f>
        <v>11441</v>
      </c>
      <c r="AA89" s="331">
        <f>G89-'[1]決算歳入（県）'!G85</f>
        <v>0.8184136068076748</v>
      </c>
      <c r="AB89" s="331">
        <f>H89-'[1]決算歳入（県）'!H85</f>
        <v>-8445</v>
      </c>
      <c r="AC89" s="331">
        <f>I89-'[1]決算歳入（県）'!I85</f>
        <v>-1.1875819017214937</v>
      </c>
      <c r="AD89" s="331">
        <f>J89-'[1]決算歳入（県）'!J85</f>
        <v>-498</v>
      </c>
      <c r="AE89" s="331">
        <f>K89-'[1]決算歳入（県）'!K85</f>
        <v>-0.06949892695843429</v>
      </c>
      <c r="AF89" s="331">
        <f>L89-'[1]決算歳入（県）'!L85</f>
        <v>9971</v>
      </c>
      <c r="AG89" s="331">
        <f>M89-'[1]決算歳入（県）'!M85</f>
        <v>0.4293337177064309</v>
      </c>
      <c r="AH89" s="331">
        <f>N89-'[1]決算歳入（県）'!N85</f>
        <v>-2080</v>
      </c>
      <c r="AI89" s="331">
        <f>O89-'[1]決算歳入（県）'!O85</f>
        <v>-0.18574865558390896</v>
      </c>
      <c r="AJ89" s="331">
        <f>P89-'[1]決算歳入（県）'!P85</f>
        <v>4440</v>
      </c>
      <c r="AK89" s="331">
        <f>Q89-'[1]決算歳入（県）'!Q85</f>
        <v>-0.2242101666684455</v>
      </c>
      <c r="AL89" s="331">
        <f>R89-'[1]決算歳入（県）'!R85</f>
        <v>-3816</v>
      </c>
      <c r="AM89" s="331">
        <f>S89-'[1]決算歳入（県）'!S85</f>
        <v>-0.633999224135783</v>
      </c>
      <c r="AN89" s="212"/>
      <c r="AO89" s="212"/>
      <c r="AP89" s="212"/>
      <c r="AQ89" s="212"/>
      <c r="AR89" s="212"/>
    </row>
    <row r="90" spans="1:44" s="77" customFormat="1" ht="18" customHeight="1">
      <c r="A90" s="427"/>
      <c r="B90" s="200">
        <v>26</v>
      </c>
      <c r="C90" s="78">
        <f>D90+F90+H90+J90+L90+N90+P90+R90</f>
        <v>1170091</v>
      </c>
      <c r="D90" s="332">
        <v>487421</v>
      </c>
      <c r="E90" s="333">
        <v>41.656674566337145</v>
      </c>
      <c r="F90" s="332">
        <v>72420</v>
      </c>
      <c r="G90" s="334">
        <v>6.189262202683381</v>
      </c>
      <c r="H90" s="332">
        <v>155558</v>
      </c>
      <c r="I90" s="335">
        <v>13.294521537213772</v>
      </c>
      <c r="J90" s="332">
        <v>16568</v>
      </c>
      <c r="K90" s="334">
        <v>1.4159582459825775</v>
      </c>
      <c r="L90" s="332">
        <v>131364</v>
      </c>
      <c r="M90" s="335">
        <v>11.226819110650368</v>
      </c>
      <c r="N90" s="78">
        <v>6801</v>
      </c>
      <c r="O90" s="334">
        <v>0.5812368439719646</v>
      </c>
      <c r="P90" s="332">
        <v>188348</v>
      </c>
      <c r="Q90" s="335">
        <v>16.09686767952236</v>
      </c>
      <c r="R90" s="332">
        <v>111611</v>
      </c>
      <c r="S90" s="335">
        <v>9.538659813638427</v>
      </c>
      <c r="T90" s="336"/>
      <c r="U90" s="330">
        <f t="shared" si="2"/>
        <v>100</v>
      </c>
      <c r="V90" s="336"/>
      <c r="W90" s="331"/>
      <c r="X90" s="331"/>
      <c r="Y90" s="331"/>
      <c r="Z90" s="331"/>
      <c r="AA90" s="331"/>
      <c r="AB90" s="331"/>
      <c r="AC90" s="331"/>
      <c r="AD90" s="331"/>
      <c r="AE90" s="331"/>
      <c r="AF90" s="331"/>
      <c r="AG90" s="331"/>
      <c r="AH90" s="331"/>
      <c r="AI90" s="331"/>
      <c r="AJ90" s="331"/>
      <c r="AK90" s="331"/>
      <c r="AL90" s="331"/>
      <c r="AM90" s="331"/>
      <c r="AN90" s="212"/>
      <c r="AO90" s="212"/>
      <c r="AP90" s="212"/>
      <c r="AQ90" s="212"/>
      <c r="AR90" s="212"/>
    </row>
    <row r="91" spans="1:44" ht="18" customHeight="1">
      <c r="A91" s="425" t="s">
        <v>39</v>
      </c>
      <c r="B91" s="197">
        <v>22</v>
      </c>
      <c r="C91" s="75">
        <v>2166393</v>
      </c>
      <c r="D91" s="326">
        <v>926685</v>
      </c>
      <c r="E91" s="327">
        <v>42.775479795217215</v>
      </c>
      <c r="F91" s="326">
        <v>91712</v>
      </c>
      <c r="G91" s="328">
        <v>4.23339624897237</v>
      </c>
      <c r="H91" s="326">
        <v>57782</v>
      </c>
      <c r="I91" s="329">
        <v>2.667198426139671</v>
      </c>
      <c r="J91" s="326">
        <v>34676</v>
      </c>
      <c r="K91" s="328">
        <v>1.6006329414838396</v>
      </c>
      <c r="L91" s="326">
        <v>225777</v>
      </c>
      <c r="M91" s="329">
        <v>10.421793275735288</v>
      </c>
      <c r="N91" s="75">
        <v>8641</v>
      </c>
      <c r="O91" s="328">
        <v>0.39886576442963023</v>
      </c>
      <c r="P91" s="326">
        <v>477434</v>
      </c>
      <c r="Q91" s="329">
        <v>22.038198978670998</v>
      </c>
      <c r="R91" s="326">
        <v>343687</v>
      </c>
      <c r="S91" s="329">
        <v>15.864480729027466</v>
      </c>
      <c r="U91" s="330">
        <f t="shared" si="2"/>
        <v>100.00004615967647</v>
      </c>
      <c r="W91" s="331">
        <f>C91-'[1]決算歳入（県）'!C87</f>
        <v>-139444</v>
      </c>
      <c r="X91" s="331">
        <f>D91-'[1]決算歳入（県）'!D87</f>
        <v>-415183</v>
      </c>
      <c r="Y91" s="331">
        <f>E91-'[1]決算歳入（県）'!E87</f>
        <v>-15.418919895654255</v>
      </c>
      <c r="Z91" s="331">
        <f>F91-'[1]決算歳入（県）'!F87</f>
        <v>89631</v>
      </c>
      <c r="AA91" s="331">
        <f>G91-'[1]決算歳入（県）'!G87</f>
        <v>4.143147024937887</v>
      </c>
      <c r="AB91" s="331">
        <f>H91-'[1]決算歳入（県）'!H87</f>
        <v>57382</v>
      </c>
      <c r="AC91" s="331">
        <f>I91-'[1]決算歳入（県）'!I87</f>
        <v>2.649851146171486</v>
      </c>
      <c r="AD91" s="331">
        <f>J91-'[1]決算歳入（県）'!J87</f>
        <v>-12911</v>
      </c>
      <c r="AE91" s="331">
        <f>K91-'[1]決算歳入（県）'!K87</f>
        <v>-0.4631295881312203</v>
      </c>
      <c r="AF91" s="331">
        <f>L91-'[1]決算歳入（県）'!L87</f>
        <v>8046</v>
      </c>
      <c r="AG91" s="331">
        <f>M91-'[1]決算歳入（県）'!M87</f>
        <v>0.9791917388530198</v>
      </c>
      <c r="AH91" s="331">
        <f>N91-'[1]決算歳入（県）'!N87</f>
        <v>2792</v>
      </c>
      <c r="AI91" s="331">
        <f>O91-'[1]決算歳入（県）'!O87</f>
        <v>0.14520516309484377</v>
      </c>
      <c r="AJ91" s="331">
        <f>P91-'[1]決算歳入（県）'!P87</f>
        <v>109098</v>
      </c>
      <c r="AK91" s="331">
        <f>Q91-'[1]決算歳入（県）'!Q87</f>
        <v>6.064129692767439</v>
      </c>
      <c r="AL91" s="331">
        <f>R91-'[1]決算歳入（県）'!R87</f>
        <v>21702</v>
      </c>
      <c r="AM91" s="331">
        <f>S91-'[1]決算歳入（県）'!S87</f>
        <v>1.9005708776372785</v>
      </c>
      <c r="AN91" s="212"/>
      <c r="AO91" s="212"/>
      <c r="AP91" s="212"/>
      <c r="AQ91" s="212"/>
      <c r="AR91" s="212"/>
    </row>
    <row r="92" spans="1:44" ht="18" customHeight="1">
      <c r="A92" s="426"/>
      <c r="B92" s="200">
        <v>23</v>
      </c>
      <c r="C92" s="332">
        <v>2160786</v>
      </c>
      <c r="D92" s="332">
        <v>906211</v>
      </c>
      <c r="E92" s="333">
        <v>41.93895184437515</v>
      </c>
      <c r="F92" s="332">
        <v>98815</v>
      </c>
      <c r="G92" s="334">
        <v>4.573104416633577</v>
      </c>
      <c r="H92" s="332">
        <v>57789</v>
      </c>
      <c r="I92" s="335">
        <v>2.6744434664052803</v>
      </c>
      <c r="J92" s="332">
        <v>34157</v>
      </c>
      <c r="K92" s="334">
        <v>1.5807673689111277</v>
      </c>
      <c r="L92" s="332">
        <v>213009</v>
      </c>
      <c r="M92" s="335">
        <v>9.857940582732393</v>
      </c>
      <c r="N92" s="78">
        <v>7067</v>
      </c>
      <c r="O92" s="334">
        <v>0.32705691354905114</v>
      </c>
      <c r="P92" s="332">
        <v>422641</v>
      </c>
      <c r="Q92" s="335">
        <v>19.55959544350991</v>
      </c>
      <c r="R92" s="332">
        <v>421097</v>
      </c>
      <c r="S92" s="335">
        <v>19.488139963883512</v>
      </c>
      <c r="U92" s="330">
        <f t="shared" si="2"/>
        <v>100</v>
      </c>
      <c r="W92" s="331">
        <f>C92-'[1]決算歳入（県）'!C88</f>
        <v>-165043</v>
      </c>
      <c r="X92" s="331">
        <f>D92-'[1]決算歳入（県）'!D88</f>
        <v>-58243</v>
      </c>
      <c r="Y92" s="331">
        <f>E92-'[1]決算歳入（県）'!E88</f>
        <v>0.47184484725712394</v>
      </c>
      <c r="Z92" s="331">
        <f>F92-'[1]決算歳入（県）'!F88</f>
        <v>57945</v>
      </c>
      <c r="AA92" s="331">
        <f>G92-'[1]決算歳入（県）'!G88</f>
        <v>2.8158815081566426</v>
      </c>
      <c r="AB92" s="331">
        <f>H92-'[1]決算歳入（県）'!H88</f>
        <v>16576</v>
      </c>
      <c r="AC92" s="331">
        <f>I92-'[1]決算歳入（県）'!I88</f>
        <v>0.9024731280872011</v>
      </c>
      <c r="AD92" s="331">
        <f>J92-'[1]決算歳入（県）'!J88</f>
        <v>-14463</v>
      </c>
      <c r="AE92" s="331">
        <f>K92-'[1]決算歳入（県）'!K88</f>
        <v>-0.5096700622155801</v>
      </c>
      <c r="AF92" s="331">
        <f>L92-'[1]決算歳入（県）'!L88</f>
        <v>-94169</v>
      </c>
      <c r="AG92" s="331">
        <f>M92-'[1]決算歳入（県）'!M88</f>
        <v>-3.3493072415917524</v>
      </c>
      <c r="AH92" s="331">
        <f>N92-'[1]決算歳入（県）'!N88</f>
        <v>607</v>
      </c>
      <c r="AI92" s="331">
        <f>O92-'[1]決算歳入（県）'!O88</f>
        <v>0.04930648563711093</v>
      </c>
      <c r="AJ92" s="331">
        <f>P92-'[1]決算歳入（県）'!P88</f>
        <v>-121532</v>
      </c>
      <c r="AK92" s="331">
        <f>Q92-'[1]決算歳入（県）'!Q88</f>
        <v>-3.8373524834443096</v>
      </c>
      <c r="AL92" s="331">
        <f>R92-'[1]決算歳入（県）'!R88</f>
        <v>48236</v>
      </c>
      <c r="AM92" s="331">
        <f>S92-'[1]決算歳入（県）'!S88</f>
        <v>3.5568238181135516</v>
      </c>
      <c r="AN92" s="212"/>
      <c r="AO92" s="212"/>
      <c r="AP92" s="212"/>
      <c r="AQ92" s="212"/>
      <c r="AR92" s="212"/>
    </row>
    <row r="93" spans="1:44" ht="18" customHeight="1">
      <c r="A93" s="426"/>
      <c r="B93" s="200">
        <v>24</v>
      </c>
      <c r="C93" s="78">
        <v>2146264</v>
      </c>
      <c r="D93" s="332">
        <v>938569</v>
      </c>
      <c r="E93" s="333">
        <v>43.7</v>
      </c>
      <c r="F93" s="332">
        <v>102212</v>
      </c>
      <c r="G93" s="334">
        <v>4.8</v>
      </c>
      <c r="H93" s="332">
        <v>59125</v>
      </c>
      <c r="I93" s="335">
        <v>2.8</v>
      </c>
      <c r="J93" s="332">
        <v>34953</v>
      </c>
      <c r="K93" s="334">
        <v>1.6</v>
      </c>
      <c r="L93" s="332">
        <v>209579</v>
      </c>
      <c r="M93" s="335">
        <v>9.8</v>
      </c>
      <c r="N93" s="78">
        <v>9167</v>
      </c>
      <c r="O93" s="334">
        <v>0.4</v>
      </c>
      <c r="P93" s="332">
        <v>436118</v>
      </c>
      <c r="Q93" s="335">
        <v>20.3</v>
      </c>
      <c r="R93" s="332">
        <v>356541</v>
      </c>
      <c r="S93" s="335">
        <v>16.6</v>
      </c>
      <c r="U93" s="330">
        <f t="shared" si="2"/>
        <v>100</v>
      </c>
      <c r="W93" s="331">
        <f>C93-'[1]決算歳入（県）'!C89</f>
        <v>-20129</v>
      </c>
      <c r="X93" s="331">
        <f>D93-'[1]決算歳入（県）'!D89</f>
        <v>11884</v>
      </c>
      <c r="Y93" s="331">
        <f>E93-'[1]決算歳入（県）'!E89</f>
        <v>0.9245202047827874</v>
      </c>
      <c r="Z93" s="331">
        <f>F93-'[1]決算歳入（県）'!F89</f>
        <v>10500</v>
      </c>
      <c r="AA93" s="331">
        <f>G93-'[1]決算歳入（県）'!G89</f>
        <v>0.56660375102763</v>
      </c>
      <c r="AB93" s="331">
        <f>H93-'[1]決算歳入（県）'!H89</f>
        <v>1343</v>
      </c>
      <c r="AC93" s="331">
        <f>I93-'[1]決算歳入（県）'!I89</f>
        <v>0.13280157386032876</v>
      </c>
      <c r="AD93" s="331">
        <f>J93-'[1]決算歳入（県）'!J89</f>
        <v>277</v>
      </c>
      <c r="AE93" s="331">
        <f>K93-'[1]決算歳入（県）'!K89</f>
        <v>-0.000632941483839522</v>
      </c>
      <c r="AF93" s="331">
        <f>L93-'[1]決算歳入（県）'!L89</f>
        <v>-16198</v>
      </c>
      <c r="AG93" s="331">
        <f>M93-'[1]決算歳入（県）'!M89</f>
        <v>-0.6217932757352873</v>
      </c>
      <c r="AH93" s="331">
        <f>N93-'[1]決算歳入（県）'!N89</f>
        <v>526</v>
      </c>
      <c r="AI93" s="331">
        <f>O93-'[1]決算歳入（県）'!O89</f>
        <v>0.0011342355703697904</v>
      </c>
      <c r="AJ93" s="331">
        <f>P93-'[1]決算歳入（県）'!P89</f>
        <v>-41316</v>
      </c>
      <c r="AK93" s="331">
        <f>Q93-'[1]決算歳入（県）'!Q89</f>
        <v>-1.7381989786709973</v>
      </c>
      <c r="AL93" s="331">
        <f>R93-'[1]決算歳入（県）'!R89</f>
        <v>12854</v>
      </c>
      <c r="AM93" s="331">
        <f>S93-'[1]決算歳入（県）'!S89</f>
        <v>0.7355192709725351</v>
      </c>
      <c r="AN93" s="212"/>
      <c r="AO93" s="212"/>
      <c r="AP93" s="212"/>
      <c r="AQ93" s="212"/>
      <c r="AR93" s="212"/>
    </row>
    <row r="94" spans="1:44" ht="18" customHeight="1">
      <c r="A94" s="426"/>
      <c r="B94" s="200">
        <v>25</v>
      </c>
      <c r="C94" s="78">
        <v>2174818</v>
      </c>
      <c r="D94" s="332">
        <v>997618</v>
      </c>
      <c r="E94" s="333">
        <v>46</v>
      </c>
      <c r="F94" s="332">
        <v>122310</v>
      </c>
      <c r="G94" s="334">
        <v>6</v>
      </c>
      <c r="H94" s="332">
        <v>66483</v>
      </c>
      <c r="I94" s="335">
        <v>3</v>
      </c>
      <c r="J94" s="332">
        <v>34501</v>
      </c>
      <c r="K94" s="334">
        <v>2</v>
      </c>
      <c r="L94" s="332">
        <v>227009</v>
      </c>
      <c r="M94" s="335">
        <v>10</v>
      </c>
      <c r="N94" s="78">
        <v>6766</v>
      </c>
      <c r="O94" s="334">
        <v>0</v>
      </c>
      <c r="P94" s="332">
        <v>393266</v>
      </c>
      <c r="Q94" s="335">
        <v>18</v>
      </c>
      <c r="R94" s="332">
        <v>326865</v>
      </c>
      <c r="S94" s="335">
        <v>15</v>
      </c>
      <c r="U94" s="330">
        <f t="shared" si="2"/>
        <v>100</v>
      </c>
      <c r="W94" s="331">
        <f>C94-'[1]決算歳入（県）'!C90</f>
        <v>14032</v>
      </c>
      <c r="X94" s="331">
        <f>D94-'[1]決算歳入（県）'!D90</f>
        <v>91407</v>
      </c>
      <c r="Y94" s="331">
        <f>E94-'[1]決算歳入（県）'!E90</f>
        <v>4.061048155624853</v>
      </c>
      <c r="Z94" s="331">
        <f>F94-'[1]決算歳入（県）'!F90</f>
        <v>23495</v>
      </c>
      <c r="AA94" s="331">
        <f>G94-'[1]決算歳入（県）'!G90</f>
        <v>1.4268955833664227</v>
      </c>
      <c r="AB94" s="331">
        <f>H94-'[1]決算歳入（県）'!H90</f>
        <v>8694</v>
      </c>
      <c r="AC94" s="331">
        <f>I94-'[1]決算歳入（県）'!I90</f>
        <v>0.3255565335947197</v>
      </c>
      <c r="AD94" s="331">
        <f>J94-'[1]決算歳入（県）'!J90</f>
        <v>344</v>
      </c>
      <c r="AE94" s="331">
        <f>K94-'[1]決算歳入（県）'!K90</f>
        <v>0.4192326310888723</v>
      </c>
      <c r="AF94" s="331">
        <f>L94-'[1]決算歳入（県）'!L90</f>
        <v>14000</v>
      </c>
      <c r="AG94" s="331">
        <f>M94-'[1]決算歳入（県）'!M90</f>
        <v>0.14205941726760685</v>
      </c>
      <c r="AH94" s="331">
        <f>N94-'[1]決算歳入（県）'!N90</f>
        <v>-301</v>
      </c>
      <c r="AI94" s="331">
        <f>O94-'[1]決算歳入（県）'!O90</f>
        <v>-0.32705691354905114</v>
      </c>
      <c r="AJ94" s="331">
        <f>P94-'[1]決算歳入（県）'!P90</f>
        <v>-29375</v>
      </c>
      <c r="AK94" s="331">
        <f>Q94-'[1]決算歳入（県）'!Q90</f>
        <v>-1.5595954435099095</v>
      </c>
      <c r="AL94" s="331">
        <f>R94-'[1]決算歳入（県）'!R90</f>
        <v>-94232</v>
      </c>
      <c r="AM94" s="331">
        <f>S94-'[1]決算歳入（県）'!S90</f>
        <v>-4.488139963883512</v>
      </c>
      <c r="AN94" s="212"/>
      <c r="AO94" s="212"/>
      <c r="AP94" s="212"/>
      <c r="AQ94" s="212"/>
      <c r="AR94" s="212"/>
    </row>
    <row r="95" spans="1:44" s="77" customFormat="1" ht="18" customHeight="1">
      <c r="A95" s="427"/>
      <c r="B95" s="200">
        <v>26</v>
      </c>
      <c r="C95" s="78">
        <f>D95+F95+H95+J95+L95+N95+P95+R95</f>
        <v>2268344</v>
      </c>
      <c r="D95" s="332">
        <v>1139935</v>
      </c>
      <c r="E95" s="333">
        <v>50.2</v>
      </c>
      <c r="F95" s="332">
        <v>146083</v>
      </c>
      <c r="G95" s="334">
        <v>6.4</v>
      </c>
      <c r="H95" s="332">
        <v>79310</v>
      </c>
      <c r="I95" s="335">
        <v>3.5</v>
      </c>
      <c r="J95" s="332">
        <v>39412</v>
      </c>
      <c r="K95" s="334">
        <v>1.7</v>
      </c>
      <c r="L95" s="332">
        <v>201386</v>
      </c>
      <c r="M95" s="335">
        <v>8.9</v>
      </c>
      <c r="N95" s="78">
        <v>9456</v>
      </c>
      <c r="O95" s="334">
        <v>0.4</v>
      </c>
      <c r="P95" s="332">
        <v>337223</v>
      </c>
      <c r="Q95" s="335">
        <v>14.9</v>
      </c>
      <c r="R95" s="332">
        <v>315539</v>
      </c>
      <c r="S95" s="335">
        <v>14</v>
      </c>
      <c r="T95" s="336"/>
      <c r="U95" s="330">
        <f t="shared" si="2"/>
        <v>100.00000000000001</v>
      </c>
      <c r="V95" s="336"/>
      <c r="W95" s="331"/>
      <c r="X95" s="331"/>
      <c r="Y95" s="331"/>
      <c r="Z95" s="331"/>
      <c r="AA95" s="331"/>
      <c r="AB95" s="331"/>
      <c r="AC95" s="331"/>
      <c r="AD95" s="331"/>
      <c r="AE95" s="331"/>
      <c r="AF95" s="331"/>
      <c r="AG95" s="331"/>
      <c r="AH95" s="331"/>
      <c r="AI95" s="331"/>
      <c r="AJ95" s="331"/>
      <c r="AK95" s="331"/>
      <c r="AL95" s="331"/>
      <c r="AM95" s="331"/>
      <c r="AN95" s="212"/>
      <c r="AO95" s="212"/>
      <c r="AP95" s="212"/>
      <c r="AQ95" s="212"/>
      <c r="AR95" s="212"/>
    </row>
    <row r="96" spans="1:44" ht="18" customHeight="1">
      <c r="A96" s="425" t="s">
        <v>175</v>
      </c>
      <c r="B96" s="197">
        <v>22</v>
      </c>
      <c r="C96" s="75">
        <v>698747</v>
      </c>
      <c r="D96" s="326">
        <v>205248</v>
      </c>
      <c r="E96" s="327">
        <v>29.373721819199222</v>
      </c>
      <c r="F96" s="326">
        <v>24075</v>
      </c>
      <c r="G96" s="328">
        <v>3.445453075290484</v>
      </c>
      <c r="H96" s="326">
        <v>145126</v>
      </c>
      <c r="I96" s="329">
        <v>20.769463053150854</v>
      </c>
      <c r="J96" s="326">
        <v>6178</v>
      </c>
      <c r="K96" s="328">
        <v>0.8841540643466089</v>
      </c>
      <c r="L96" s="326">
        <v>91413</v>
      </c>
      <c r="M96" s="329">
        <v>13.082417527373998</v>
      </c>
      <c r="N96" s="75">
        <v>1411</v>
      </c>
      <c r="O96" s="328">
        <v>0.2019328884417393</v>
      </c>
      <c r="P96" s="326">
        <v>147966</v>
      </c>
      <c r="Q96" s="329">
        <v>21.175904869716796</v>
      </c>
      <c r="R96" s="326">
        <v>77330</v>
      </c>
      <c r="S96" s="329">
        <v>11.066952702480297</v>
      </c>
      <c r="U96" s="330">
        <f t="shared" si="2"/>
        <v>100.00000000000001</v>
      </c>
      <c r="W96" s="331">
        <f>C96-'[1]決算歳入（県）'!C92</f>
        <v>23050</v>
      </c>
      <c r="X96" s="331">
        <f>D96-'[1]決算歳入（県）'!D92</f>
        <v>-61722</v>
      </c>
      <c r="Y96" s="331">
        <f>E96-'[1]決算歳入（県）'!E92</f>
        <v>-10.136591235320783</v>
      </c>
      <c r="Z96" s="331">
        <f>F96-'[1]決算歳入（県）'!F92</f>
        <v>20667</v>
      </c>
      <c r="AA96" s="331">
        <f>G96-'[1]決算歳入（県）'!G92</f>
        <v>2.9410849931471565</v>
      </c>
      <c r="AB96" s="331">
        <f>H96-'[1]決算歳入（県）'!H92</f>
        <v>22724</v>
      </c>
      <c r="AC96" s="331">
        <f>I96-'[1]決算歳入（県）'!I92</f>
        <v>2.654538760161543</v>
      </c>
      <c r="AD96" s="331">
        <f>J96-'[1]決算歳入（県）'!J92</f>
        <v>-4332</v>
      </c>
      <c r="AE96" s="331">
        <f>K96-'[1]決算歳入（県）'!K92</f>
        <v>-0.6712768462538526</v>
      </c>
      <c r="AF96" s="331">
        <f>L96-'[1]決算歳入（県）'!L92</f>
        <v>8971</v>
      </c>
      <c r="AG96" s="331">
        <f>M96-'[1]決算歳入（県）'!M92</f>
        <v>0.8813865919103225</v>
      </c>
      <c r="AH96" s="331">
        <f>N96-'[1]決算歳入（県）'!N92</f>
        <v>-64</v>
      </c>
      <c r="AI96" s="331">
        <f>O96-'[1]決算歳入（県）'!O92</f>
        <v>-0.016360222227687987</v>
      </c>
      <c r="AJ96" s="331">
        <f>P96-'[1]決算歳入（県）'!P92</f>
        <v>30978</v>
      </c>
      <c r="AK96" s="331">
        <f>Q96-'[1]決算歳入（県）'!Q92</f>
        <v>3.862227289381231</v>
      </c>
      <c r="AL96" s="331">
        <f>R96-'[1]決算歳入（県）'!R92</f>
        <v>5828</v>
      </c>
      <c r="AM96" s="331">
        <f>S96-'[1]決算歳入（県）'!S92</f>
        <v>0.4849906692020678</v>
      </c>
      <c r="AN96" s="212"/>
      <c r="AO96" s="212"/>
      <c r="AP96" s="212"/>
      <c r="AQ96" s="212"/>
      <c r="AR96" s="212"/>
    </row>
    <row r="97" spans="1:44" ht="18" customHeight="1">
      <c r="A97" s="428"/>
      <c r="B97" s="200">
        <v>23</v>
      </c>
      <c r="C97" s="78">
        <v>698420</v>
      </c>
      <c r="D97" s="332">
        <v>205900</v>
      </c>
      <c r="E97" s="333">
        <v>29.48082815497838</v>
      </c>
      <c r="F97" s="332">
        <v>25443</v>
      </c>
      <c r="G97" s="334">
        <v>3.6429369147504365</v>
      </c>
      <c r="H97" s="332">
        <v>141853</v>
      </c>
      <c r="I97" s="335">
        <v>20.310558116892413</v>
      </c>
      <c r="J97" s="332">
        <v>6017</v>
      </c>
      <c r="K97" s="334">
        <v>0.8615159932418888</v>
      </c>
      <c r="L97" s="332">
        <v>87520</v>
      </c>
      <c r="M97" s="335">
        <v>12.531141719882019</v>
      </c>
      <c r="N97" s="78">
        <v>1043</v>
      </c>
      <c r="O97" s="334">
        <v>0.14933707511239655</v>
      </c>
      <c r="P97" s="332">
        <v>129497</v>
      </c>
      <c r="Q97" s="335">
        <v>18.541422066951117</v>
      </c>
      <c r="R97" s="332">
        <v>101147</v>
      </c>
      <c r="S97" s="335">
        <v>14.482259958191346</v>
      </c>
      <c r="U97" s="330">
        <f t="shared" si="2"/>
        <v>100</v>
      </c>
      <c r="W97" s="331">
        <f>C97-'[1]決算歳入（県）'!C93</f>
        <v>-28675</v>
      </c>
      <c r="X97" s="331">
        <f>D97-'[1]決算歳入（県）'!D93</f>
        <v>-1625</v>
      </c>
      <c r="Y97" s="331">
        <f>E97-'[1]決算歳入（県）'!E93</f>
        <v>0.9391657862370195</v>
      </c>
      <c r="Z97" s="331">
        <f>F97-'[1]決算歳入（県）'!F93</f>
        <v>12626</v>
      </c>
      <c r="AA97" s="331">
        <f>G97-'[1]決算歳入（県）'!G93</f>
        <v>1.8801686382528673</v>
      </c>
      <c r="AB97" s="331">
        <f>H97-'[1]決算歳入（県）'!H93</f>
        <v>12673</v>
      </c>
      <c r="AC97" s="331">
        <f>I97-'[1]決算歳入（県）'!I93</f>
        <v>2.5439664060430722</v>
      </c>
      <c r="AD97" s="331">
        <f>J97-'[1]決算歳入（県）'!J93</f>
        <v>-4474</v>
      </c>
      <c r="AE97" s="331">
        <f>K97-'[1]決算歳入（県）'!K93</f>
        <v>-0.5813491069169625</v>
      </c>
      <c r="AF97" s="331">
        <f>L97-'[1]決算歳入（県）'!L93</f>
        <v>-43954</v>
      </c>
      <c r="AG97" s="331">
        <f>M97-'[1]決算歳入（県）'!M93</f>
        <v>-5.55095209179321</v>
      </c>
      <c r="AH97" s="331">
        <f>N97-'[1]決算歳入（県）'!N93</f>
        <v>-471</v>
      </c>
      <c r="AI97" s="331">
        <f>O97-'[1]決算歳入（県）'!O93</f>
        <v>-0.05888881008829938</v>
      </c>
      <c r="AJ97" s="331">
        <f>P97-'[1]決算歳入（県）'!P93</f>
        <v>-35774</v>
      </c>
      <c r="AK97" s="331">
        <f>Q97-'[1]決算歳入（県）'!Q93</f>
        <v>-4.18889515431983</v>
      </c>
      <c r="AL97" s="331">
        <f>R97-'[1]決算歳入（県）'!R93</f>
        <v>32324</v>
      </c>
      <c r="AM97" s="331">
        <f>S97-'[1]決算歳入（県）'!S93</f>
        <v>5.016784332585338</v>
      </c>
      <c r="AN97" s="212"/>
      <c r="AO97" s="212"/>
      <c r="AP97" s="212"/>
      <c r="AQ97" s="212"/>
      <c r="AR97" s="212"/>
    </row>
    <row r="98" spans="1:44" ht="18" customHeight="1">
      <c r="A98" s="428"/>
      <c r="B98" s="200">
        <v>24</v>
      </c>
      <c r="C98" s="78">
        <v>699748</v>
      </c>
      <c r="D98" s="332">
        <v>206775</v>
      </c>
      <c r="E98" s="333">
        <v>29.549923686812967</v>
      </c>
      <c r="F98" s="332">
        <v>25788</v>
      </c>
      <c r="G98" s="334">
        <v>3.6853267176183424</v>
      </c>
      <c r="H98" s="332">
        <v>139082</v>
      </c>
      <c r="I98" s="335">
        <v>19.876012507359793</v>
      </c>
      <c r="J98" s="332">
        <v>5859</v>
      </c>
      <c r="K98" s="334">
        <v>0.837301428514265</v>
      </c>
      <c r="L98" s="332">
        <v>89766</v>
      </c>
      <c r="M98" s="335">
        <v>12.828332485409033</v>
      </c>
      <c r="N98" s="78">
        <v>1047</v>
      </c>
      <c r="O98" s="334">
        <v>0.14962529367715235</v>
      </c>
      <c r="P98" s="332">
        <v>160325</v>
      </c>
      <c r="Q98" s="335">
        <v>22.911819683657544</v>
      </c>
      <c r="R98" s="332">
        <v>71106</v>
      </c>
      <c r="S98" s="335">
        <v>10.161658196950903</v>
      </c>
      <c r="U98" s="330">
        <f t="shared" si="2"/>
        <v>100</v>
      </c>
      <c r="W98" s="331">
        <f>C98-'[1]決算歳入（県）'!C94</f>
        <v>1001</v>
      </c>
      <c r="X98" s="331">
        <f>D98-'[1]決算歳入（県）'!D94</f>
        <v>1527</v>
      </c>
      <c r="Y98" s="331">
        <f>E98-'[1]決算歳入（県）'!E94</f>
        <v>0.17620186761374512</v>
      </c>
      <c r="Z98" s="331">
        <f>F98-'[1]決算歳入（県）'!F94</f>
        <v>1713</v>
      </c>
      <c r="AA98" s="331">
        <f>G98-'[1]決算歳入（県）'!G94</f>
        <v>0.23987364232785824</v>
      </c>
      <c r="AB98" s="331">
        <f>H98-'[1]決算歳入（県）'!H94</f>
        <v>-6044</v>
      </c>
      <c r="AC98" s="331">
        <f>I98-'[1]決算歳入（県）'!I94</f>
        <v>-0.8934505457910618</v>
      </c>
      <c r="AD98" s="331">
        <f>J98-'[1]決算歳入（県）'!J94</f>
        <v>-319</v>
      </c>
      <c r="AE98" s="331">
        <f>K98-'[1]決算歳入（県）'!K94</f>
        <v>-0.04685263583234389</v>
      </c>
      <c r="AF98" s="331">
        <f>L98-'[1]決算歳入（県）'!L94</f>
        <v>-1647</v>
      </c>
      <c r="AG98" s="331">
        <f>M98-'[1]決算歳入（県）'!M94</f>
        <v>-0.25408504196496473</v>
      </c>
      <c r="AH98" s="331">
        <f>N98-'[1]決算歳入（県）'!N94</f>
        <v>-364</v>
      </c>
      <c r="AI98" s="331">
        <f>O98-'[1]決算歳入（県）'!O94</f>
        <v>-0.052307594764586934</v>
      </c>
      <c r="AJ98" s="331">
        <f>P98-'[1]決算歳入（県）'!P94</f>
        <v>12359</v>
      </c>
      <c r="AK98" s="331">
        <f>Q98-'[1]決算歳入（県）'!Q94</f>
        <v>1.7359148139407488</v>
      </c>
      <c r="AL98" s="331">
        <f>R98-'[1]決算歳入（県）'!R94</f>
        <v>-6224</v>
      </c>
      <c r="AM98" s="331">
        <f>S98-'[1]決算歳入（県）'!S94</f>
        <v>-0.905294505529394</v>
      </c>
      <c r="AN98" s="212"/>
      <c r="AO98" s="212"/>
      <c r="AP98" s="212"/>
      <c r="AQ98" s="212"/>
      <c r="AR98" s="212"/>
    </row>
    <row r="99" spans="1:44" ht="18" customHeight="1">
      <c r="A99" s="428"/>
      <c r="B99" s="200">
        <v>25</v>
      </c>
      <c r="C99" s="78">
        <v>696059</v>
      </c>
      <c r="D99" s="332">
        <v>216303</v>
      </c>
      <c r="E99" s="333">
        <v>31.1</v>
      </c>
      <c r="F99" s="332">
        <v>30478</v>
      </c>
      <c r="G99" s="334">
        <v>4.4</v>
      </c>
      <c r="H99" s="332">
        <v>136462</v>
      </c>
      <c r="I99" s="335">
        <v>19.6</v>
      </c>
      <c r="J99" s="332">
        <v>5742</v>
      </c>
      <c r="K99" s="334">
        <v>0.8</v>
      </c>
      <c r="L99" s="332">
        <v>101140</v>
      </c>
      <c r="M99" s="335">
        <v>14.5</v>
      </c>
      <c r="N99" s="78">
        <v>1541</v>
      </c>
      <c r="O99" s="334">
        <v>0.2</v>
      </c>
      <c r="P99" s="332">
        <v>129105</v>
      </c>
      <c r="Q99" s="335">
        <v>18.5</v>
      </c>
      <c r="R99" s="332">
        <v>75288</v>
      </c>
      <c r="S99" s="335">
        <v>10.8</v>
      </c>
      <c r="U99" s="330">
        <f t="shared" si="2"/>
        <v>99.9</v>
      </c>
      <c r="W99" s="331">
        <f>C99-'[1]決算歳入（県）'!C95</f>
        <v>-2361</v>
      </c>
      <c r="X99" s="331">
        <f>D99-'[1]決算歳入（県）'!D95</f>
        <v>10403</v>
      </c>
      <c r="Y99" s="331">
        <f>E99-'[1]決算歳入（県）'!E95</f>
        <v>1.6191718450216221</v>
      </c>
      <c r="Z99" s="331">
        <f>F99-'[1]決算歳入（県）'!F95</f>
        <v>5035</v>
      </c>
      <c r="AA99" s="331">
        <f>G99-'[1]決算歳入（県）'!G95</f>
        <v>0.7570630852495639</v>
      </c>
      <c r="AB99" s="331">
        <f>H99-'[1]決算歳入（県）'!H95</f>
        <v>-5391</v>
      </c>
      <c r="AC99" s="331">
        <f>I99-'[1]決算歳入（県）'!I95</f>
        <v>-0.7105581168924111</v>
      </c>
      <c r="AD99" s="331">
        <f>J99-'[1]決算歳入（県）'!J95</f>
        <v>-275</v>
      </c>
      <c r="AE99" s="331">
        <f>K99-'[1]決算歳入（県）'!K95</f>
        <v>-0.06151599324188872</v>
      </c>
      <c r="AF99" s="331">
        <f>L99-'[1]決算歳入（県）'!L95</f>
        <v>13620</v>
      </c>
      <c r="AG99" s="331">
        <f>M99-'[1]決算歳入（県）'!M95</f>
        <v>1.9688582801179813</v>
      </c>
      <c r="AH99" s="331">
        <f>N99-'[1]決算歳入（県）'!N95</f>
        <v>498</v>
      </c>
      <c r="AI99" s="331">
        <f>O99-'[1]決算歳入（県）'!O95</f>
        <v>0.05066292488760346</v>
      </c>
      <c r="AJ99" s="331">
        <f>P99-'[1]決算歳入（県）'!P95</f>
        <v>-392</v>
      </c>
      <c r="AK99" s="331">
        <f>Q99-'[1]決算歳入（県）'!Q95</f>
        <v>-0.04142206695111739</v>
      </c>
      <c r="AL99" s="331">
        <f>R99-'[1]決算歳入（県）'!R95</f>
        <v>-25859</v>
      </c>
      <c r="AM99" s="331">
        <f>S99-'[1]決算歳入（県）'!S95</f>
        <v>-3.682259958191345</v>
      </c>
      <c r="AN99" s="212"/>
      <c r="AO99" s="212"/>
      <c r="AP99" s="212"/>
      <c r="AQ99" s="212"/>
      <c r="AR99" s="212"/>
    </row>
    <row r="100" spans="1:44" s="77" customFormat="1" ht="18" customHeight="1">
      <c r="A100" s="429"/>
      <c r="B100" s="200">
        <v>26</v>
      </c>
      <c r="C100" s="78">
        <f>D100+F100+H100+J100+L100+N100+P100+R100</f>
        <v>672755</v>
      </c>
      <c r="D100" s="332">
        <v>226757</v>
      </c>
      <c r="E100" s="333">
        <v>33.7</v>
      </c>
      <c r="F100" s="332">
        <v>37117</v>
      </c>
      <c r="G100" s="334">
        <v>5.5</v>
      </c>
      <c r="H100" s="332">
        <v>137304</v>
      </c>
      <c r="I100" s="335">
        <v>20.4</v>
      </c>
      <c r="J100" s="332">
        <v>7511</v>
      </c>
      <c r="K100" s="334">
        <v>1.1</v>
      </c>
      <c r="L100" s="332">
        <v>79167</v>
      </c>
      <c r="M100" s="335">
        <v>11.8</v>
      </c>
      <c r="N100" s="78">
        <v>1175</v>
      </c>
      <c r="O100" s="334">
        <v>0.2</v>
      </c>
      <c r="P100" s="332">
        <v>121650</v>
      </c>
      <c r="Q100" s="335">
        <v>18.1</v>
      </c>
      <c r="R100" s="332">
        <v>62074</v>
      </c>
      <c r="S100" s="335">
        <v>9.2</v>
      </c>
      <c r="T100" s="336"/>
      <c r="U100" s="330">
        <f t="shared" si="2"/>
        <v>100.00000000000001</v>
      </c>
      <c r="V100" s="336"/>
      <c r="W100" s="331"/>
      <c r="X100" s="331"/>
      <c r="Y100" s="331"/>
      <c r="Z100" s="331"/>
      <c r="AA100" s="331"/>
      <c r="AB100" s="331"/>
      <c r="AC100" s="331"/>
      <c r="AD100" s="331"/>
      <c r="AE100" s="331"/>
      <c r="AF100" s="331"/>
      <c r="AG100" s="331"/>
      <c r="AH100" s="331"/>
      <c r="AI100" s="331"/>
      <c r="AJ100" s="331"/>
      <c r="AK100" s="331"/>
      <c r="AL100" s="331"/>
      <c r="AM100" s="331"/>
      <c r="AN100" s="212"/>
      <c r="AO100" s="212"/>
      <c r="AP100" s="212"/>
      <c r="AQ100" s="212"/>
      <c r="AR100" s="212"/>
    </row>
    <row r="101" spans="1:44" ht="18" customHeight="1">
      <c r="A101" s="425" t="s">
        <v>181</v>
      </c>
      <c r="B101" s="197">
        <v>22</v>
      </c>
      <c r="C101" s="75">
        <v>519174</v>
      </c>
      <c r="D101" s="326">
        <v>148471</v>
      </c>
      <c r="E101" s="327">
        <v>28.597541479349893</v>
      </c>
      <c r="F101" s="326">
        <v>17442</v>
      </c>
      <c r="G101" s="328">
        <v>3.3595673126928545</v>
      </c>
      <c r="H101" s="326">
        <v>110810</v>
      </c>
      <c r="I101" s="329">
        <v>21.343518743234448</v>
      </c>
      <c r="J101" s="326">
        <v>4529</v>
      </c>
      <c r="K101" s="328">
        <v>0.8723472284821658</v>
      </c>
      <c r="L101" s="326">
        <v>64568</v>
      </c>
      <c r="M101" s="329">
        <v>12.436678262008497</v>
      </c>
      <c r="N101" s="75">
        <v>5894</v>
      </c>
      <c r="O101" s="328">
        <v>1.1352648630324322</v>
      </c>
      <c r="P101" s="326">
        <v>93084</v>
      </c>
      <c r="Q101" s="329">
        <v>17.929249153463</v>
      </c>
      <c r="R101" s="326">
        <v>74376</v>
      </c>
      <c r="S101" s="329">
        <v>14.425832957736711</v>
      </c>
      <c r="U101" s="330">
        <f t="shared" si="2"/>
        <v>100.10000000000001</v>
      </c>
      <c r="W101" s="331">
        <f>C101-'[1]決算歳入（県）'!C97</f>
        <v>18282</v>
      </c>
      <c r="X101" s="331">
        <f>D101-'[1]決算歳入（県）'!D97</f>
        <v>-44559</v>
      </c>
      <c r="Y101" s="331">
        <f>E101-'[1]決算歳入（県）'!E97</f>
        <v>-9.939708067458604</v>
      </c>
      <c r="Z101" s="331">
        <f>F101-'[1]決算歳入（県）'!F97</f>
        <v>15185</v>
      </c>
      <c r="AA101" s="331">
        <f>G101-'[1]決算歳入（県）'!G97</f>
        <v>2.908971176200357</v>
      </c>
      <c r="AB101" s="331">
        <f>H101-'[1]決算歳入（県）'!H97</f>
        <v>23687</v>
      </c>
      <c r="AC101" s="331">
        <f>I101-'[1]決算歳入（県）'!I97</f>
        <v>3.949948871884935</v>
      </c>
      <c r="AD101" s="331">
        <f>J101-'[1]決算歳入（県）'!J97</f>
        <v>-3497</v>
      </c>
      <c r="AE101" s="331">
        <f>K101-'[1]決算歳入（県）'!K97</f>
        <v>-0.7299941944193777</v>
      </c>
      <c r="AF101" s="331">
        <f>L101-'[1]決算歳入（県）'!L97</f>
        <v>2383</v>
      </c>
      <c r="AG101" s="331">
        <f>M101-'[1]決算歳入（県）'!M97</f>
        <v>0.02182635780559572</v>
      </c>
      <c r="AH101" s="331">
        <f>N101-'[1]決算歳入（県）'!N97</f>
        <v>4451</v>
      </c>
      <c r="AI101" s="331">
        <f>O101-'[1]決算歳入（県）'!O97</f>
        <v>0.8471788085536225</v>
      </c>
      <c r="AJ101" s="331">
        <f>P101-'[1]決算歳入（県）'!P97</f>
        <v>11826</v>
      </c>
      <c r="AK101" s="331">
        <f>Q101-'[1]決算歳入（県）'!Q97</f>
        <v>1.7065903767207118</v>
      </c>
      <c r="AL101" s="331">
        <f>R101-'[1]決算歳入（県）'!R97</f>
        <v>8806</v>
      </c>
      <c r="AM101" s="331">
        <f>S101-'[1]決算歳入（県）'!S97</f>
        <v>1.335186670712762</v>
      </c>
      <c r="AN101" s="212"/>
      <c r="AO101" s="212"/>
      <c r="AP101" s="212"/>
      <c r="AQ101" s="212"/>
      <c r="AR101" s="212"/>
    </row>
    <row r="102" spans="1:44" ht="18" customHeight="1">
      <c r="A102" s="428"/>
      <c r="B102" s="200">
        <v>23</v>
      </c>
      <c r="C102" s="78">
        <v>497019</v>
      </c>
      <c r="D102" s="332">
        <v>149076</v>
      </c>
      <c r="E102" s="333">
        <v>29.994024373313692</v>
      </c>
      <c r="F102" s="332">
        <v>18785</v>
      </c>
      <c r="G102" s="334">
        <v>3.7795335791991853</v>
      </c>
      <c r="H102" s="332">
        <v>113165</v>
      </c>
      <c r="I102" s="335">
        <v>22.668747271231076</v>
      </c>
      <c r="J102" s="332">
        <v>4484</v>
      </c>
      <c r="K102" s="334">
        <v>0.9021787899456559</v>
      </c>
      <c r="L102" s="332">
        <v>59248</v>
      </c>
      <c r="M102" s="335">
        <v>11.92067104074492</v>
      </c>
      <c r="N102" s="78">
        <v>1877</v>
      </c>
      <c r="O102" s="334">
        <v>0.37765155859232746</v>
      </c>
      <c r="P102" s="332">
        <v>75951</v>
      </c>
      <c r="Q102" s="335">
        <v>15.281307153247662</v>
      </c>
      <c r="R102" s="332">
        <v>74433</v>
      </c>
      <c r="S102" s="335">
        <v>14.975886233725472</v>
      </c>
      <c r="U102" s="330">
        <f t="shared" si="2"/>
        <v>99.9</v>
      </c>
      <c r="W102" s="331">
        <f>C102-'[1]決算歳入（県）'!C98</f>
        <v>-30926</v>
      </c>
      <c r="X102" s="331">
        <f>D102-'[1]決算歳入（県）'!D98</f>
        <v>567</v>
      </c>
      <c r="Y102" s="331">
        <f>E102-'[1]決算歳入（県）'!E98</f>
        <v>1.8643896575762575</v>
      </c>
      <c r="Z102" s="331">
        <f>F102-'[1]決算歳入（県）'!F98</f>
        <v>9623</v>
      </c>
      <c r="AA102" s="331">
        <f>G102-'[1]決算歳入（県）'!G98</f>
        <v>2.0441255348006213</v>
      </c>
      <c r="AB102" s="331">
        <f>H102-'[1]決算歳入（県）'!H98</f>
        <v>21456</v>
      </c>
      <c r="AC102" s="331">
        <f>I102-'[1]決算歳入（県）'!I98</f>
        <v>5.297809010616806</v>
      </c>
      <c r="AD102" s="331">
        <f>J102-'[1]決算歳入（県）'!J98</f>
        <v>-3592</v>
      </c>
      <c r="AE102" s="331">
        <f>K102-'[1]決算歳入（県）'!K98</f>
        <v>-0.627526008849673</v>
      </c>
      <c r="AF102" s="331">
        <f>L102-'[1]決算歳入（県）'!L98</f>
        <v>-35416</v>
      </c>
      <c r="AG102" s="331">
        <f>M102-'[1]決算歳入（県）'!M98</f>
        <v>-6.00998461467373</v>
      </c>
      <c r="AH102" s="331">
        <f>N102-'[1]決算歳入（県）'!N98</f>
        <v>21</v>
      </c>
      <c r="AI102" s="331">
        <f>O102-'[1]決算歳入（県）'!O98</f>
        <v>0.026099787100978933</v>
      </c>
      <c r="AJ102" s="331">
        <f>P102-'[1]決算歳入（県）'!P98</f>
        <v>-24039</v>
      </c>
      <c r="AK102" s="331">
        <f>Q102-'[1]決算歳入（県）'!Q98</f>
        <v>-3.65816570850877</v>
      </c>
      <c r="AL102" s="331">
        <f>R102-'[1]決算歳入（県）'!R98</f>
        <v>454</v>
      </c>
      <c r="AM102" s="331">
        <f>S102-'[1]決算歳入（県）'!S98</f>
        <v>0.9632523419375012</v>
      </c>
      <c r="AN102" s="212"/>
      <c r="AO102" s="212"/>
      <c r="AP102" s="212"/>
      <c r="AQ102" s="212"/>
      <c r="AR102" s="212"/>
    </row>
    <row r="103" spans="1:44" ht="18" customHeight="1">
      <c r="A103" s="428"/>
      <c r="B103" s="200">
        <v>24</v>
      </c>
      <c r="C103" s="78">
        <v>481514</v>
      </c>
      <c r="D103" s="332">
        <v>147303</v>
      </c>
      <c r="E103" s="333">
        <v>30.6</v>
      </c>
      <c r="F103" s="332">
        <v>19396</v>
      </c>
      <c r="G103" s="334">
        <v>4</v>
      </c>
      <c r="H103" s="332">
        <v>112243</v>
      </c>
      <c r="I103" s="335">
        <v>23.3</v>
      </c>
      <c r="J103" s="332">
        <v>4372</v>
      </c>
      <c r="K103" s="334">
        <v>0.9</v>
      </c>
      <c r="L103" s="332">
        <v>53968</v>
      </c>
      <c r="M103" s="335">
        <v>11.2</v>
      </c>
      <c r="N103" s="78">
        <v>1285</v>
      </c>
      <c r="O103" s="334">
        <v>0.3</v>
      </c>
      <c r="P103" s="332">
        <v>77484</v>
      </c>
      <c r="Q103" s="335">
        <v>16.1</v>
      </c>
      <c r="R103" s="332">
        <v>65463</v>
      </c>
      <c r="S103" s="335">
        <v>13.6</v>
      </c>
      <c r="U103" s="330">
        <f t="shared" si="2"/>
        <v>100</v>
      </c>
      <c r="W103" s="331">
        <f>C103-'[1]決算歳入（県）'!C99</f>
        <v>-37660</v>
      </c>
      <c r="X103" s="331">
        <f>D103-'[1]決算歳入（県）'!D99</f>
        <v>-1168</v>
      </c>
      <c r="Y103" s="331">
        <f>E103-'[1]決算歳入（県）'!E99</f>
        <v>2.0024585206501087</v>
      </c>
      <c r="Z103" s="331">
        <f>F103-'[1]決算歳入（県）'!F99</f>
        <v>1954</v>
      </c>
      <c r="AA103" s="331">
        <f>G103-'[1]決算歳入（県）'!G99</f>
        <v>0.6404326873071455</v>
      </c>
      <c r="AB103" s="331">
        <f>H103-'[1]決算歳入（県）'!H99</f>
        <v>1433</v>
      </c>
      <c r="AC103" s="331">
        <f>I103-'[1]決算歳入（県）'!I99</f>
        <v>1.956481256765553</v>
      </c>
      <c r="AD103" s="331">
        <f>J103-'[1]決算歳入（県）'!J99</f>
        <v>-157</v>
      </c>
      <c r="AE103" s="331">
        <f>K103-'[1]決算歳入（県）'!K99</f>
        <v>0.027652771517834185</v>
      </c>
      <c r="AF103" s="331">
        <f>L103-'[1]決算歳入（県）'!L99</f>
        <v>-10600</v>
      </c>
      <c r="AG103" s="331">
        <f>M103-'[1]決算歳入（県）'!M99</f>
        <v>-1.236678262008498</v>
      </c>
      <c r="AH103" s="331">
        <f>N103-'[1]決算歳入（県）'!N99</f>
        <v>-4609</v>
      </c>
      <c r="AI103" s="331">
        <f>O103-'[1]決算歳入（県）'!O99</f>
        <v>-0.8352648630324322</v>
      </c>
      <c r="AJ103" s="331">
        <f>P103-'[1]決算歳入（県）'!P99</f>
        <v>-15600</v>
      </c>
      <c r="AK103" s="331">
        <f>Q103-'[1]決算歳入（県）'!Q99</f>
        <v>-1.8292491534629995</v>
      </c>
      <c r="AL103" s="331">
        <f>R103-'[1]決算歳入（県）'!R99</f>
        <v>-8913</v>
      </c>
      <c r="AM103" s="331">
        <f>S103-'[1]決算歳入（県）'!S99</f>
        <v>-0.8258329577367114</v>
      </c>
      <c r="AN103" s="212"/>
      <c r="AO103" s="212"/>
      <c r="AP103" s="212"/>
      <c r="AQ103" s="212"/>
      <c r="AR103" s="212"/>
    </row>
    <row r="104" spans="1:44" ht="18" customHeight="1">
      <c r="A104" s="428"/>
      <c r="B104" s="200">
        <v>25</v>
      </c>
      <c r="C104" s="78">
        <v>509656</v>
      </c>
      <c r="D104" s="332">
        <v>151946</v>
      </c>
      <c r="E104" s="333">
        <v>29.81344279278572</v>
      </c>
      <c r="F104" s="332">
        <v>22939</v>
      </c>
      <c r="G104" s="334">
        <v>4.500879024283046</v>
      </c>
      <c r="H104" s="332">
        <v>113443</v>
      </c>
      <c r="I104" s="335">
        <v>22.25873922802832</v>
      </c>
      <c r="J104" s="332">
        <v>4240</v>
      </c>
      <c r="K104" s="334">
        <v>0.8319336964540788</v>
      </c>
      <c r="L104" s="332">
        <v>63023</v>
      </c>
      <c r="M104" s="335">
        <v>12.36579182821354</v>
      </c>
      <c r="N104" s="78">
        <v>3803</v>
      </c>
      <c r="O104" s="334">
        <v>0.8461895867016183</v>
      </c>
      <c r="P104" s="332">
        <v>84342</v>
      </c>
      <c r="Q104" s="335">
        <v>16.54880939300234</v>
      </c>
      <c r="R104" s="332">
        <v>65920</v>
      </c>
      <c r="S104" s="335">
        <v>12.93421445053134</v>
      </c>
      <c r="U104" s="330">
        <f t="shared" si="2"/>
        <v>100.10000000000001</v>
      </c>
      <c r="W104" s="331">
        <f>C104-'[1]決算歳入（県）'!C100</f>
        <v>12637</v>
      </c>
      <c r="X104" s="331">
        <f>D104-'[1]決算歳入（県）'!D100</f>
        <v>2870</v>
      </c>
      <c r="Y104" s="331">
        <f>E104-'[1]決算歳入（県）'!E100</f>
        <v>-0.1805815805279707</v>
      </c>
      <c r="Z104" s="331">
        <f>F104-'[1]決算歳入（県）'!F100</f>
        <v>4154</v>
      </c>
      <c r="AA104" s="331">
        <f>G104-'[1]決算歳入（県）'!G100</f>
        <v>0.7213454450838608</v>
      </c>
      <c r="AB104" s="331">
        <f>H104-'[1]決算歳入（県）'!H100</f>
        <v>278</v>
      </c>
      <c r="AC104" s="331">
        <f>I104-'[1]決算歳入（県）'!I100</f>
        <v>-0.4100080432027582</v>
      </c>
      <c r="AD104" s="331">
        <f>J104-'[1]決算歳入（県）'!J100</f>
        <v>-244</v>
      </c>
      <c r="AE104" s="331">
        <f>K104-'[1]決算歳入（県）'!K100</f>
        <v>-0.07024509349157715</v>
      </c>
      <c r="AF104" s="331">
        <f>L104-'[1]決算歳入（県）'!L100</f>
        <v>3775</v>
      </c>
      <c r="AG104" s="331">
        <f>M104-'[1]決算歳入（県）'!M100</f>
        <v>0.4451207874686194</v>
      </c>
      <c r="AH104" s="331">
        <f>N104-'[1]決算歳入（県）'!N100</f>
        <v>1926</v>
      </c>
      <c r="AI104" s="331">
        <f>O104-'[1]決算歳入（県）'!O100</f>
        <v>0.4685380281092908</v>
      </c>
      <c r="AJ104" s="331">
        <f>P104-'[1]決算歳入（県）'!P100</f>
        <v>8391</v>
      </c>
      <c r="AK104" s="331">
        <f>Q104-'[1]決算歳入（県）'!Q100</f>
        <v>1.2675022397546787</v>
      </c>
      <c r="AL104" s="331">
        <f>R104-'[1]決算歳入（県）'!R100</f>
        <v>-8513</v>
      </c>
      <c r="AM104" s="331">
        <f>S104-'[1]決算歳入（県）'!S100</f>
        <v>-2.0416717831941327</v>
      </c>
      <c r="AN104" s="212"/>
      <c r="AO104" s="212"/>
      <c r="AP104" s="212"/>
      <c r="AQ104" s="212"/>
      <c r="AR104" s="212"/>
    </row>
    <row r="105" spans="1:44" s="77" customFormat="1" ht="18" customHeight="1">
      <c r="A105" s="429"/>
      <c r="B105" s="200">
        <v>26</v>
      </c>
      <c r="C105" s="78">
        <f>D105+F105+H105+J105+L105+N105+P105+R105</f>
        <v>506831</v>
      </c>
      <c r="D105" s="332">
        <v>161415</v>
      </c>
      <c r="E105" s="333">
        <v>31.8</v>
      </c>
      <c r="F105" s="332">
        <v>27071</v>
      </c>
      <c r="G105" s="334">
        <v>5.3</v>
      </c>
      <c r="H105" s="332">
        <v>116567</v>
      </c>
      <c r="I105" s="335">
        <v>23</v>
      </c>
      <c r="J105" s="332">
        <v>5562</v>
      </c>
      <c r="K105" s="334">
        <v>1.1</v>
      </c>
      <c r="L105" s="332">
        <v>59757</v>
      </c>
      <c r="M105" s="335">
        <v>11.8</v>
      </c>
      <c r="N105" s="78">
        <v>949</v>
      </c>
      <c r="O105" s="334">
        <v>0.2</v>
      </c>
      <c r="P105" s="332">
        <v>78921</v>
      </c>
      <c r="Q105" s="335">
        <v>15.6</v>
      </c>
      <c r="R105" s="332">
        <v>56589</v>
      </c>
      <c r="S105" s="335">
        <v>11.2</v>
      </c>
      <c r="T105" s="336"/>
      <c r="U105" s="330">
        <f t="shared" si="2"/>
        <v>100</v>
      </c>
      <c r="V105" s="336"/>
      <c r="W105" s="331"/>
      <c r="X105" s="331"/>
      <c r="Y105" s="331"/>
      <c r="Z105" s="331"/>
      <c r="AA105" s="331"/>
      <c r="AB105" s="331"/>
      <c r="AC105" s="331"/>
      <c r="AD105" s="331"/>
      <c r="AE105" s="331"/>
      <c r="AF105" s="331"/>
      <c r="AG105" s="331"/>
      <c r="AH105" s="331"/>
      <c r="AI105" s="331"/>
      <c r="AJ105" s="331"/>
      <c r="AK105" s="331"/>
      <c r="AL105" s="331"/>
      <c r="AM105" s="331"/>
      <c r="AN105" s="212"/>
      <c r="AO105" s="212"/>
      <c r="AP105" s="212"/>
      <c r="AQ105" s="212"/>
      <c r="AR105" s="212"/>
    </row>
    <row r="106" spans="1:44" ht="18" customHeight="1">
      <c r="A106" s="425" t="s">
        <v>40</v>
      </c>
      <c r="B106" s="197">
        <v>22</v>
      </c>
      <c r="C106" s="75">
        <v>893582</v>
      </c>
      <c r="D106" s="326">
        <v>264845</v>
      </c>
      <c r="E106" s="327">
        <v>29.638578216660587</v>
      </c>
      <c r="F106" s="326">
        <v>31012</v>
      </c>
      <c r="G106" s="328">
        <v>3.470526487776164</v>
      </c>
      <c r="H106" s="326">
        <v>158433</v>
      </c>
      <c r="I106" s="329">
        <v>17.730101993997195</v>
      </c>
      <c r="J106" s="326">
        <v>8606</v>
      </c>
      <c r="K106" s="328">
        <v>0.9630901249129906</v>
      </c>
      <c r="L106" s="326">
        <v>101920</v>
      </c>
      <c r="M106" s="329">
        <v>11.40578033129584</v>
      </c>
      <c r="N106" s="75">
        <v>1553</v>
      </c>
      <c r="O106" s="328">
        <v>0.1737949063432343</v>
      </c>
      <c r="P106" s="326">
        <v>159390</v>
      </c>
      <c r="Q106" s="329">
        <v>17.83719904832461</v>
      </c>
      <c r="R106" s="326">
        <v>167823</v>
      </c>
      <c r="S106" s="329">
        <v>18.78092889068938</v>
      </c>
      <c r="U106" s="330">
        <f t="shared" si="2"/>
        <v>100</v>
      </c>
      <c r="W106" s="331">
        <f>C106-'[1]決算歳入（県）'!C102</f>
        <v>66201</v>
      </c>
      <c r="X106" s="331">
        <f>D106-'[1]決算歳入（県）'!D102</f>
        <v>-86921</v>
      </c>
      <c r="Y106" s="331">
        <f>E106-'[1]決算歳入（県）'!E102</f>
        <v>-12.877022214096225</v>
      </c>
      <c r="Z106" s="331">
        <f>F106-'[1]決算歳入（県）'!F102</f>
        <v>28941</v>
      </c>
      <c r="AA106" s="331">
        <f>G106-'[1]決算歳入（県）'!G102</f>
        <v>3.220218588513309</v>
      </c>
      <c r="AB106" s="331">
        <f>H106-'[1]決算歳入（県）'!H102</f>
        <v>22721</v>
      </c>
      <c r="AC106" s="331">
        <f>I106-'[1]決算歳入（県）'!I102</f>
        <v>1.327501499182837</v>
      </c>
      <c r="AD106" s="331">
        <f>J106-'[1]決算歳入（県）'!J102</f>
        <v>-3093</v>
      </c>
      <c r="AE106" s="331">
        <f>K106-'[1]決算歳入（県）'!K102</f>
        <v>-0.4508896498219863</v>
      </c>
      <c r="AF106" s="331">
        <f>L106-'[1]決算歳入（県）'!L102</f>
        <v>13527</v>
      </c>
      <c r="AG106" s="331">
        <f>M106-'[1]決算歳入（県）'!M102</f>
        <v>0.7223104425746829</v>
      </c>
      <c r="AH106" s="331">
        <f>N106-'[1]決算歳入（県）'!N102</f>
        <v>-433</v>
      </c>
      <c r="AI106" s="331">
        <f>O106-'[1]決算歳入（県）'!O102</f>
        <v>-0.06623961221593008</v>
      </c>
      <c r="AJ106" s="331">
        <f>P106-'[1]決算歳入（県）'!P102</f>
        <v>40015</v>
      </c>
      <c r="AK106" s="331">
        <f>Q106-'[1]決算歳入（県）'!Q102</f>
        <v>3.4091423247595305</v>
      </c>
      <c r="AL106" s="331">
        <f>R106-'[1]決算歳入（県）'!R102</f>
        <v>51444</v>
      </c>
      <c r="AM106" s="331">
        <f>S106-'[1]決算歳入（県）'!S102</f>
        <v>4.714978621103786</v>
      </c>
      <c r="AN106" s="212"/>
      <c r="AO106" s="212"/>
      <c r="AP106" s="212"/>
      <c r="AQ106" s="212"/>
      <c r="AR106" s="212"/>
    </row>
    <row r="107" spans="1:44" ht="18" customHeight="1">
      <c r="A107" s="428"/>
      <c r="B107" s="200">
        <v>23</v>
      </c>
      <c r="C107" s="78">
        <v>913365</v>
      </c>
      <c r="D107" s="332">
        <v>263236</v>
      </c>
      <c r="E107" s="333">
        <v>28.820460604468096</v>
      </c>
      <c r="F107" s="332">
        <v>33396</v>
      </c>
      <c r="G107" s="334">
        <v>3.656369578427025</v>
      </c>
      <c r="H107" s="332">
        <v>173002</v>
      </c>
      <c r="I107" s="335">
        <v>18.941168098186374</v>
      </c>
      <c r="J107" s="332">
        <v>8514</v>
      </c>
      <c r="K107" s="334">
        <v>0.9321574616938463</v>
      </c>
      <c r="L107" s="332">
        <v>94696</v>
      </c>
      <c r="M107" s="335">
        <v>10.36781571441866</v>
      </c>
      <c r="N107" s="78">
        <v>2109</v>
      </c>
      <c r="O107" s="334">
        <v>0.23090440294953277</v>
      </c>
      <c r="P107" s="332">
        <v>146635</v>
      </c>
      <c r="Q107" s="335">
        <v>16.05437037766939</v>
      </c>
      <c r="R107" s="332">
        <v>191777</v>
      </c>
      <c r="S107" s="335">
        <v>20.99675376218708</v>
      </c>
      <c r="U107" s="330">
        <f t="shared" si="2"/>
        <v>100.00000000000001</v>
      </c>
      <c r="W107" s="331">
        <f>C107-'[1]決算歳入（県）'!C103</f>
        <v>-15964</v>
      </c>
      <c r="X107" s="331">
        <f>D107-'[1]決算歳入（県）'!D103</f>
        <v>-32425</v>
      </c>
      <c r="Y107" s="331">
        <f>E107-'[1]決算歳入（県）'!E103</f>
        <v>-2.9939990755806285</v>
      </c>
      <c r="Z107" s="331">
        <f>F107-'[1]決算歳入（県）'!F103</f>
        <v>18200</v>
      </c>
      <c r="AA107" s="331">
        <f>G107-'[1]決算歳入（県）'!G103</f>
        <v>2.021211308320314</v>
      </c>
      <c r="AB107" s="331">
        <f>H107-'[1]決算歳入（県）'!H103</f>
        <v>18600</v>
      </c>
      <c r="AC107" s="331">
        <f>I107-'[1]決算歳入（県）'!I103</f>
        <v>2.326815161820459</v>
      </c>
      <c r="AD107" s="331">
        <f>J107-'[1]決算歳入（県）'!J103</f>
        <v>-3324</v>
      </c>
      <c r="AE107" s="331">
        <f>K107-'[1]決算歳入（県）'!K103</f>
        <v>-0.3416648337472731</v>
      </c>
      <c r="AF107" s="331">
        <f>L107-'[1]決算歳入（県）'!L103</f>
        <v>-50988</v>
      </c>
      <c r="AG107" s="331">
        <f>M107-'[1]決算歳入（県）'!M103</f>
        <v>-5.308441025659397</v>
      </c>
      <c r="AH107" s="331">
        <f>N107-'[1]決算歳入（県）'!N103</f>
        <v>301</v>
      </c>
      <c r="AI107" s="331">
        <f>O107-'[1]決算歳入（県）'!O103</f>
        <v>0.03635543267097696</v>
      </c>
      <c r="AJ107" s="331">
        <f>P107-'[1]決算歳入（県）'!P103</f>
        <v>-261</v>
      </c>
      <c r="AK107" s="331">
        <f>Q107-'[1]決算歳入（県）'!Q103</f>
        <v>0.24769696061256496</v>
      </c>
      <c r="AL107" s="331">
        <f>R107-'[1]決算歳入（県）'!R103</f>
        <v>33933</v>
      </c>
      <c r="AM107" s="331">
        <f>S107-'[1]決算歳入（県）'!S103</f>
        <v>4.012026071562982</v>
      </c>
      <c r="AN107" s="212"/>
      <c r="AO107" s="212"/>
      <c r="AP107" s="212"/>
      <c r="AQ107" s="212"/>
      <c r="AR107" s="212"/>
    </row>
    <row r="108" spans="1:44" ht="18" customHeight="1">
      <c r="A108" s="428"/>
      <c r="B108" s="200">
        <v>24</v>
      </c>
      <c r="C108" s="78">
        <v>911299</v>
      </c>
      <c r="D108" s="332">
        <v>259349</v>
      </c>
      <c r="E108" s="333">
        <v>28.4</v>
      </c>
      <c r="F108" s="332">
        <v>34459</v>
      </c>
      <c r="G108" s="334">
        <v>3.8</v>
      </c>
      <c r="H108" s="332">
        <v>170535</v>
      </c>
      <c r="I108" s="335">
        <v>18.7</v>
      </c>
      <c r="J108" s="332">
        <v>8330</v>
      </c>
      <c r="K108" s="334">
        <v>0.9</v>
      </c>
      <c r="L108" s="332">
        <v>94599</v>
      </c>
      <c r="M108" s="335">
        <v>10.4</v>
      </c>
      <c r="N108" s="78">
        <v>2850</v>
      </c>
      <c r="O108" s="334">
        <v>0.3</v>
      </c>
      <c r="P108" s="332">
        <v>175684</v>
      </c>
      <c r="Q108" s="335">
        <v>19.3</v>
      </c>
      <c r="R108" s="332">
        <v>165493</v>
      </c>
      <c r="S108" s="335">
        <v>18.2</v>
      </c>
      <c r="U108" s="330">
        <f t="shared" si="2"/>
        <v>99.99999999999999</v>
      </c>
      <c r="W108" s="331">
        <f>C108-'[1]決算歳入（県）'!C104</f>
        <v>17717</v>
      </c>
      <c r="X108" s="331">
        <f>D108-'[1]決算歳入（県）'!D104</f>
        <v>-5496</v>
      </c>
      <c r="Y108" s="331">
        <f>E108-'[1]決算歳入（県）'!E104</f>
        <v>-1.2385782166605885</v>
      </c>
      <c r="Z108" s="331">
        <f>F108-'[1]決算歳入（県）'!F104</f>
        <v>3447</v>
      </c>
      <c r="AA108" s="331">
        <f>G108-'[1]決算歳入（県）'!G104</f>
        <v>0.3294735122238359</v>
      </c>
      <c r="AB108" s="331">
        <f>H108-'[1]決算歳入（県）'!H104</f>
        <v>12102</v>
      </c>
      <c r="AC108" s="331">
        <f>I108-'[1]決算歳入（県）'!I104</f>
        <v>0.9698980060028042</v>
      </c>
      <c r="AD108" s="331">
        <f>J108-'[1]決算歳入（県）'!J104</f>
        <v>-276</v>
      </c>
      <c r="AE108" s="331">
        <f>K108-'[1]決算歳入（県）'!K104</f>
        <v>-0.0630901249129906</v>
      </c>
      <c r="AF108" s="331">
        <f>L108-'[1]決算歳入（県）'!L104</f>
        <v>-7321</v>
      </c>
      <c r="AG108" s="331">
        <f>M108-'[1]決算歳入（県）'!M104</f>
        <v>-1.0057803312958402</v>
      </c>
      <c r="AH108" s="331">
        <f>N108-'[1]決算歳入（県）'!N104</f>
        <v>1297</v>
      </c>
      <c r="AI108" s="331">
        <f>O108-'[1]決算歳入（県）'!O104</f>
        <v>0.1262050936567657</v>
      </c>
      <c r="AJ108" s="331">
        <f>P108-'[1]決算歳入（県）'!P104</f>
        <v>16294</v>
      </c>
      <c r="AK108" s="331">
        <f>Q108-'[1]決算歳入（県）'!Q104</f>
        <v>1.4628009516753906</v>
      </c>
      <c r="AL108" s="331">
        <f>R108-'[1]決算歳入（県）'!R104</f>
        <v>-2330</v>
      </c>
      <c r="AM108" s="331">
        <f>S108-'[1]決算歳入（県）'!S104</f>
        <v>-0.5809288906893819</v>
      </c>
      <c r="AN108" s="212"/>
      <c r="AO108" s="212"/>
      <c r="AP108" s="212"/>
      <c r="AQ108" s="212"/>
      <c r="AR108" s="212"/>
    </row>
    <row r="109" spans="1:44" ht="18" customHeight="1">
      <c r="A109" s="428"/>
      <c r="B109" s="200">
        <v>25</v>
      </c>
      <c r="C109" s="78">
        <v>938416</v>
      </c>
      <c r="D109" s="332">
        <v>267774</v>
      </c>
      <c r="E109" s="333">
        <v>28.5</v>
      </c>
      <c r="F109" s="332">
        <v>41178</v>
      </c>
      <c r="G109" s="334">
        <v>4.4</v>
      </c>
      <c r="H109" s="332">
        <v>173932</v>
      </c>
      <c r="I109" s="335">
        <v>18.5</v>
      </c>
      <c r="J109" s="332">
        <v>8241</v>
      </c>
      <c r="K109" s="334">
        <v>0.9</v>
      </c>
      <c r="L109" s="332">
        <v>111748</v>
      </c>
      <c r="M109" s="335">
        <v>11.9</v>
      </c>
      <c r="N109" s="78">
        <v>1684</v>
      </c>
      <c r="O109" s="334">
        <v>0.2</v>
      </c>
      <c r="P109" s="332">
        <v>164824</v>
      </c>
      <c r="Q109" s="335">
        <v>17.6</v>
      </c>
      <c r="R109" s="332">
        <v>169035</v>
      </c>
      <c r="S109" s="335">
        <v>17.999999999999993</v>
      </c>
      <c r="U109" s="330">
        <f t="shared" si="2"/>
        <v>100</v>
      </c>
      <c r="W109" s="331">
        <f>C109-'[1]決算歳入（県）'!C105</f>
        <v>25051</v>
      </c>
      <c r="X109" s="331">
        <f>D109-'[1]決算歳入（県）'!D105</f>
        <v>4538</v>
      </c>
      <c r="Y109" s="331">
        <f>E109-'[1]決算歳入（県）'!E105</f>
        <v>-0.32046060446809577</v>
      </c>
      <c r="Z109" s="331">
        <f>F109-'[1]決算歳入（県）'!F105</f>
        <v>7782</v>
      </c>
      <c r="AA109" s="331">
        <f>G109-'[1]決算歳入（県）'!G105</f>
        <v>0.7436304215729752</v>
      </c>
      <c r="AB109" s="331">
        <f>H109-'[1]決算歳入（県）'!H105</f>
        <v>930</v>
      </c>
      <c r="AC109" s="331">
        <f>I109-'[1]決算歳入（県）'!I105</f>
        <v>-0.4411680981863739</v>
      </c>
      <c r="AD109" s="331">
        <f>J109-'[1]決算歳入（県）'!J105</f>
        <v>-273</v>
      </c>
      <c r="AE109" s="331">
        <f>K109-'[1]決算歳入（県）'!K105</f>
        <v>-0.032157461693846257</v>
      </c>
      <c r="AF109" s="331">
        <f>L109-'[1]決算歳入（県）'!L105</f>
        <v>17052</v>
      </c>
      <c r="AG109" s="331">
        <f>M109-'[1]決算歳入（県）'!M105</f>
        <v>1.5321842855813408</v>
      </c>
      <c r="AH109" s="331">
        <f>N109-'[1]決算歳入（県）'!N105</f>
        <v>-425</v>
      </c>
      <c r="AI109" s="331">
        <f>O109-'[1]決算歳入（県）'!O105</f>
        <v>-0.030904402949532755</v>
      </c>
      <c r="AJ109" s="331">
        <f>P109-'[1]決算歳入（県）'!P105</f>
        <v>18189</v>
      </c>
      <c r="AK109" s="331">
        <f>Q109-'[1]決算歳入（県）'!Q105</f>
        <v>1.5456296223306119</v>
      </c>
      <c r="AL109" s="331">
        <f>R109-'[1]決算歳入（県）'!R105</f>
        <v>-22742</v>
      </c>
      <c r="AM109" s="331">
        <f>S109-'[1]決算歳入（県）'!S105</f>
        <v>-2.996753762187087</v>
      </c>
      <c r="AN109" s="212"/>
      <c r="AO109" s="212"/>
      <c r="AP109" s="212"/>
      <c r="AQ109" s="212"/>
      <c r="AR109" s="212"/>
    </row>
    <row r="110" spans="1:44" s="77" customFormat="1" ht="18" customHeight="1">
      <c r="A110" s="429"/>
      <c r="B110" s="200">
        <v>26</v>
      </c>
      <c r="C110" s="78">
        <f>D110+F110+H110+J110+L110+N110+P110+R110</f>
        <v>950915</v>
      </c>
      <c r="D110" s="332">
        <v>285135</v>
      </c>
      <c r="E110" s="333">
        <v>30</v>
      </c>
      <c r="F110" s="332">
        <v>49128</v>
      </c>
      <c r="G110" s="334">
        <v>5.2</v>
      </c>
      <c r="H110" s="332">
        <v>174801</v>
      </c>
      <c r="I110" s="335">
        <v>18.4</v>
      </c>
      <c r="J110" s="332">
        <v>9747</v>
      </c>
      <c r="K110" s="334">
        <v>1</v>
      </c>
      <c r="L110" s="332">
        <v>85510</v>
      </c>
      <c r="M110" s="335">
        <v>9</v>
      </c>
      <c r="N110" s="78">
        <v>1511</v>
      </c>
      <c r="O110" s="334">
        <v>0.2</v>
      </c>
      <c r="P110" s="332">
        <v>174061</v>
      </c>
      <c r="Q110" s="335">
        <v>18.3</v>
      </c>
      <c r="R110" s="332">
        <v>171022</v>
      </c>
      <c r="S110" s="335">
        <v>17.9</v>
      </c>
      <c r="T110" s="336"/>
      <c r="U110" s="330">
        <f t="shared" si="2"/>
        <v>100</v>
      </c>
      <c r="V110" s="336"/>
      <c r="W110" s="331"/>
      <c r="X110" s="331"/>
      <c r="Y110" s="331"/>
      <c r="Z110" s="331"/>
      <c r="AA110" s="331"/>
      <c r="AB110" s="331"/>
      <c r="AC110" s="331"/>
      <c r="AD110" s="331"/>
      <c r="AE110" s="331"/>
      <c r="AF110" s="331"/>
      <c r="AG110" s="331"/>
      <c r="AH110" s="331"/>
      <c r="AI110" s="331"/>
      <c r="AJ110" s="331"/>
      <c r="AK110" s="331"/>
      <c r="AL110" s="331"/>
      <c r="AM110" s="331"/>
      <c r="AN110" s="212"/>
      <c r="AO110" s="212"/>
      <c r="AP110" s="212"/>
      <c r="AQ110" s="212"/>
      <c r="AR110" s="212"/>
    </row>
    <row r="111" spans="1:44" ht="18" customHeight="1">
      <c r="A111" s="425" t="s">
        <v>41</v>
      </c>
      <c r="B111" s="197">
        <v>22</v>
      </c>
      <c r="C111" s="75">
        <v>3681931</v>
      </c>
      <c r="D111" s="326">
        <v>985968</v>
      </c>
      <c r="E111" s="327">
        <v>26.77855722988834</v>
      </c>
      <c r="F111" s="326">
        <v>107201</v>
      </c>
      <c r="G111" s="328">
        <v>2.911542883340291</v>
      </c>
      <c r="H111" s="326">
        <v>299453</v>
      </c>
      <c r="I111" s="329">
        <v>8.133042145548083</v>
      </c>
      <c r="J111" s="326">
        <v>62284</v>
      </c>
      <c r="K111" s="328">
        <v>1.6916123631865996</v>
      </c>
      <c r="L111" s="326">
        <v>287307</v>
      </c>
      <c r="M111" s="329">
        <v>7.803160895736504</v>
      </c>
      <c r="N111" s="75">
        <v>13923</v>
      </c>
      <c r="O111" s="328">
        <v>0.37814396847741033</v>
      </c>
      <c r="P111" s="326">
        <v>405081</v>
      </c>
      <c r="Q111" s="329">
        <v>11.001862881189245</v>
      </c>
      <c r="R111" s="326">
        <v>1520714</v>
      </c>
      <c r="S111" s="329">
        <v>41.30207763263353</v>
      </c>
      <c r="U111" s="330">
        <f t="shared" si="2"/>
        <v>100</v>
      </c>
      <c r="W111" s="331">
        <f>C111-'[1]決算歳入（県）'!C107</f>
        <v>973418</v>
      </c>
      <c r="X111" s="331">
        <f>D111-'[1]決算歳入（県）'!D107</f>
        <v>-295374</v>
      </c>
      <c r="Y111" s="331">
        <f>E111-'[1]決算歳入（県）'!E107</f>
        <v>-20.52939366420004</v>
      </c>
      <c r="Z111" s="331">
        <f>F111-'[1]決算歳入（県）'!F107</f>
        <v>102986</v>
      </c>
      <c r="AA111" s="331">
        <f>G111-'[1]決算歳入（県）'!G107</f>
        <v>2.7559224377304674</v>
      </c>
      <c r="AB111" s="331">
        <f>H111-'[1]決算歳入（県）'!H107</f>
        <v>119655</v>
      </c>
      <c r="AC111" s="331">
        <f>I111-'[1]決算歳入（県）'!I107</f>
        <v>1.494787132557561</v>
      </c>
      <c r="AD111" s="331">
        <f>J111-'[1]決算歳入（県）'!J107</f>
        <v>-13795</v>
      </c>
      <c r="AE111" s="331">
        <f>K111-'[1]決算歳入（県）'!K107</f>
        <v>-1.1172720689723006</v>
      </c>
      <c r="AF111" s="331">
        <f>L111-'[1]決算歳入（県）'!L107</f>
        <v>44021</v>
      </c>
      <c r="AG111" s="331">
        <f>M111-'[1]決算歳入（県）'!M107</f>
        <v>-1.1791109264773816</v>
      </c>
      <c r="AH111" s="331">
        <f>N111-'[1]決算歳入（県）'!N107</f>
        <v>-3604</v>
      </c>
      <c r="AI111" s="331">
        <f>O111-'[1]決算歳入（県）'!O107</f>
        <v>-0.26896387261473137</v>
      </c>
      <c r="AJ111" s="331">
        <f>P111-'[1]決算歳入（県）'!P107</f>
        <v>126254</v>
      </c>
      <c r="AK111" s="331">
        <f>Q111-'[1]決算歳入（県）'!Q107</f>
        <v>0.707395031118006</v>
      </c>
      <c r="AL111" s="331">
        <f>R111-'[1]決算歳入（県）'!R107</f>
        <v>893275</v>
      </c>
      <c r="AM111" s="331">
        <f>S111-'[1]決算歳入（県）'!S107</f>
        <v>18.136635930858418</v>
      </c>
      <c r="AN111" s="212"/>
      <c r="AO111" s="212"/>
      <c r="AP111" s="212"/>
      <c r="AQ111" s="212"/>
      <c r="AR111" s="212"/>
    </row>
    <row r="112" spans="1:44" ht="18" customHeight="1">
      <c r="A112" s="426"/>
      <c r="B112" s="200">
        <v>23</v>
      </c>
      <c r="C112" s="78">
        <v>2847193</v>
      </c>
      <c r="D112" s="332">
        <v>970208</v>
      </c>
      <c r="E112" s="333">
        <v>34.075947784361645</v>
      </c>
      <c r="F112" s="332">
        <v>117164</v>
      </c>
      <c r="G112" s="334">
        <v>4.115070527357998</v>
      </c>
      <c r="H112" s="332">
        <v>297272</v>
      </c>
      <c r="I112" s="335">
        <v>10.440879842005794</v>
      </c>
      <c r="J112" s="332">
        <v>62203</v>
      </c>
      <c r="K112" s="334">
        <v>2.1847131543242764</v>
      </c>
      <c r="L112" s="332">
        <v>248636</v>
      </c>
      <c r="M112" s="335">
        <v>8.732671090438899</v>
      </c>
      <c r="N112" s="78">
        <v>11035</v>
      </c>
      <c r="O112" s="334">
        <v>0.38757470954726286</v>
      </c>
      <c r="P112" s="332">
        <v>388176</v>
      </c>
      <c r="Q112" s="335">
        <v>13.633638464269895</v>
      </c>
      <c r="R112" s="332">
        <v>752498</v>
      </c>
      <c r="S112" s="335">
        <v>26.429504427694223</v>
      </c>
      <c r="U112" s="330">
        <f t="shared" si="2"/>
        <v>100</v>
      </c>
      <c r="W112" s="331">
        <f>C112-'[1]決算歳入（県）'!C108</f>
        <v>-142915</v>
      </c>
      <c r="X112" s="331">
        <f>D112-'[1]決算歳入（県）'!D108</f>
        <v>-56792</v>
      </c>
      <c r="Y112" s="331">
        <f>E112-'[1]決算歳入（県）'!E108</f>
        <v>-0.270637690142955</v>
      </c>
      <c r="Z112" s="331">
        <f>F112-'[1]決算歳入（県）'!F108</f>
        <v>66323</v>
      </c>
      <c r="AA112" s="331">
        <f>G112-'[1]決算歳入（県）'!G108</f>
        <v>2.414764050133764</v>
      </c>
      <c r="AB112" s="331">
        <f>H112-'[1]決算歳入（県）'!H108</f>
        <v>6059</v>
      </c>
      <c r="AC112" s="331">
        <f>I112-'[1]決算歳入（県）'!I108</f>
        <v>0.7016664089124074</v>
      </c>
      <c r="AD112" s="331">
        <f>J112-'[1]決算歳入（県）'!J108</f>
        <v>-13883</v>
      </c>
      <c r="AE112" s="331">
        <f>K112-'[1]決算歳入（県）'!K108</f>
        <v>-0.359877208298077</v>
      </c>
      <c r="AF112" s="331">
        <f>L112-'[1]決算歳入（県）'!L108</f>
        <v>-140880</v>
      </c>
      <c r="AG112" s="331">
        <f>M112-'[1]決算歳入（県）'!M108</f>
        <v>-4.294149345478468</v>
      </c>
      <c r="AH112" s="331">
        <f>N112-'[1]決算歳入（県）'!N108</f>
        <v>-11494</v>
      </c>
      <c r="AI112" s="331">
        <f>O112-'[1]決算歳入（県）'!O108</f>
        <v>-0.3658763363681355</v>
      </c>
      <c r="AJ112" s="331">
        <f>P112-'[1]決算歳入（県）'!P108</f>
        <v>21349</v>
      </c>
      <c r="AK112" s="331">
        <f>Q112-'[1]決算歳入（県）'!Q108</f>
        <v>1.365620051557043</v>
      </c>
      <c r="AL112" s="331">
        <f>R112-'[1]決算歳入（県）'!R108</f>
        <v>-13598</v>
      </c>
      <c r="AM112" s="331">
        <f>S112-'[1]決算歳入（県）'!S108</f>
        <v>0.8084900696844102</v>
      </c>
      <c r="AN112" s="212"/>
      <c r="AO112" s="212"/>
      <c r="AP112" s="212"/>
      <c r="AQ112" s="212"/>
      <c r="AR112" s="212"/>
    </row>
    <row r="113" spans="1:44" ht="18" customHeight="1">
      <c r="A113" s="426"/>
      <c r="B113" s="200">
        <v>24</v>
      </c>
      <c r="C113" s="78">
        <v>2782199</v>
      </c>
      <c r="D113" s="332">
        <v>993623</v>
      </c>
      <c r="E113" s="333">
        <v>35.7</v>
      </c>
      <c r="F113" s="332">
        <v>121154</v>
      </c>
      <c r="G113" s="334">
        <v>4.4</v>
      </c>
      <c r="H113" s="332">
        <v>284441</v>
      </c>
      <c r="I113" s="335">
        <v>10.2</v>
      </c>
      <c r="J113" s="332">
        <v>60542</v>
      </c>
      <c r="K113" s="334">
        <v>2.2</v>
      </c>
      <c r="L113" s="332">
        <v>252571</v>
      </c>
      <c r="M113" s="335">
        <v>9.1</v>
      </c>
      <c r="N113" s="78">
        <v>18340</v>
      </c>
      <c r="O113" s="334">
        <v>0.7</v>
      </c>
      <c r="P113" s="332">
        <v>401687</v>
      </c>
      <c r="Q113" s="335">
        <v>14.4</v>
      </c>
      <c r="R113" s="332">
        <v>649841</v>
      </c>
      <c r="S113" s="335">
        <v>23.4</v>
      </c>
      <c r="U113" s="330">
        <f t="shared" si="2"/>
        <v>100.1</v>
      </c>
      <c r="W113" s="331">
        <f>C113-'[1]決算歳入（県）'!C109</f>
        <v>-899732</v>
      </c>
      <c r="X113" s="331">
        <f>D113-'[1]決算歳入（県）'!D109</f>
        <v>7655</v>
      </c>
      <c r="Y113" s="331">
        <f>E113-'[1]決算歳入（県）'!E109</f>
        <v>8.921442770111664</v>
      </c>
      <c r="Z113" s="331">
        <f>F113-'[1]決算歳入（県）'!F109</f>
        <v>13953</v>
      </c>
      <c r="AA113" s="331">
        <f>G113-'[1]決算歳入（県）'!G109</f>
        <v>1.4884571166597094</v>
      </c>
      <c r="AB113" s="331">
        <f>H113-'[1]決算歳入（県）'!H109</f>
        <v>-15012</v>
      </c>
      <c r="AC113" s="331">
        <f>I113-'[1]決算歳入（県）'!I109</f>
        <v>2.066957854451916</v>
      </c>
      <c r="AD113" s="331">
        <f>J113-'[1]決算歳入（県）'!J109</f>
        <v>-1742</v>
      </c>
      <c r="AE113" s="331">
        <f>K113-'[1]決算歳入（県）'!K109</f>
        <v>0.5083876368134006</v>
      </c>
      <c r="AF113" s="331">
        <f>L113-'[1]決算歳入（県）'!L109</f>
        <v>-34736</v>
      </c>
      <c r="AG113" s="331">
        <f>M113-'[1]決算歳入（県）'!M109</f>
        <v>1.296839104263496</v>
      </c>
      <c r="AH113" s="331">
        <f>N113-'[1]決算歳入（県）'!N109</f>
        <v>4417</v>
      </c>
      <c r="AI113" s="331">
        <f>O113-'[1]決算歳入（県）'!O109</f>
        <v>0.3218560315225896</v>
      </c>
      <c r="AJ113" s="331">
        <f>P113-'[1]決算歳入（県）'!P109</f>
        <v>-3394</v>
      </c>
      <c r="AK113" s="331">
        <f>Q113-'[1]決算歳入（県）'!Q109</f>
        <v>3.398137118810755</v>
      </c>
      <c r="AL113" s="331">
        <f>R113-'[1]決算歳入（県）'!R109</f>
        <v>-870873</v>
      </c>
      <c r="AM113" s="331">
        <f>S113-'[1]決算歳入（県）'!S109</f>
        <v>-17.902077632633528</v>
      </c>
      <c r="AN113" s="212"/>
      <c r="AO113" s="212"/>
      <c r="AP113" s="212"/>
      <c r="AQ113" s="212"/>
      <c r="AR113" s="212"/>
    </row>
    <row r="114" spans="1:44" ht="18" customHeight="1">
      <c r="A114" s="426"/>
      <c r="B114" s="200">
        <v>25</v>
      </c>
      <c r="C114" s="78">
        <v>2827457</v>
      </c>
      <c r="D114" s="332">
        <v>1044209</v>
      </c>
      <c r="E114" s="333">
        <v>36.9</v>
      </c>
      <c r="F114" s="332">
        <v>145639</v>
      </c>
      <c r="G114" s="334">
        <v>5.2</v>
      </c>
      <c r="H114" s="332">
        <v>284449</v>
      </c>
      <c r="I114" s="335">
        <v>10.1</v>
      </c>
      <c r="J114" s="332">
        <v>59660</v>
      </c>
      <c r="K114" s="334">
        <v>2.1</v>
      </c>
      <c r="L114" s="332">
        <v>271124</v>
      </c>
      <c r="M114" s="335">
        <v>9.6</v>
      </c>
      <c r="N114" s="78">
        <v>30887</v>
      </c>
      <c r="O114" s="334">
        <v>1.1</v>
      </c>
      <c r="P114" s="332">
        <v>396079</v>
      </c>
      <c r="Q114" s="335">
        <v>14</v>
      </c>
      <c r="R114" s="332">
        <v>595410</v>
      </c>
      <c r="S114" s="335">
        <v>21.1</v>
      </c>
      <c r="U114" s="330">
        <f t="shared" si="2"/>
        <v>100.1</v>
      </c>
      <c r="W114" s="331">
        <f>C114-'[1]決算歳入（県）'!C110</f>
        <v>-19736</v>
      </c>
      <c r="X114" s="331">
        <f>D114-'[1]決算歳入（県）'!D110</f>
        <v>74001</v>
      </c>
      <c r="Y114" s="331">
        <f>E114-'[1]決算歳入（県）'!E110</f>
        <v>2.8240522156383534</v>
      </c>
      <c r="Z114" s="331">
        <f>F114-'[1]決算歳入（県）'!F110</f>
        <v>28475</v>
      </c>
      <c r="AA114" s="331">
        <f>G114-'[1]決算歳入（県）'!G110</f>
        <v>1.0849294726420018</v>
      </c>
      <c r="AB114" s="331">
        <f>H114-'[1]決算歳入（県）'!H110</f>
        <v>-12823</v>
      </c>
      <c r="AC114" s="331">
        <f>I114-'[1]決算歳入（県）'!I110</f>
        <v>-0.34087984200579413</v>
      </c>
      <c r="AD114" s="331">
        <f>J114-'[1]決算歳入（県）'!J110</f>
        <v>-2543</v>
      </c>
      <c r="AE114" s="331">
        <f>K114-'[1]決算歳入（県）'!K110</f>
        <v>-0.08471315432427629</v>
      </c>
      <c r="AF114" s="331">
        <f>L114-'[1]決算歳入（県）'!L110</f>
        <v>22488</v>
      </c>
      <c r="AG114" s="331">
        <f>M114-'[1]決算歳入（県）'!M110</f>
        <v>0.8673289095611008</v>
      </c>
      <c r="AH114" s="331">
        <f>N114-'[1]決算歳入（県）'!N110</f>
        <v>19852</v>
      </c>
      <c r="AI114" s="331">
        <f>O114-'[1]決算歳入（県）'!O110</f>
        <v>0.7124252904527373</v>
      </c>
      <c r="AJ114" s="331">
        <f>P114-'[1]決算歳入（県）'!P110</f>
        <v>7903</v>
      </c>
      <c r="AK114" s="331">
        <f>Q114-'[1]決算歳入（県）'!Q110</f>
        <v>0.3663615357301051</v>
      </c>
      <c r="AL114" s="331">
        <f>R114-'[1]決算歳入（県）'!R110</f>
        <v>-157089</v>
      </c>
      <c r="AM114" s="331">
        <f>S114-'[1]決算歳入（県）'!S110</f>
        <v>-5.329504427694221</v>
      </c>
      <c r="AN114" s="212"/>
      <c r="AO114" s="212"/>
      <c r="AP114" s="212"/>
      <c r="AQ114" s="212"/>
      <c r="AR114" s="212"/>
    </row>
    <row r="115" spans="1:44" s="77" customFormat="1" ht="18" customHeight="1">
      <c r="A115" s="427"/>
      <c r="B115" s="200">
        <v>26</v>
      </c>
      <c r="C115" s="78">
        <f>D115+F115+H115+J115+L115+N115+P115+R115</f>
        <v>2816635</v>
      </c>
      <c r="D115" s="332">
        <v>1100319</v>
      </c>
      <c r="E115" s="333">
        <v>39.1</v>
      </c>
      <c r="F115" s="332">
        <v>174492</v>
      </c>
      <c r="G115" s="334">
        <v>6.2</v>
      </c>
      <c r="H115" s="332">
        <v>276412</v>
      </c>
      <c r="I115" s="335">
        <v>9.8</v>
      </c>
      <c r="J115" s="332">
        <v>65727</v>
      </c>
      <c r="K115" s="334">
        <v>2.3</v>
      </c>
      <c r="L115" s="332">
        <v>249528</v>
      </c>
      <c r="M115" s="335">
        <v>8.9</v>
      </c>
      <c r="N115" s="78">
        <v>57650</v>
      </c>
      <c r="O115" s="334">
        <v>2</v>
      </c>
      <c r="P115" s="332">
        <v>349002</v>
      </c>
      <c r="Q115" s="335">
        <v>12.4</v>
      </c>
      <c r="R115" s="332">
        <v>543505</v>
      </c>
      <c r="S115" s="335">
        <v>19.299999999999997</v>
      </c>
      <c r="T115" s="336"/>
      <c r="U115" s="330">
        <f t="shared" si="2"/>
        <v>100.00000000000001</v>
      </c>
      <c r="V115" s="336"/>
      <c r="W115" s="331"/>
      <c r="X115" s="331"/>
      <c r="Y115" s="331"/>
      <c r="Z115" s="331"/>
      <c r="AA115" s="331"/>
      <c r="AB115" s="331"/>
      <c r="AC115" s="331"/>
      <c r="AD115" s="331"/>
      <c r="AE115" s="331"/>
      <c r="AF115" s="331"/>
      <c r="AG115" s="331"/>
      <c r="AH115" s="331"/>
      <c r="AI115" s="331"/>
      <c r="AJ115" s="331"/>
      <c r="AK115" s="331"/>
      <c r="AL115" s="331"/>
      <c r="AM115" s="331"/>
      <c r="AN115" s="212"/>
      <c r="AO115" s="212"/>
      <c r="AP115" s="212"/>
      <c r="AQ115" s="212"/>
      <c r="AR115" s="212"/>
    </row>
    <row r="116" spans="1:44" ht="18" customHeight="1">
      <c r="A116" s="425" t="s">
        <v>42</v>
      </c>
      <c r="B116" s="197">
        <v>22</v>
      </c>
      <c r="C116" s="75">
        <v>2235045</v>
      </c>
      <c r="D116" s="326">
        <v>573906</v>
      </c>
      <c r="E116" s="327">
        <v>25.677603806634764</v>
      </c>
      <c r="F116" s="326">
        <v>64077</v>
      </c>
      <c r="G116" s="328">
        <v>2.866922142507198</v>
      </c>
      <c r="H116" s="326">
        <v>321893</v>
      </c>
      <c r="I116" s="329">
        <v>14.402081389860161</v>
      </c>
      <c r="J116" s="326">
        <v>29203</v>
      </c>
      <c r="K116" s="328">
        <v>1.3065956166430654</v>
      </c>
      <c r="L116" s="326">
        <v>228174</v>
      </c>
      <c r="M116" s="329">
        <v>10.208921968014067</v>
      </c>
      <c r="N116" s="75">
        <v>6273</v>
      </c>
      <c r="O116" s="328">
        <v>0.28066548995657803</v>
      </c>
      <c r="P116" s="326">
        <v>352664</v>
      </c>
      <c r="Q116" s="329">
        <v>15.778832193535253</v>
      </c>
      <c r="R116" s="326">
        <v>658855</v>
      </c>
      <c r="S116" s="329">
        <v>29.478377392848916</v>
      </c>
      <c r="U116" s="330">
        <f t="shared" si="2"/>
        <v>100</v>
      </c>
      <c r="W116" s="331">
        <f>C116-'[1]決算歳入（県）'!C112</f>
        <v>253455</v>
      </c>
      <c r="X116" s="331">
        <f>D116-'[1]決算歳入（県）'!D112</f>
        <v>-125961</v>
      </c>
      <c r="Y116" s="331">
        <f>E116-'[1]決算歳入（県）'!E112</f>
        <v>-9.640852584445128</v>
      </c>
      <c r="Z116" s="331">
        <f>F116-'[1]決算歳入（県）'!F112</f>
        <v>58932</v>
      </c>
      <c r="AA116" s="331">
        <f>G116-'[1]決算歳入（県）'!G112</f>
        <v>2.607282156435407</v>
      </c>
      <c r="AB116" s="331">
        <f>H116-'[1]決算歳入（県）'!H112</f>
        <v>24758</v>
      </c>
      <c r="AC116" s="331">
        <f>I116-'[1]決算歳入（県）'!I112</f>
        <v>-0.5926955317028266</v>
      </c>
      <c r="AD116" s="331">
        <f>J116-'[1]決算歳入（県）'!J112</f>
        <v>-8856</v>
      </c>
      <c r="AE116" s="331">
        <f>K116-'[1]決算歳入（県）'!K112</f>
        <v>-0.6140337769247262</v>
      </c>
      <c r="AF116" s="331">
        <f>L116-'[1]決算歳入（県）'!L112</f>
        <v>32118</v>
      </c>
      <c r="AG116" s="331">
        <f>M116-'[1]決算歳入（県）'!M112</f>
        <v>0.31504886611105043</v>
      </c>
      <c r="AH116" s="331">
        <f>N116-'[1]決算歳入（県）'!N112</f>
        <v>446</v>
      </c>
      <c r="AI116" s="331">
        <f>O116-'[1]決算歳入（県）'!O112</f>
        <v>-0.013391302820938977</v>
      </c>
      <c r="AJ116" s="331">
        <f>P116-'[1]決算歳入（県）'!P112</f>
        <v>76903</v>
      </c>
      <c r="AK116" s="331">
        <f>Q116-'[1]決算歳入（県）'!Q112</f>
        <v>1.8626840498728399</v>
      </c>
      <c r="AL116" s="331">
        <f>R116-'[1]決算歳入（県）'!R112</f>
        <v>195115</v>
      </c>
      <c r="AM116" s="331">
        <f>S116-'[1]決算歳入（県）'!S112</f>
        <v>6.075958123474322</v>
      </c>
      <c r="AN116" s="212"/>
      <c r="AO116" s="212"/>
      <c r="AP116" s="212"/>
      <c r="AQ116" s="212"/>
      <c r="AR116" s="212"/>
    </row>
    <row r="117" spans="1:44" ht="18" customHeight="1">
      <c r="A117" s="426"/>
      <c r="B117" s="200">
        <v>23</v>
      </c>
      <c r="C117" s="78">
        <v>2160373</v>
      </c>
      <c r="D117" s="332">
        <v>565021</v>
      </c>
      <c r="E117" s="333">
        <v>26.153863244911875</v>
      </c>
      <c r="F117" s="332">
        <v>68445</v>
      </c>
      <c r="G117" s="334">
        <v>3.1682028982958035</v>
      </c>
      <c r="H117" s="332">
        <v>320660</v>
      </c>
      <c r="I117" s="335">
        <v>14.842807237453904</v>
      </c>
      <c r="J117" s="332">
        <v>28840</v>
      </c>
      <c r="K117" s="334">
        <v>1.334954658292804</v>
      </c>
      <c r="L117" s="332">
        <v>209368</v>
      </c>
      <c r="M117" s="335">
        <v>9.69128942085464</v>
      </c>
      <c r="N117" s="78">
        <v>4039</v>
      </c>
      <c r="O117" s="334">
        <v>0.18695845578518153</v>
      </c>
      <c r="P117" s="332">
        <v>338467</v>
      </c>
      <c r="Q117" s="335">
        <v>15.667063048834622</v>
      </c>
      <c r="R117" s="332">
        <v>625533</v>
      </c>
      <c r="S117" s="335">
        <v>28.854861035571172</v>
      </c>
      <c r="U117" s="330">
        <f t="shared" si="2"/>
        <v>99.9</v>
      </c>
      <c r="W117" s="331">
        <f>C117-'[1]決算歳入（県）'!C113</f>
        <v>-85306</v>
      </c>
      <c r="X117" s="331">
        <f>D117-'[1]決算歳入（県）'!D113</f>
        <v>-30569</v>
      </c>
      <c r="Y117" s="331">
        <f>E117-'[1]決算歳入（県）'!E113</f>
        <v>-0.36773668099026935</v>
      </c>
      <c r="Z117" s="331">
        <f>F117-'[1]決算歳入（県）'!F113</f>
        <v>36530</v>
      </c>
      <c r="AA117" s="331">
        <f>G117-'[1]決算歳入（県）'!G113</f>
        <v>1.747029168657685</v>
      </c>
      <c r="AB117" s="331">
        <f>H117-'[1]決算歳入（県）'!H113</f>
        <v>12878</v>
      </c>
      <c r="AC117" s="331">
        <f>I117-'[1]決算歳入（県）'!I113</f>
        <v>1.1372865463845194</v>
      </c>
      <c r="AD117" s="331">
        <f>J117-'[1]決算歳入（県）'!J113</f>
        <v>-9484</v>
      </c>
      <c r="AE117" s="331">
        <f>K117-'[1]決算歳入（県）'!K113</f>
        <v>-0.3716115962787532</v>
      </c>
      <c r="AF117" s="331">
        <f>L117-'[1]決算歳入（県）'!L113</f>
        <v>-75391</v>
      </c>
      <c r="AG117" s="331">
        <f>M117-'[1]決算歳入（県）'!M113</f>
        <v>-2.9890179605654144</v>
      </c>
      <c r="AH117" s="331">
        <f>N117-'[1]決算歳入（県）'!N113</f>
        <v>-2917</v>
      </c>
      <c r="AI117" s="331">
        <f>O117-'[1]決算歳入（県）'!O113</f>
        <v>-0.12279195823213793</v>
      </c>
      <c r="AJ117" s="331">
        <f>P117-'[1]決算歳入（県）'!P113</f>
        <v>9192</v>
      </c>
      <c r="AK117" s="331">
        <f>Q117-'[1]決算歳入（県）'!Q113</f>
        <v>1.0044598896119545</v>
      </c>
      <c r="AL117" s="331">
        <f>R117-'[1]決算歳入（県）'!R113</f>
        <v>-25545</v>
      </c>
      <c r="AM117" s="331">
        <f>S117-'[1]決算歳入（県）'!S113</f>
        <v>-0.13761740858758742</v>
      </c>
      <c r="AN117" s="212"/>
      <c r="AO117" s="212"/>
      <c r="AP117" s="212"/>
      <c r="AQ117" s="212"/>
      <c r="AR117" s="212"/>
    </row>
    <row r="118" spans="1:44" ht="18" customHeight="1">
      <c r="A118" s="426"/>
      <c r="B118" s="200">
        <v>24</v>
      </c>
      <c r="C118" s="78">
        <v>2041056</v>
      </c>
      <c r="D118" s="332">
        <v>574192</v>
      </c>
      <c r="E118" s="333">
        <v>28.1</v>
      </c>
      <c r="F118" s="332">
        <v>70585</v>
      </c>
      <c r="G118" s="334">
        <v>3.5</v>
      </c>
      <c r="H118" s="332">
        <v>316142</v>
      </c>
      <c r="I118" s="335">
        <v>15.5</v>
      </c>
      <c r="J118" s="332">
        <v>28586</v>
      </c>
      <c r="K118" s="334">
        <v>1.4</v>
      </c>
      <c r="L118" s="332">
        <v>198558</v>
      </c>
      <c r="M118" s="335">
        <v>9.7</v>
      </c>
      <c r="N118" s="78">
        <v>5009</v>
      </c>
      <c r="O118" s="334">
        <v>0.2</v>
      </c>
      <c r="P118" s="332">
        <v>335903</v>
      </c>
      <c r="Q118" s="335">
        <v>16.5</v>
      </c>
      <c r="R118" s="332">
        <v>512081</v>
      </c>
      <c r="S118" s="335">
        <v>25.1</v>
      </c>
      <c r="U118" s="330">
        <f t="shared" si="2"/>
        <v>100</v>
      </c>
      <c r="W118" s="331">
        <f>C118-'[1]決算歳入（県）'!C114</f>
        <v>-193989</v>
      </c>
      <c r="X118" s="331">
        <f>D118-'[1]決算歳入（県）'!D114</f>
        <v>286</v>
      </c>
      <c r="Y118" s="331">
        <f>E118-'[1]決算歳入（県）'!E114</f>
        <v>2.4223961933652376</v>
      </c>
      <c r="Z118" s="331">
        <f>F118-'[1]決算歳入（県）'!F114</f>
        <v>6508</v>
      </c>
      <c r="AA118" s="331">
        <f>G118-'[1]決算歳入（県）'!G114</f>
        <v>0.6330778574928022</v>
      </c>
      <c r="AB118" s="331">
        <f>H118-'[1]決算歳入（県）'!H114</f>
        <v>-5751</v>
      </c>
      <c r="AC118" s="331">
        <f>I118-'[1]決算歳入（県）'!I114</f>
        <v>1.097918610139839</v>
      </c>
      <c r="AD118" s="331">
        <f>J118-'[1]決算歳入（県）'!J114</f>
        <v>-617</v>
      </c>
      <c r="AE118" s="331">
        <f>K118-'[1]決算歳入（県）'!K114</f>
        <v>0.09340438335693446</v>
      </c>
      <c r="AF118" s="331">
        <f>L118-'[1]決算歳入（県）'!L114</f>
        <v>-29616</v>
      </c>
      <c r="AG118" s="331">
        <f>M118-'[1]決算歳入（県）'!M114</f>
        <v>-0.508921968014068</v>
      </c>
      <c r="AH118" s="331">
        <f>N118-'[1]決算歳入（県）'!N114</f>
        <v>-1264</v>
      </c>
      <c r="AI118" s="331">
        <f>O118-'[1]決算歳入（県）'!O114</f>
        <v>-0.08066548995657802</v>
      </c>
      <c r="AJ118" s="331">
        <f>P118-'[1]決算歳入（県）'!P114</f>
        <v>-16761</v>
      </c>
      <c r="AK118" s="331">
        <f>Q118-'[1]決算歳入（県）'!Q114</f>
        <v>0.7211678064647469</v>
      </c>
      <c r="AL118" s="331">
        <f>R118-'[1]決算歳入（県）'!R114</f>
        <v>-146774</v>
      </c>
      <c r="AM118" s="331">
        <f>S118-'[1]決算歳入（県）'!S114</f>
        <v>-4.378377392848915</v>
      </c>
      <c r="AN118" s="212"/>
      <c r="AO118" s="212"/>
      <c r="AP118" s="212"/>
      <c r="AQ118" s="212"/>
      <c r="AR118" s="212"/>
    </row>
    <row r="119" spans="1:44" ht="18" customHeight="1">
      <c r="A119" s="426"/>
      <c r="B119" s="200">
        <v>25</v>
      </c>
      <c r="C119" s="78">
        <v>2077143</v>
      </c>
      <c r="D119" s="332">
        <v>591530</v>
      </c>
      <c r="E119" s="333">
        <v>28.5</v>
      </c>
      <c r="F119" s="332">
        <v>84201</v>
      </c>
      <c r="G119" s="334">
        <v>4.1</v>
      </c>
      <c r="H119" s="332">
        <v>305459</v>
      </c>
      <c r="I119" s="335">
        <v>14.7</v>
      </c>
      <c r="J119" s="332">
        <v>24080</v>
      </c>
      <c r="K119" s="334">
        <v>1.2</v>
      </c>
      <c r="L119" s="332">
        <v>227228</v>
      </c>
      <c r="M119" s="335">
        <v>10.9</v>
      </c>
      <c r="N119" s="78">
        <v>7261</v>
      </c>
      <c r="O119" s="334">
        <v>0.3</v>
      </c>
      <c r="P119" s="332">
        <v>345673</v>
      </c>
      <c r="Q119" s="335">
        <v>16.6</v>
      </c>
      <c r="R119" s="332">
        <v>491711</v>
      </c>
      <c r="S119" s="335">
        <v>23.7</v>
      </c>
      <c r="U119" s="330">
        <f t="shared" si="2"/>
        <v>100</v>
      </c>
      <c r="W119" s="331">
        <f>C119-'[1]決算歳入（県）'!C115</f>
        <v>-83230</v>
      </c>
      <c r="X119" s="331">
        <f>D119-'[1]決算歳入（県）'!D115</f>
        <v>26509</v>
      </c>
      <c r="Y119" s="331">
        <f>E119-'[1]決算歳入（県）'!E115</f>
        <v>2.346136755088125</v>
      </c>
      <c r="Z119" s="331">
        <f>F119-'[1]決算歳入（県）'!F115</f>
        <v>15756</v>
      </c>
      <c r="AA119" s="331">
        <f>G119-'[1]決算歳入（県）'!G115</f>
        <v>0.9317971017041962</v>
      </c>
      <c r="AB119" s="331">
        <f>H119-'[1]決算歳入（県）'!H115</f>
        <v>-15201</v>
      </c>
      <c r="AC119" s="331">
        <f>I119-'[1]決算歳入（県）'!I115</f>
        <v>-0.1428072374539049</v>
      </c>
      <c r="AD119" s="331">
        <f>J119-'[1]決算歳入（県）'!J115</f>
        <v>-4760</v>
      </c>
      <c r="AE119" s="331">
        <f>K119-'[1]決算歳入（県）'!K115</f>
        <v>-0.13495465829280406</v>
      </c>
      <c r="AF119" s="331">
        <f>L119-'[1]決算歳入（県）'!L115</f>
        <v>17860</v>
      </c>
      <c r="AG119" s="331">
        <f>M119-'[1]決算歳入（県）'!M115</f>
        <v>1.208710579145361</v>
      </c>
      <c r="AH119" s="331">
        <f>N119-'[1]決算歳入（県）'!N115</f>
        <v>3222</v>
      </c>
      <c r="AI119" s="331">
        <f>O119-'[1]決算歳入（県）'!O115</f>
        <v>0.11304154421481846</v>
      </c>
      <c r="AJ119" s="331">
        <f>P119-'[1]決算歳入（県）'!P115</f>
        <v>7206</v>
      </c>
      <c r="AK119" s="331">
        <f>Q119-'[1]決算歳入（県）'!Q115</f>
        <v>0.9329369511653791</v>
      </c>
      <c r="AL119" s="331">
        <f>R119-'[1]決算歳入（県）'!R115</f>
        <v>-133822</v>
      </c>
      <c r="AM119" s="331">
        <f>S119-'[1]決算歳入（県）'!S115</f>
        <v>-5.154861035571173</v>
      </c>
      <c r="AN119" s="212"/>
      <c r="AO119" s="212"/>
      <c r="AP119" s="212"/>
      <c r="AQ119" s="212"/>
      <c r="AR119" s="212"/>
    </row>
    <row r="120" spans="1:44" s="77" customFormat="1" ht="18" customHeight="1">
      <c r="A120" s="427"/>
      <c r="B120" s="200">
        <v>26</v>
      </c>
      <c r="C120" s="78">
        <f>D120+F120+H120+J120+L120+N120+P120+R120</f>
        <v>2010624</v>
      </c>
      <c r="D120" s="332">
        <v>631351</v>
      </c>
      <c r="E120" s="333">
        <v>31.4</v>
      </c>
      <c r="F120" s="332">
        <v>100242</v>
      </c>
      <c r="G120" s="334">
        <v>5</v>
      </c>
      <c r="H120" s="332">
        <v>303131</v>
      </c>
      <c r="I120" s="335">
        <v>15.1</v>
      </c>
      <c r="J120" s="332">
        <v>27742</v>
      </c>
      <c r="K120" s="334">
        <v>1.4</v>
      </c>
      <c r="L120" s="332">
        <v>185116</v>
      </c>
      <c r="M120" s="335">
        <v>9.2</v>
      </c>
      <c r="N120" s="78">
        <v>4467</v>
      </c>
      <c r="O120" s="334">
        <v>0.2</v>
      </c>
      <c r="P120" s="332">
        <v>334763</v>
      </c>
      <c r="Q120" s="335">
        <v>16.6</v>
      </c>
      <c r="R120" s="332">
        <v>423812</v>
      </c>
      <c r="S120" s="335">
        <v>21.1</v>
      </c>
      <c r="T120" s="336"/>
      <c r="U120" s="330">
        <f t="shared" si="2"/>
        <v>100</v>
      </c>
      <c r="V120" s="336"/>
      <c r="W120" s="331"/>
      <c r="X120" s="331"/>
      <c r="Y120" s="331"/>
      <c r="Z120" s="331"/>
      <c r="AA120" s="331"/>
      <c r="AB120" s="331"/>
      <c r="AC120" s="331"/>
      <c r="AD120" s="331"/>
      <c r="AE120" s="331"/>
      <c r="AF120" s="331"/>
      <c r="AG120" s="331"/>
      <c r="AH120" s="331"/>
      <c r="AI120" s="331"/>
      <c r="AJ120" s="331"/>
      <c r="AK120" s="331"/>
      <c r="AL120" s="331"/>
      <c r="AM120" s="331"/>
      <c r="AN120" s="212"/>
      <c r="AO120" s="212"/>
      <c r="AP120" s="212"/>
      <c r="AQ120" s="212"/>
      <c r="AR120" s="212"/>
    </row>
    <row r="121" spans="1:44" ht="18" customHeight="1">
      <c r="A121" s="425" t="s">
        <v>168</v>
      </c>
      <c r="B121" s="197">
        <v>22</v>
      </c>
      <c r="C121" s="75">
        <v>480976</v>
      </c>
      <c r="D121" s="326">
        <v>119144</v>
      </c>
      <c r="E121" s="327">
        <v>24.77129836000133</v>
      </c>
      <c r="F121" s="326">
        <v>15556</v>
      </c>
      <c r="G121" s="328">
        <v>3.234257010744819</v>
      </c>
      <c r="H121" s="326">
        <v>143776</v>
      </c>
      <c r="I121" s="329">
        <v>29.892551811316988</v>
      </c>
      <c r="J121" s="326">
        <v>5684</v>
      </c>
      <c r="K121" s="328">
        <v>1.1817637470476698</v>
      </c>
      <c r="L121" s="326">
        <v>72789</v>
      </c>
      <c r="M121" s="329">
        <v>15.133603339875586</v>
      </c>
      <c r="N121" s="75">
        <v>827</v>
      </c>
      <c r="O121" s="328">
        <v>0.17194205116263597</v>
      </c>
      <c r="P121" s="326">
        <v>85708</v>
      </c>
      <c r="Q121" s="329">
        <v>17.819600146369048</v>
      </c>
      <c r="R121" s="326">
        <v>37492</v>
      </c>
      <c r="S121" s="329">
        <v>7.794983533481919</v>
      </c>
      <c r="U121" s="330">
        <f t="shared" si="2"/>
        <v>100.00000000000001</v>
      </c>
      <c r="W121" s="331">
        <f>C121-'[1]決算歳入（県）'!C117</f>
        <v>21814</v>
      </c>
      <c r="X121" s="331">
        <f>D121-'[1]決算歳入（県）'!D117</f>
        <v>-20000</v>
      </c>
      <c r="Y121" s="331">
        <f>E121-'[1]決算歳入（県）'!E117</f>
        <v>-5.5326030952584695</v>
      </c>
      <c r="Z121" s="331">
        <f>F121-'[1]決算歳入（県）'!F117</f>
        <v>13616</v>
      </c>
      <c r="AA121" s="331">
        <f>G121-'[1]決算歳入（県）'!G117</f>
        <v>2.8117481794390926</v>
      </c>
      <c r="AB121" s="331">
        <f>H121-'[1]決算歳入（県）'!H117</f>
        <v>2708</v>
      </c>
      <c r="AC121" s="331">
        <f>I121-'[1]決算歳入（県）'!I117</f>
        <v>-0.8303738663305502</v>
      </c>
      <c r="AD121" s="331">
        <f>J121-'[1]決算歳入（県）'!J117</f>
        <v>-2311</v>
      </c>
      <c r="AE121" s="331">
        <f>K121-'[1]決算歳入（県）'!K117</f>
        <v>-0.5594517716581464</v>
      </c>
      <c r="AF121" s="331">
        <f>L121-'[1]決算歳入（県）'!L117</f>
        <v>3082</v>
      </c>
      <c r="AG121" s="331">
        <f>M121-'[1]決算歳入（県）'!M117</f>
        <v>-0.04774877549981582</v>
      </c>
      <c r="AH121" s="331">
        <f>N121-'[1]決算歳入（県）'!N117</f>
        <v>71</v>
      </c>
      <c r="AI121" s="331">
        <f>O121-'[1]決算歳入（県）'!O117</f>
        <v>0.007294279787827068</v>
      </c>
      <c r="AJ121" s="331">
        <f>P121-'[1]決算歳入（県）'!P117</f>
        <v>25618</v>
      </c>
      <c r="AK121" s="331">
        <f>Q121-'[1]決算歳入（県）'!Q117</f>
        <v>4.73271577876023</v>
      </c>
      <c r="AL121" s="331">
        <f>R121-'[1]決算歳入（県）'!R117</f>
        <v>-970</v>
      </c>
      <c r="AM121" s="331">
        <f>S121-'[1]決算歳入（県）'!S117</f>
        <v>-0.5815807292401702</v>
      </c>
      <c r="AN121" s="212"/>
      <c r="AO121" s="212"/>
      <c r="AP121" s="212"/>
      <c r="AQ121" s="212"/>
      <c r="AR121" s="212"/>
    </row>
    <row r="122" spans="1:44" ht="18" customHeight="1">
      <c r="A122" s="426"/>
      <c r="B122" s="200">
        <v>23</v>
      </c>
      <c r="C122" s="78">
        <v>497686</v>
      </c>
      <c r="D122" s="332">
        <v>116886</v>
      </c>
      <c r="E122" s="333">
        <v>23.48589271146868</v>
      </c>
      <c r="F122" s="332">
        <v>16411</v>
      </c>
      <c r="G122" s="334">
        <v>3.2974606478783817</v>
      </c>
      <c r="H122" s="332">
        <v>150062</v>
      </c>
      <c r="I122" s="335">
        <v>30.151943193097658</v>
      </c>
      <c r="J122" s="332">
        <v>5478</v>
      </c>
      <c r="K122" s="334">
        <v>1.100694011887013</v>
      </c>
      <c r="L122" s="332">
        <v>69518</v>
      </c>
      <c r="M122" s="335">
        <v>13.96824503803603</v>
      </c>
      <c r="N122" s="78">
        <v>5471</v>
      </c>
      <c r="O122" s="334">
        <v>1.0992875025618563</v>
      </c>
      <c r="P122" s="332">
        <v>70322</v>
      </c>
      <c r="Q122" s="335">
        <v>14.12979268052547</v>
      </c>
      <c r="R122" s="332">
        <v>63538</v>
      </c>
      <c r="S122" s="335">
        <v>12.766684214544913</v>
      </c>
      <c r="U122" s="330">
        <f t="shared" si="2"/>
        <v>100</v>
      </c>
      <c r="W122" s="331">
        <f>C122-'[1]決算歳入（県）'!C118</f>
        <v>-2972</v>
      </c>
      <c r="X122" s="331">
        <f>D122-'[1]決算歳入（県）'!D118</f>
        <v>-7360</v>
      </c>
      <c r="Y122" s="331">
        <f>E122-'[1]決算歳入（県）'!E118</f>
        <v>-1.330648720007499</v>
      </c>
      <c r="Z122" s="331">
        <f>F122-'[1]決算歳入（県）'!F118</f>
        <v>8279</v>
      </c>
      <c r="AA122" s="331">
        <f>G122-'[1]決算歳入（県）'!G118</f>
        <v>1.6731981772896762</v>
      </c>
      <c r="AB122" s="331">
        <f>H122-'[1]決算歳入（県）'!H118</f>
        <v>18562</v>
      </c>
      <c r="AC122" s="331">
        <f>I122-'[1]決算歳入（県）'!I118</f>
        <v>3.8865085051470025</v>
      </c>
      <c r="AD122" s="331">
        <f>J122-'[1]決算歳入（県）'!J118</f>
        <v>-2725</v>
      </c>
      <c r="AE122" s="331">
        <f>K122-'[1]決算歳入（県）'!K118</f>
        <v>-0.5377497960617263</v>
      </c>
      <c r="AF122" s="331">
        <f>L122-'[1]決算歳入（県）'!L118</f>
        <v>-36509</v>
      </c>
      <c r="AG122" s="331">
        <f>M122-'[1]決算歳入（県）'!M118</f>
        <v>-7.209285331997005</v>
      </c>
      <c r="AH122" s="331">
        <f>N122-'[1]決算歳入（県）'!N118</f>
        <v>4269</v>
      </c>
      <c r="AI122" s="331">
        <f>O122-'[1]決算歳入（県）'!O118</f>
        <v>0.8592034531708548</v>
      </c>
      <c r="AJ122" s="331">
        <f>P122-'[1]決算歳入（県）'!P118</f>
        <v>-12757</v>
      </c>
      <c r="AK122" s="331">
        <f>Q122-'[1]決算歳入（県）'!Q118</f>
        <v>-2.4641696650277805</v>
      </c>
      <c r="AL122" s="331">
        <f>R122-'[1]決算歳入（県）'!R118</f>
        <v>25269</v>
      </c>
      <c r="AM122" s="331">
        <f>S122-'[1]決算歳入（県）'!S118</f>
        <v>5.122943377486482</v>
      </c>
      <c r="AN122" s="212"/>
      <c r="AO122" s="212"/>
      <c r="AP122" s="212"/>
      <c r="AQ122" s="212"/>
      <c r="AR122" s="212"/>
    </row>
    <row r="123" spans="1:44" ht="18" customHeight="1">
      <c r="A123" s="426"/>
      <c r="B123" s="200">
        <v>24</v>
      </c>
      <c r="C123" s="78">
        <v>466225</v>
      </c>
      <c r="D123" s="332">
        <v>117606</v>
      </c>
      <c r="E123" s="333">
        <v>25.225159525979947</v>
      </c>
      <c r="F123" s="332">
        <v>16684</v>
      </c>
      <c r="G123" s="334">
        <v>3.5785296798755963</v>
      </c>
      <c r="H123" s="332">
        <v>150137</v>
      </c>
      <c r="I123" s="335">
        <v>32.20269183334227</v>
      </c>
      <c r="J123" s="332">
        <v>5364</v>
      </c>
      <c r="K123" s="334">
        <v>1.1505174540189822</v>
      </c>
      <c r="L123" s="332">
        <v>65881</v>
      </c>
      <c r="M123" s="335">
        <v>14.13073087028795</v>
      </c>
      <c r="N123" s="78">
        <v>876</v>
      </c>
      <c r="O123" s="334">
        <v>0.18789211217759666</v>
      </c>
      <c r="P123" s="332">
        <v>72005</v>
      </c>
      <c r="Q123" s="335">
        <v>15.444259745830877</v>
      </c>
      <c r="R123" s="332">
        <v>37672</v>
      </c>
      <c r="S123" s="335">
        <v>8.080218778486783</v>
      </c>
      <c r="U123" s="330">
        <f t="shared" si="2"/>
        <v>100</v>
      </c>
      <c r="W123" s="331">
        <f>C123-'[1]決算歳入（県）'!C119</f>
        <v>-14751</v>
      </c>
      <c r="X123" s="331">
        <f>D123-'[1]決算歳入（県）'!D119</f>
        <v>-1538</v>
      </c>
      <c r="Y123" s="331">
        <f>E123-'[1]決算歳入（県）'!E119</f>
        <v>0.4538611659786156</v>
      </c>
      <c r="Z123" s="331">
        <f>F123-'[1]決算歳入（県）'!F119</f>
        <v>1128</v>
      </c>
      <c r="AA123" s="331">
        <f>G123-'[1]決算歳入（県）'!G119</f>
        <v>0.34427266913077714</v>
      </c>
      <c r="AB123" s="331">
        <f>H123-'[1]決算歳入（県）'!H119</f>
        <v>6361</v>
      </c>
      <c r="AC123" s="331">
        <f>I123-'[1]決算歳入（県）'!I119</f>
        <v>2.3101400220252835</v>
      </c>
      <c r="AD123" s="331">
        <f>J123-'[1]決算歳入（県）'!J119</f>
        <v>-320</v>
      </c>
      <c r="AE123" s="331">
        <f>K123-'[1]決算歳入（県）'!K119</f>
        <v>-0.031246293028687644</v>
      </c>
      <c r="AF123" s="331">
        <f>L123-'[1]決算歳入（県）'!L119</f>
        <v>-6908</v>
      </c>
      <c r="AG123" s="331">
        <f>M123-'[1]決算歳入（県）'!M119</f>
        <v>-1.0028724695876363</v>
      </c>
      <c r="AH123" s="331">
        <f>N123-'[1]決算歳入（県）'!N119</f>
        <v>49</v>
      </c>
      <c r="AI123" s="331">
        <f>O123-'[1]決算歳入（県）'!O119</f>
        <v>0.015950061014960687</v>
      </c>
      <c r="AJ123" s="331">
        <f>P123-'[1]決算歳入（県）'!P119</f>
        <v>-13703</v>
      </c>
      <c r="AK123" s="331">
        <f>Q123-'[1]決算歳入（県）'!Q119</f>
        <v>-2.375340400538171</v>
      </c>
      <c r="AL123" s="331">
        <f>R123-'[1]決算歳入（県）'!R119</f>
        <v>180</v>
      </c>
      <c r="AM123" s="331">
        <f>S123-'[1]決算歳入（県）'!S119</f>
        <v>0.28523524500486364</v>
      </c>
      <c r="AN123" s="212"/>
      <c r="AO123" s="212"/>
      <c r="AP123" s="212"/>
      <c r="AQ123" s="212"/>
      <c r="AR123" s="212"/>
    </row>
    <row r="124" spans="1:44" ht="18" customHeight="1">
      <c r="A124" s="426"/>
      <c r="B124" s="200">
        <v>25</v>
      </c>
      <c r="C124" s="78">
        <v>486186</v>
      </c>
      <c r="D124" s="332">
        <v>121249</v>
      </c>
      <c r="E124" s="333">
        <v>24.93880942684487</v>
      </c>
      <c r="F124" s="332">
        <v>19789</v>
      </c>
      <c r="G124" s="334">
        <v>4.0702529484600545</v>
      </c>
      <c r="H124" s="332">
        <v>147759</v>
      </c>
      <c r="I124" s="335">
        <v>30.391455122113758</v>
      </c>
      <c r="J124" s="332">
        <v>5331</v>
      </c>
      <c r="K124" s="334">
        <v>1.09649393442016</v>
      </c>
      <c r="L124" s="332">
        <v>81101</v>
      </c>
      <c r="M124" s="335">
        <v>16.68106444858552</v>
      </c>
      <c r="N124" s="78">
        <v>925</v>
      </c>
      <c r="O124" s="334">
        <v>0.1902564039277149</v>
      </c>
      <c r="P124" s="332">
        <v>76006</v>
      </c>
      <c r="Q124" s="335">
        <v>15.633111607491784</v>
      </c>
      <c r="R124" s="332">
        <v>34026</v>
      </c>
      <c r="S124" s="335">
        <v>6.998556108156138</v>
      </c>
      <c r="U124" s="330">
        <f t="shared" si="2"/>
        <v>100</v>
      </c>
      <c r="W124" s="331">
        <f>C124-'[1]決算歳入（県）'!C120</f>
        <v>-11500</v>
      </c>
      <c r="X124" s="331">
        <f>D124-'[1]決算歳入（県）'!D120</f>
        <v>4363</v>
      </c>
      <c r="Y124" s="331">
        <f>E124-'[1]決算歳入（県）'!E120</f>
        <v>1.4529167153761904</v>
      </c>
      <c r="Z124" s="331">
        <f>F124-'[1]決算歳入（県）'!F120</f>
        <v>3378</v>
      </c>
      <c r="AA124" s="331">
        <f>G124-'[1]決算歳入（県）'!G120</f>
        <v>0.7727923005816728</v>
      </c>
      <c r="AB124" s="331">
        <f>H124-'[1]決算歳入（県）'!H120</f>
        <v>-2303</v>
      </c>
      <c r="AC124" s="331">
        <f>I124-'[1]決算歳入（県）'!I120</f>
        <v>0.23951192901609986</v>
      </c>
      <c r="AD124" s="331">
        <f>J124-'[1]決算歳入（県）'!J120</f>
        <v>-147</v>
      </c>
      <c r="AE124" s="331">
        <f>K124-'[1]決算歳入（県）'!K120</f>
        <v>-0.004200077466852914</v>
      </c>
      <c r="AF124" s="331">
        <f>L124-'[1]決算歳入（県）'!L120</f>
        <v>11583</v>
      </c>
      <c r="AG124" s="331">
        <f>M124-'[1]決算歳入（県）'!M120</f>
        <v>2.712819410549489</v>
      </c>
      <c r="AH124" s="331">
        <f>N124-'[1]決算歳入（県）'!N120</f>
        <v>-4546</v>
      </c>
      <c r="AI124" s="331">
        <f>O124-'[1]決算歳入（県）'!O120</f>
        <v>-0.9090310986341413</v>
      </c>
      <c r="AJ124" s="331">
        <f>P124-'[1]決算歳入（県）'!P120</f>
        <v>5684</v>
      </c>
      <c r="AK124" s="331">
        <f>Q124-'[1]決算歳入（県）'!Q120</f>
        <v>1.5033189269663136</v>
      </c>
      <c r="AL124" s="331">
        <f>R124-'[1]決算歳入（県）'!R120</f>
        <v>-29512</v>
      </c>
      <c r="AM124" s="331">
        <f>S124-'[1]決算歳入（県）'!S120</f>
        <v>-5.768128106388775</v>
      </c>
      <c r="AN124" s="212"/>
      <c r="AO124" s="212"/>
      <c r="AP124" s="212"/>
      <c r="AQ124" s="212"/>
      <c r="AR124" s="212"/>
    </row>
    <row r="125" spans="1:44" s="77" customFormat="1" ht="18" customHeight="1">
      <c r="A125" s="427"/>
      <c r="B125" s="204">
        <v>26</v>
      </c>
      <c r="C125" s="338">
        <f>D125+F125+H125+J125+L125+N125+P125+R125</f>
        <v>489518</v>
      </c>
      <c r="D125" s="339">
        <v>126003</v>
      </c>
      <c r="E125" s="340">
        <v>25.7</v>
      </c>
      <c r="F125" s="339">
        <v>24095</v>
      </c>
      <c r="G125" s="341">
        <v>4.9</v>
      </c>
      <c r="H125" s="339">
        <v>150732</v>
      </c>
      <c r="I125" s="342">
        <v>30.8</v>
      </c>
      <c r="J125" s="339">
        <v>6385</v>
      </c>
      <c r="K125" s="341">
        <v>1.3</v>
      </c>
      <c r="L125" s="339">
        <v>65123</v>
      </c>
      <c r="M125" s="342">
        <v>13.3</v>
      </c>
      <c r="N125" s="338">
        <v>817</v>
      </c>
      <c r="O125" s="341">
        <v>0.2</v>
      </c>
      <c r="P125" s="339">
        <v>68346</v>
      </c>
      <c r="Q125" s="342">
        <v>14</v>
      </c>
      <c r="R125" s="339">
        <v>48017</v>
      </c>
      <c r="S125" s="342">
        <v>9.8</v>
      </c>
      <c r="T125" s="336"/>
      <c r="U125" s="330">
        <f t="shared" si="2"/>
        <v>100</v>
      </c>
      <c r="V125" s="336"/>
      <c r="W125" s="331"/>
      <c r="X125" s="331"/>
      <c r="Y125" s="331"/>
      <c r="Z125" s="331"/>
      <c r="AA125" s="331"/>
      <c r="AB125" s="331"/>
      <c r="AC125" s="331"/>
      <c r="AD125" s="331"/>
      <c r="AE125" s="331"/>
      <c r="AF125" s="331"/>
      <c r="AG125" s="331"/>
      <c r="AH125" s="331"/>
      <c r="AI125" s="331"/>
      <c r="AJ125" s="331"/>
      <c r="AK125" s="331"/>
      <c r="AL125" s="331"/>
      <c r="AM125" s="331"/>
      <c r="AN125" s="212"/>
      <c r="AO125" s="212"/>
      <c r="AP125" s="212"/>
      <c r="AQ125" s="212"/>
      <c r="AR125" s="212"/>
    </row>
    <row r="126" spans="1:44" ht="18" customHeight="1">
      <c r="A126" s="425" t="s">
        <v>43</v>
      </c>
      <c r="B126" s="197">
        <v>22</v>
      </c>
      <c r="C126" s="75">
        <v>566854</v>
      </c>
      <c r="D126" s="326">
        <v>62941</v>
      </c>
      <c r="E126" s="327">
        <v>11.103564586295589</v>
      </c>
      <c r="F126" s="326">
        <v>11330</v>
      </c>
      <c r="G126" s="328">
        <v>1.998751001139623</v>
      </c>
      <c r="H126" s="326">
        <v>175092</v>
      </c>
      <c r="I126" s="329">
        <v>30.88837690128322</v>
      </c>
      <c r="J126" s="326">
        <v>3856</v>
      </c>
      <c r="K126" s="328">
        <v>0.6802457070074481</v>
      </c>
      <c r="L126" s="326">
        <v>96180</v>
      </c>
      <c r="M126" s="329">
        <v>16.967331976134947</v>
      </c>
      <c r="N126" s="75">
        <v>1675</v>
      </c>
      <c r="O126" s="328">
        <v>0.295490549594781</v>
      </c>
      <c r="P126" s="326">
        <v>93947</v>
      </c>
      <c r="Q126" s="329">
        <v>16.573403380764713</v>
      </c>
      <c r="R126" s="326">
        <v>121833</v>
      </c>
      <c r="S126" s="329">
        <v>21.492835897779674</v>
      </c>
      <c r="U126" s="330">
        <f t="shared" si="2"/>
        <v>99.99999999999999</v>
      </c>
      <c r="W126" s="331">
        <f>C126-'[1]決算歳入（県）'!C122</f>
        <v>50023</v>
      </c>
      <c r="X126" s="331">
        <f>D126-'[1]決算歳入（県）'!D122</f>
        <v>-13638</v>
      </c>
      <c r="Y126" s="331">
        <f>E126-'[1]決算歳入（県）'!E122</f>
        <v>-3.713464577976678</v>
      </c>
      <c r="Z126" s="331">
        <f>F126-'[1]決算歳入（県）'!F122</f>
        <v>8390</v>
      </c>
      <c r="AA126" s="331">
        <f>G126-'[1]決算歳入（県）'!G122</f>
        <v>1.4298996744970647</v>
      </c>
      <c r="AB126" s="331">
        <f>H126-'[1]決算歳入（県）'!H122</f>
        <v>-6452</v>
      </c>
      <c r="AC126" s="331">
        <f>I126-'[1]決算歳入（県）'!I122</f>
        <v>-4.2379990320489505</v>
      </c>
      <c r="AD126" s="331">
        <f>J126-'[1]決算歳入（県）'!J122</f>
        <v>-1782</v>
      </c>
      <c r="AE126" s="331">
        <f>K126-'[1]決算歳入（県）'!K122</f>
        <v>-0.41063312959484555</v>
      </c>
      <c r="AF126" s="331">
        <f>L126-'[1]決算歳入（県）'!L122</f>
        <v>7247</v>
      </c>
      <c r="AG126" s="331">
        <f>M126-'[1]決算歳入（県）'!M122</f>
        <v>-0.2400336811108481</v>
      </c>
      <c r="AH126" s="331">
        <f>N126-'[1]決算歳入（県）'!N122</f>
        <v>-164</v>
      </c>
      <c r="AI126" s="331">
        <f>O126-'[1]決算歳入（県）'!O122</f>
        <v>0.039668240174486946</v>
      </c>
      <c r="AJ126" s="331">
        <f>P126-'[1]決算歳入（県）'!P122</f>
        <v>23681</v>
      </c>
      <c r="AK126" s="331">
        <f>Q126-'[1]決算歳入（県）'!Q122</f>
        <v>2.9778566740075707</v>
      </c>
      <c r="AL126" s="331">
        <f>R126-'[1]決算歳入（県）'!R122</f>
        <v>32741</v>
      </c>
      <c r="AM126" s="331">
        <f>S126-'[1]決算歳入（県）'!S122</f>
        <v>4.154705832052191</v>
      </c>
      <c r="AN126" s="212"/>
      <c r="AO126" s="212"/>
      <c r="AP126" s="212"/>
      <c r="AQ126" s="212"/>
      <c r="AR126" s="212"/>
    </row>
    <row r="127" spans="1:44" ht="18" customHeight="1">
      <c r="A127" s="426"/>
      <c r="B127" s="200">
        <v>23</v>
      </c>
      <c r="C127" s="78">
        <v>551693</v>
      </c>
      <c r="D127" s="332">
        <v>62722</v>
      </c>
      <c r="E127" s="333">
        <v>11.369004138171048</v>
      </c>
      <c r="F127" s="332">
        <v>11448</v>
      </c>
      <c r="G127" s="334">
        <v>2.075067111600111</v>
      </c>
      <c r="H127" s="332">
        <v>184221</v>
      </c>
      <c r="I127" s="335">
        <v>33.39194080765933</v>
      </c>
      <c r="J127" s="332">
        <v>3698</v>
      </c>
      <c r="K127" s="334">
        <v>0.6703003300748787</v>
      </c>
      <c r="L127" s="332">
        <v>86281</v>
      </c>
      <c r="M127" s="335">
        <v>15.639313893777882</v>
      </c>
      <c r="N127" s="78">
        <v>1583</v>
      </c>
      <c r="O127" s="334">
        <v>0.28693494389089585</v>
      </c>
      <c r="P127" s="332">
        <v>73956</v>
      </c>
      <c r="Q127" s="335">
        <v>13.405281560578075</v>
      </c>
      <c r="R127" s="332">
        <v>127784</v>
      </c>
      <c r="S127" s="335">
        <v>23.062157214247776</v>
      </c>
      <c r="U127" s="330">
        <f t="shared" si="2"/>
        <v>99.9</v>
      </c>
      <c r="W127" s="331">
        <f>C127-'[1]決算歳入（県）'!C123</f>
        <v>-34816</v>
      </c>
      <c r="X127" s="331">
        <f>D127-'[1]決算歳入（県）'!D123</f>
        <v>-3944</v>
      </c>
      <c r="Y127" s="331">
        <f>E127-'[1]決算歳入（県）'!E123</f>
        <v>0.10242664319654615</v>
      </c>
      <c r="Z127" s="331">
        <f>F127-'[1]決算歳入（県）'!F123</f>
        <v>4660</v>
      </c>
      <c r="AA127" s="331">
        <f>G127-'[1]決算歳入（県）'!G123</f>
        <v>0.9177106174968663</v>
      </c>
      <c r="AB127" s="331">
        <f>H127-'[1]決算歳入（県）'!H123</f>
        <v>22193</v>
      </c>
      <c r="AC127" s="331">
        <f>I127-'[1]決算歳入（県）'!I123</f>
        <v>5.766107273988069</v>
      </c>
      <c r="AD127" s="331">
        <f>J127-'[1]決算歳入（県）'!J123</f>
        <v>-2000</v>
      </c>
      <c r="AE127" s="331">
        <f>K127-'[1]決算歳入（県）'!K123</f>
        <v>-0.3012107635315281</v>
      </c>
      <c r="AF127" s="331">
        <f>L127-'[1]決算歳入（県）'!L123</f>
        <v>-47101</v>
      </c>
      <c r="AG127" s="331">
        <f>M127-'[1]決算歳入（県）'!M123</f>
        <v>-7.102366114542534</v>
      </c>
      <c r="AH127" s="331">
        <f>N127-'[1]決算歳入（県）'!N123</f>
        <v>-1970</v>
      </c>
      <c r="AI127" s="331">
        <f>O127-'[1]決算歳入（県）'!O123</f>
        <v>-0.31885286158182496</v>
      </c>
      <c r="AJ127" s="331">
        <f>P127-'[1]決算歳入（県）'!P123</f>
        <v>-19705</v>
      </c>
      <c r="AK127" s="331">
        <f>Q127-'[1]決算歳入（県）'!Q123</f>
        <v>-2.563953353123164</v>
      </c>
      <c r="AL127" s="331">
        <f>R127-'[1]決算歳入（県）'!R123</f>
        <v>13051</v>
      </c>
      <c r="AM127" s="331">
        <f>S127-'[1]決算歳入（県）'!S123</f>
        <v>3.5001385580975715</v>
      </c>
      <c r="AN127" s="212"/>
      <c r="AO127" s="212"/>
      <c r="AP127" s="212"/>
      <c r="AQ127" s="212"/>
      <c r="AR127" s="212"/>
    </row>
    <row r="128" spans="1:44" ht="18" customHeight="1">
      <c r="A128" s="426"/>
      <c r="B128" s="200">
        <v>24</v>
      </c>
      <c r="C128" s="78">
        <v>539911</v>
      </c>
      <c r="D128" s="332">
        <v>62475</v>
      </c>
      <c r="E128" s="333">
        <v>11.6</v>
      </c>
      <c r="F128" s="332">
        <v>11681</v>
      </c>
      <c r="G128" s="334">
        <v>2.2</v>
      </c>
      <c r="H128" s="332">
        <v>185452</v>
      </c>
      <c r="I128" s="335">
        <v>34.3</v>
      </c>
      <c r="J128" s="332">
        <v>3782</v>
      </c>
      <c r="K128" s="334">
        <v>0.7</v>
      </c>
      <c r="L128" s="332">
        <v>80553</v>
      </c>
      <c r="M128" s="335">
        <v>14.9</v>
      </c>
      <c r="N128" s="78">
        <v>1599</v>
      </c>
      <c r="O128" s="334">
        <v>0.3</v>
      </c>
      <c r="P128" s="332">
        <v>81817</v>
      </c>
      <c r="Q128" s="335">
        <v>15.2</v>
      </c>
      <c r="R128" s="332">
        <v>112552</v>
      </c>
      <c r="S128" s="335">
        <v>20.8</v>
      </c>
      <c r="U128" s="330">
        <f t="shared" si="2"/>
        <v>99.99999999999999</v>
      </c>
      <c r="W128" s="331">
        <f>C128-'[1]決算歳入（県）'!C124</f>
        <v>-26943</v>
      </c>
      <c r="X128" s="331">
        <f>D128-'[1]決算歳入（県）'!D124</f>
        <v>-466</v>
      </c>
      <c r="Y128" s="331">
        <f>E128-'[1]決算歳入（県）'!E124</f>
        <v>0.49643541370441113</v>
      </c>
      <c r="Z128" s="331">
        <f>F128-'[1]決算歳入（県）'!F124</f>
        <v>351</v>
      </c>
      <c r="AA128" s="331">
        <f>G128-'[1]決算歳入（県）'!G124</f>
        <v>0.20124899886037717</v>
      </c>
      <c r="AB128" s="331">
        <f>H128-'[1]決算歳入（県）'!H124</f>
        <v>10360</v>
      </c>
      <c r="AC128" s="331">
        <f>I128-'[1]決算歳入（県）'!I124</f>
        <v>3.4116230987167775</v>
      </c>
      <c r="AD128" s="331">
        <f>J128-'[1]決算歳入（県）'!J124</f>
        <v>-74</v>
      </c>
      <c r="AE128" s="331">
        <f>K128-'[1]決算歳入（県）'!K124</f>
        <v>0.019754292992551825</v>
      </c>
      <c r="AF128" s="331">
        <f>L128-'[1]決算歳入（県）'!L124</f>
        <v>-15627</v>
      </c>
      <c r="AG128" s="331">
        <f>M128-'[1]決算歳入（県）'!M124</f>
        <v>-2.0673319761349465</v>
      </c>
      <c r="AH128" s="331">
        <f>N128-'[1]決算歳入（県）'!N124</f>
        <v>-76</v>
      </c>
      <c r="AI128" s="331">
        <f>O128-'[1]決算歳入（県）'!O124</f>
        <v>0.004509450405218995</v>
      </c>
      <c r="AJ128" s="331">
        <f>P128-'[1]決算歳入（県）'!P124</f>
        <v>-12130</v>
      </c>
      <c r="AK128" s="331">
        <f>Q128-'[1]決算歳入（県）'!Q124</f>
        <v>-1.3734033807647137</v>
      </c>
      <c r="AL128" s="331">
        <f>R128-'[1]決算歳入（県）'!R124</f>
        <v>-9281</v>
      </c>
      <c r="AM128" s="331">
        <f>S128-'[1]決算歳入（県）'!S124</f>
        <v>-0.6928358977796734</v>
      </c>
      <c r="AN128" s="212"/>
      <c r="AO128" s="212"/>
      <c r="AP128" s="212"/>
      <c r="AQ128" s="212"/>
      <c r="AR128" s="212"/>
    </row>
    <row r="129" spans="1:44" ht="18" customHeight="1">
      <c r="A129" s="426"/>
      <c r="B129" s="200">
        <v>25</v>
      </c>
      <c r="C129" s="78">
        <v>542667</v>
      </c>
      <c r="D129" s="332">
        <v>63794</v>
      </c>
      <c r="E129" s="333">
        <v>11.755643884739628</v>
      </c>
      <c r="F129" s="332">
        <v>13463</v>
      </c>
      <c r="G129" s="334">
        <v>2.4808952820053554</v>
      </c>
      <c r="H129" s="332">
        <v>184091</v>
      </c>
      <c r="I129" s="335">
        <v>33.92338211094465</v>
      </c>
      <c r="J129" s="332">
        <v>3847</v>
      </c>
      <c r="K129" s="334">
        <v>0.708906198460566</v>
      </c>
      <c r="L129" s="332">
        <v>89491</v>
      </c>
      <c r="M129" s="335">
        <v>16.490960386387968</v>
      </c>
      <c r="N129" s="78">
        <v>2139</v>
      </c>
      <c r="O129" s="334">
        <v>0.3941643770489085</v>
      </c>
      <c r="P129" s="332">
        <v>80187</v>
      </c>
      <c r="Q129" s="335">
        <v>14.77646512502142</v>
      </c>
      <c r="R129" s="332">
        <v>105655</v>
      </c>
      <c r="S129" s="335">
        <v>19.369582635391502</v>
      </c>
      <c r="U129" s="330">
        <f t="shared" si="2"/>
        <v>99.9</v>
      </c>
      <c r="W129" s="331">
        <f>C129-'[1]決算歳入（県）'!C125</f>
        <v>-9026</v>
      </c>
      <c r="X129" s="331">
        <f>D129-'[1]決算歳入（県）'!D125</f>
        <v>1072</v>
      </c>
      <c r="Y129" s="331">
        <f>E129-'[1]決算歳入（県）'!E125</f>
        <v>0.38663974656858</v>
      </c>
      <c r="Z129" s="331">
        <f>F129-'[1]決算歳入（県）'!F125</f>
        <v>2015</v>
      </c>
      <c r="AA129" s="331">
        <f>G129-'[1]決算歳入（県）'!G125</f>
        <v>0.4058281704052442</v>
      </c>
      <c r="AB129" s="331">
        <f>H129-'[1]決算歳入（県）'!H125</f>
        <v>-130</v>
      </c>
      <c r="AC129" s="331">
        <f>I129-'[1]決算歳入（県）'!I125</f>
        <v>0.5314413032853196</v>
      </c>
      <c r="AD129" s="331">
        <f>J129-'[1]決算歳入（県）'!J125</f>
        <v>149</v>
      </c>
      <c r="AE129" s="331">
        <f>K129-'[1]決算歳入（県）'!K125</f>
        <v>0.03860586838568736</v>
      </c>
      <c r="AF129" s="331">
        <f>L129-'[1]決算歳入（県）'!L125</f>
        <v>3210</v>
      </c>
      <c r="AG129" s="331">
        <f>M129-'[1]決算歳入（県）'!M125</f>
        <v>0.8516464926100866</v>
      </c>
      <c r="AH129" s="331">
        <f>N129-'[1]決算歳入（県）'!N125</f>
        <v>556</v>
      </c>
      <c r="AI129" s="331">
        <f>O129-'[1]決算歳入（県）'!O125</f>
        <v>0.10722943315801264</v>
      </c>
      <c r="AJ129" s="331">
        <f>P129-'[1]決算歳入（県）'!P125</f>
        <v>6231</v>
      </c>
      <c r="AK129" s="331">
        <f>Q129-'[1]決算歳入（県）'!Q125</f>
        <v>1.3711835644433457</v>
      </c>
      <c r="AL129" s="331">
        <f>R129-'[1]決算歳入（県）'!R125</f>
        <v>-22129</v>
      </c>
      <c r="AM129" s="331">
        <f>S129-'[1]決算歳入（県）'!S125</f>
        <v>-3.6925745788562736</v>
      </c>
      <c r="AN129" s="212"/>
      <c r="AO129" s="212"/>
      <c r="AP129" s="212"/>
      <c r="AQ129" s="212"/>
      <c r="AR129" s="212"/>
    </row>
    <row r="130" spans="1:44" s="77" customFormat="1" ht="18" customHeight="1">
      <c r="A130" s="427"/>
      <c r="B130" s="204">
        <v>26</v>
      </c>
      <c r="C130" s="338">
        <f>D130+F130+H130+J130+L130+N130+P130+R130</f>
        <v>536487</v>
      </c>
      <c r="D130" s="339">
        <v>68429</v>
      </c>
      <c r="E130" s="340">
        <v>12.75501549897761</v>
      </c>
      <c r="F130" s="339">
        <v>15480</v>
      </c>
      <c r="G130" s="341">
        <v>2.885438044165096</v>
      </c>
      <c r="H130" s="339">
        <v>185197</v>
      </c>
      <c r="I130" s="342">
        <v>34.5203145649382</v>
      </c>
      <c r="J130" s="339">
        <v>4427</v>
      </c>
      <c r="K130" s="341">
        <v>0.8251830892454057</v>
      </c>
      <c r="L130" s="339">
        <v>84487</v>
      </c>
      <c r="M130" s="342">
        <v>15.748191475282718</v>
      </c>
      <c r="N130" s="338">
        <v>2242</v>
      </c>
      <c r="O130" s="341">
        <v>0.4179038821071153</v>
      </c>
      <c r="P130" s="339">
        <v>70848</v>
      </c>
      <c r="Q130" s="342">
        <v>13.205911792830022</v>
      </c>
      <c r="R130" s="339">
        <v>105377</v>
      </c>
      <c r="S130" s="342">
        <v>19.642041652453827</v>
      </c>
      <c r="T130" s="336"/>
      <c r="U130" s="330">
        <f t="shared" si="2"/>
        <v>99.99999999999999</v>
      </c>
      <c r="V130" s="336"/>
      <c r="W130" s="331"/>
      <c r="X130" s="331"/>
      <c r="Y130" s="331"/>
      <c r="Z130" s="331"/>
      <c r="AA130" s="331"/>
      <c r="AB130" s="331"/>
      <c r="AC130" s="331"/>
      <c r="AD130" s="331"/>
      <c r="AE130" s="331"/>
      <c r="AF130" s="331"/>
      <c r="AG130" s="331"/>
      <c r="AH130" s="331"/>
      <c r="AI130" s="331"/>
      <c r="AJ130" s="331"/>
      <c r="AK130" s="331"/>
      <c r="AL130" s="331"/>
      <c r="AM130" s="331"/>
      <c r="AN130" s="212"/>
      <c r="AO130" s="212"/>
      <c r="AP130" s="212"/>
      <c r="AQ130" s="212"/>
      <c r="AR130" s="212"/>
    </row>
    <row r="131" spans="1:44" ht="18" customHeight="1">
      <c r="A131" s="428" t="s">
        <v>82</v>
      </c>
      <c r="B131" s="200">
        <v>22</v>
      </c>
      <c r="C131" s="78">
        <v>728511</v>
      </c>
      <c r="D131" s="332">
        <v>192772</v>
      </c>
      <c r="E131" s="333">
        <v>26.46109667527326</v>
      </c>
      <c r="F131" s="332">
        <v>24545</v>
      </c>
      <c r="G131" s="334">
        <v>3.369201014123328</v>
      </c>
      <c r="H131" s="332">
        <v>165430</v>
      </c>
      <c r="I131" s="335">
        <v>22.70796185644417</v>
      </c>
      <c r="J131" s="332">
        <v>6539</v>
      </c>
      <c r="K131" s="334">
        <v>0.8975842506152961</v>
      </c>
      <c r="L131" s="332">
        <v>88372</v>
      </c>
      <c r="M131" s="335">
        <v>12.130496313713863</v>
      </c>
      <c r="N131" s="78">
        <v>1839</v>
      </c>
      <c r="O131" s="334">
        <v>0.1524327017711469</v>
      </c>
      <c r="P131" s="332">
        <v>122341</v>
      </c>
      <c r="Q131" s="335">
        <v>16.793294816413205</v>
      </c>
      <c r="R131" s="332">
        <v>126673</v>
      </c>
      <c r="S131" s="335">
        <v>17.387932371645725</v>
      </c>
      <c r="U131" s="330">
        <f t="shared" si="2"/>
        <v>99.9</v>
      </c>
      <c r="W131" s="331">
        <f>C131-'[1]決算歳入（県）'!C127</f>
        <v>8135</v>
      </c>
      <c r="X131" s="331">
        <f>D131-'[1]決算歳入（県）'!D127</f>
        <v>-54002</v>
      </c>
      <c r="Y131" s="331">
        <f>E131-'[1]決算歳入（県）'!E127</f>
        <v>-7.795180602148534</v>
      </c>
      <c r="Z131" s="331">
        <f>F131-'[1]決算歳入（県）'!F127</f>
        <v>20559</v>
      </c>
      <c r="AA131" s="331">
        <f>G131-'[1]決算歳入（県）'!G127</f>
        <v>2.8158788601370768</v>
      </c>
      <c r="AB131" s="331">
        <f>H131-'[1]決算歳入（県）'!H127</f>
        <v>16290</v>
      </c>
      <c r="AC131" s="331">
        <f>I131-'[1]決算歳入（県）'!I127</f>
        <v>2.004884574580256</v>
      </c>
      <c r="AD131" s="331">
        <f>J131-'[1]決算歳入（県）'!J127</f>
        <v>-4001</v>
      </c>
      <c r="AE131" s="331">
        <f>K131-'[1]決算歳入（県）'!K127</f>
        <v>-0.5655405619825694</v>
      </c>
      <c r="AF131" s="331">
        <f>L131-'[1]決算歳入（県）'!L127</f>
        <v>5509</v>
      </c>
      <c r="AG131" s="331">
        <f>M131-'[1]決算歳入（県）'!M127</f>
        <v>0.6277533017312305</v>
      </c>
      <c r="AH131" s="331">
        <f>N131-'[1]決算歳入（県）'!N127</f>
        <v>-668</v>
      </c>
      <c r="AI131" s="331">
        <f>O131-'[1]決算歳入（県）'!O127</f>
        <v>-0.19558000270540424</v>
      </c>
      <c r="AJ131" s="331">
        <f>P131-'[1]決算歳入（県）'!P127</f>
        <v>24317</v>
      </c>
      <c r="AK131" s="331">
        <f>Q131-'[1]決算歳入（県）'!Q127</f>
        <v>3.1859564264612903</v>
      </c>
      <c r="AL131" s="331">
        <f>R131-'[1]決算歳入（県）'!R127</f>
        <v>131</v>
      </c>
      <c r="AM131" s="331">
        <f>S131-'[1]決算歳入（県）'!S127</f>
        <v>-0.07817199607335112</v>
      </c>
      <c r="AN131" s="212"/>
      <c r="AO131" s="212"/>
      <c r="AP131" s="212"/>
      <c r="AQ131" s="212"/>
      <c r="AR131" s="212"/>
    </row>
    <row r="132" spans="1:44" ht="18" customHeight="1">
      <c r="A132" s="426"/>
      <c r="B132" s="200">
        <v>23</v>
      </c>
      <c r="C132" s="78">
        <v>711038</v>
      </c>
      <c r="D132" s="332">
        <v>191108</v>
      </c>
      <c r="E132" s="333">
        <v>26.877325825061387</v>
      </c>
      <c r="F132" s="332">
        <v>25979</v>
      </c>
      <c r="G132" s="334">
        <v>3.5536725182057776</v>
      </c>
      <c r="H132" s="332">
        <v>171398</v>
      </c>
      <c r="I132" s="335">
        <v>24.105322078426187</v>
      </c>
      <c r="J132" s="332">
        <v>6539</v>
      </c>
      <c r="K132" s="334">
        <v>0.919641425634073</v>
      </c>
      <c r="L132" s="332">
        <v>80621</v>
      </c>
      <c r="M132" s="335">
        <v>11.338493863900382</v>
      </c>
      <c r="N132" s="78">
        <v>2319</v>
      </c>
      <c r="O132" s="334">
        <v>0.3261429065675815</v>
      </c>
      <c r="P132" s="332">
        <v>102949</v>
      </c>
      <c r="Q132" s="335">
        <v>14.478691715491998</v>
      </c>
      <c r="R132" s="332">
        <v>130125</v>
      </c>
      <c r="S132" s="335">
        <v>18.40070966671261</v>
      </c>
      <c r="U132" s="330">
        <f t="shared" si="2"/>
        <v>100.00000000000001</v>
      </c>
      <c r="W132" s="331">
        <f>C132-'[1]決算歳入（県）'!C128</f>
        <v>-43548</v>
      </c>
      <c r="X132" s="331">
        <f>D132-'[1]決算歳入（県）'!D128</f>
        <v>-10136</v>
      </c>
      <c r="Y132" s="331">
        <f>E132-'[1]決算歳入（県）'!E128</f>
        <v>0.20786734054140155</v>
      </c>
      <c r="Z132" s="331">
        <f>F132-'[1]決算歳入（県）'!F128</f>
        <v>13012</v>
      </c>
      <c r="AA132" s="331">
        <f>G132-'[1]決算歳入（県）'!G128</f>
        <v>1.8352467854198524</v>
      </c>
      <c r="AB132" s="331">
        <f>H132-'[1]決算歳入（県）'!H128</f>
        <v>13689</v>
      </c>
      <c r="AC132" s="331">
        <f>I132-'[1]決算歳入（県）'!I128</f>
        <v>3.2052523713285233</v>
      </c>
      <c r="AD132" s="331">
        <f>J132-'[1]決算歳入（県）'!J128</f>
        <v>-3937</v>
      </c>
      <c r="AE132" s="331">
        <f>K132-'[1]決算歳入（県）'!K128</f>
        <v>-0.46866951572980065</v>
      </c>
      <c r="AF132" s="331">
        <f>L132-'[1]決算歳入（県）'!L128</f>
        <v>-50520</v>
      </c>
      <c r="AG132" s="331">
        <f>M132-'[1]決算歳入（県）'!M128</f>
        <v>-6.04070479602705</v>
      </c>
      <c r="AH132" s="331">
        <f>N132-'[1]決算歳入（県）'!N128</f>
        <v>-582</v>
      </c>
      <c r="AI132" s="331">
        <f>O132-'[1]決算歳入（県）'!O128</f>
        <v>-0.05830631459475122</v>
      </c>
      <c r="AJ132" s="331">
        <f>P132-'[1]決算歳入（県）'!P128</f>
        <v>-13471</v>
      </c>
      <c r="AK132" s="331">
        <f>Q132-'[1]決算歳入（県）'!Q128</f>
        <v>-0.9496358707605967</v>
      </c>
      <c r="AL132" s="331">
        <f>R132-'[1]決算歳入（県）'!R128</f>
        <v>8397</v>
      </c>
      <c r="AM132" s="331">
        <f>S132-'[1]決算歳入（県）'!S128</f>
        <v>2.2689499998224214</v>
      </c>
      <c r="AN132" s="212"/>
      <c r="AO132" s="212"/>
      <c r="AP132" s="212"/>
      <c r="AQ132" s="212"/>
      <c r="AR132" s="212"/>
    </row>
    <row r="133" spans="1:44" ht="18" customHeight="1">
      <c r="A133" s="426"/>
      <c r="B133" s="200">
        <v>24</v>
      </c>
      <c r="C133" s="78">
        <v>697969</v>
      </c>
      <c r="D133" s="332">
        <v>192158</v>
      </c>
      <c r="E133" s="333">
        <v>27.5310221514136</v>
      </c>
      <c r="F133" s="332">
        <v>26735</v>
      </c>
      <c r="G133" s="334">
        <v>3.83039934438349</v>
      </c>
      <c r="H133" s="332">
        <v>169460</v>
      </c>
      <c r="I133" s="335">
        <v>24.279015257124602</v>
      </c>
      <c r="J133" s="332">
        <v>6456</v>
      </c>
      <c r="K133" s="334">
        <v>0.9249694470671332</v>
      </c>
      <c r="L133" s="332">
        <v>75919</v>
      </c>
      <c r="M133" s="335">
        <v>10.877130646203485</v>
      </c>
      <c r="N133" s="78">
        <v>1872</v>
      </c>
      <c r="O133" s="334">
        <v>0.2682067541681651</v>
      </c>
      <c r="P133" s="332">
        <v>107151</v>
      </c>
      <c r="Q133" s="335">
        <v>15.351827946513383</v>
      </c>
      <c r="R133" s="332">
        <v>118218</v>
      </c>
      <c r="S133" s="335">
        <v>16.93742845312614</v>
      </c>
      <c r="U133" s="330">
        <f t="shared" si="2"/>
        <v>100</v>
      </c>
      <c r="W133" s="331">
        <f>C133-'[1]決算歳入（県）'!C129</f>
        <v>-30542</v>
      </c>
      <c r="X133" s="331">
        <f>D133-'[1]決算歳入（県）'!D129</f>
        <v>-614</v>
      </c>
      <c r="Y133" s="331">
        <f>E133-'[1]決算歳入（県）'!E129</f>
        <v>1.069925476140341</v>
      </c>
      <c r="Z133" s="331">
        <f>F133-'[1]決算歳入（県）'!F129</f>
        <v>2190</v>
      </c>
      <c r="AA133" s="331">
        <f>G133-'[1]決算歳入（県）'!G129</f>
        <v>0.4611983302601619</v>
      </c>
      <c r="AB133" s="331">
        <f>H133-'[1]決算歳入（県）'!H129</f>
        <v>4030</v>
      </c>
      <c r="AC133" s="331">
        <f>I133-'[1]決算歳入（県）'!I129</f>
        <v>1.5710534006804302</v>
      </c>
      <c r="AD133" s="331">
        <f>J133-'[1]決算歳入（県）'!J129</f>
        <v>-83</v>
      </c>
      <c r="AE133" s="331">
        <f>K133-'[1]決算歳入（県）'!K129</f>
        <v>0.027385196451837124</v>
      </c>
      <c r="AF133" s="331">
        <f>L133-'[1]決算歳入（県）'!L129</f>
        <v>-12453</v>
      </c>
      <c r="AG133" s="331">
        <f>M133-'[1]決算歳入（県）'!M129</f>
        <v>-1.2533656675103781</v>
      </c>
      <c r="AH133" s="331">
        <f>N133-'[1]決算歳入（県）'!N129</f>
        <v>33</v>
      </c>
      <c r="AI133" s="331">
        <f>O133-'[1]決算歳入（県）'!O129</f>
        <v>0.11577405239701818</v>
      </c>
      <c r="AJ133" s="331">
        <f>P133-'[1]決算歳入（県）'!P129</f>
        <v>-15190</v>
      </c>
      <c r="AK133" s="331">
        <f>Q133-'[1]決算歳入（県）'!Q129</f>
        <v>-1.4414668698998216</v>
      </c>
      <c r="AL133" s="331">
        <f>R133-'[1]決算歳入（県）'!R129</f>
        <v>-8455</v>
      </c>
      <c r="AM133" s="331">
        <f>S133-'[1]決算歳入（県）'!S129</f>
        <v>-0.4505039185195834</v>
      </c>
      <c r="AN133" s="212"/>
      <c r="AO133" s="212"/>
      <c r="AP133" s="212"/>
      <c r="AQ133" s="212"/>
      <c r="AR133" s="212"/>
    </row>
    <row r="134" spans="1:44" ht="18" customHeight="1">
      <c r="A134" s="426"/>
      <c r="B134" s="200">
        <v>25</v>
      </c>
      <c r="C134" s="78">
        <v>720211</v>
      </c>
      <c r="D134" s="332">
        <v>200691</v>
      </c>
      <c r="E134" s="333">
        <v>27.9</v>
      </c>
      <c r="F134" s="332">
        <v>31578</v>
      </c>
      <c r="G134" s="334">
        <v>4.4</v>
      </c>
      <c r="H134" s="332">
        <v>169230</v>
      </c>
      <c r="I134" s="335">
        <v>23.5</v>
      </c>
      <c r="J134" s="332">
        <v>6370</v>
      </c>
      <c r="K134" s="334">
        <v>0.9</v>
      </c>
      <c r="L134" s="332">
        <v>86552</v>
      </c>
      <c r="M134" s="335">
        <v>12</v>
      </c>
      <c r="N134" s="78">
        <v>3500</v>
      </c>
      <c r="O134" s="334">
        <v>0.5</v>
      </c>
      <c r="P134" s="332">
        <v>103526</v>
      </c>
      <c r="Q134" s="335">
        <v>14.4</v>
      </c>
      <c r="R134" s="332">
        <v>118764</v>
      </c>
      <c r="S134" s="335">
        <v>16.5</v>
      </c>
      <c r="U134" s="330">
        <f t="shared" si="2"/>
        <v>100.1</v>
      </c>
      <c r="W134" s="331">
        <f>C134-'[1]決算歳入（県）'!C130</f>
        <v>9173</v>
      </c>
      <c r="X134" s="331">
        <f>D134-'[1]決算歳入（県）'!D130</f>
        <v>9583</v>
      </c>
      <c r="Y134" s="331">
        <f>E134-'[1]決算歳入（県）'!E130</f>
        <v>1.0226741749386115</v>
      </c>
      <c r="Z134" s="331">
        <f>F134-'[1]決算歳入（県）'!F130</f>
        <v>5599</v>
      </c>
      <c r="AA134" s="331">
        <f>G134-'[1]決算歳入（県）'!G130</f>
        <v>0.8463274817942228</v>
      </c>
      <c r="AB134" s="331">
        <f>H134-'[1]決算歳入（県）'!H130</f>
        <v>-2168</v>
      </c>
      <c r="AC134" s="331">
        <f>I134-'[1]決算歳入（県）'!I130</f>
        <v>-0.6053220784261875</v>
      </c>
      <c r="AD134" s="331">
        <f>J134-'[1]決算歳入（県）'!J130</f>
        <v>-169</v>
      </c>
      <c r="AE134" s="331">
        <f>K134-'[1]決算歳入（県）'!K130</f>
        <v>-0.019641425634073006</v>
      </c>
      <c r="AF134" s="331">
        <f>L134-'[1]決算歳入（県）'!L130</f>
        <v>5931</v>
      </c>
      <c r="AG134" s="331">
        <f>M134-'[1]決算歳入（県）'!M130</f>
        <v>0.661506136099618</v>
      </c>
      <c r="AH134" s="331">
        <f>N134-'[1]決算歳入（県）'!N130</f>
        <v>1181</v>
      </c>
      <c r="AI134" s="331">
        <f>O134-'[1]決算歳入（県）'!O130</f>
        <v>0.1738570934324185</v>
      </c>
      <c r="AJ134" s="331">
        <f>P134-'[1]決算歳入（県）'!P130</f>
        <v>577</v>
      </c>
      <c r="AK134" s="331">
        <f>Q134-'[1]決算歳入（県）'!Q130</f>
        <v>-0.07869171549199727</v>
      </c>
      <c r="AL134" s="331">
        <f>R134-'[1]決算歳入（県）'!R130</f>
        <v>-11361</v>
      </c>
      <c r="AM134" s="331">
        <f>S134-'[1]決算歳入（県）'!S130</f>
        <v>-1.9007096667126113</v>
      </c>
      <c r="AN134" s="212"/>
      <c r="AO134" s="212"/>
      <c r="AP134" s="212"/>
      <c r="AQ134" s="212"/>
      <c r="AR134" s="212"/>
    </row>
    <row r="135" spans="1:44" s="77" customFormat="1" ht="18" customHeight="1">
      <c r="A135" s="427"/>
      <c r="B135" s="204">
        <v>26</v>
      </c>
      <c r="C135" s="338">
        <f>D135+F135+H135+J135+L135+N135+P135+R135</f>
        <v>700908</v>
      </c>
      <c r="D135" s="339">
        <v>211906</v>
      </c>
      <c r="E135" s="340">
        <v>30.2</v>
      </c>
      <c r="F135" s="339">
        <v>37238</v>
      </c>
      <c r="G135" s="341">
        <v>5.3</v>
      </c>
      <c r="H135" s="339">
        <v>168914</v>
      </c>
      <c r="I135" s="342">
        <v>24.1</v>
      </c>
      <c r="J135" s="339">
        <v>7862</v>
      </c>
      <c r="K135" s="341">
        <v>1.1</v>
      </c>
      <c r="L135" s="339">
        <v>71786</v>
      </c>
      <c r="M135" s="342">
        <v>10.3</v>
      </c>
      <c r="N135" s="338">
        <v>2290</v>
      </c>
      <c r="O135" s="341">
        <v>0.3</v>
      </c>
      <c r="P135" s="339">
        <v>88746</v>
      </c>
      <c r="Q135" s="342">
        <v>12.7</v>
      </c>
      <c r="R135" s="339">
        <v>112166</v>
      </c>
      <c r="S135" s="342">
        <v>16</v>
      </c>
      <c r="T135" s="336"/>
      <c r="U135" s="330">
        <f t="shared" si="2"/>
        <v>100</v>
      </c>
      <c r="V135" s="336"/>
      <c r="W135" s="331"/>
      <c r="X135" s="331"/>
      <c r="Y135" s="331"/>
      <c r="Z135" s="331"/>
      <c r="AA135" s="331"/>
      <c r="AB135" s="331"/>
      <c r="AC135" s="331"/>
      <c r="AD135" s="331"/>
      <c r="AE135" s="331"/>
      <c r="AF135" s="331"/>
      <c r="AG135" s="331"/>
      <c r="AH135" s="331"/>
      <c r="AI135" s="331"/>
      <c r="AJ135" s="331"/>
      <c r="AK135" s="331"/>
      <c r="AL135" s="331"/>
      <c r="AM135" s="331"/>
      <c r="AN135" s="212"/>
      <c r="AO135" s="212"/>
      <c r="AP135" s="212"/>
      <c r="AQ135" s="212"/>
      <c r="AR135" s="212"/>
    </row>
    <row r="136" spans="1:44" ht="18" customHeight="1">
      <c r="A136" s="425" t="s">
        <v>45</v>
      </c>
      <c r="B136" s="197">
        <v>22</v>
      </c>
      <c r="C136" s="75">
        <v>961534</v>
      </c>
      <c r="D136" s="326">
        <v>300081</v>
      </c>
      <c r="E136" s="327">
        <v>31.208568807759267</v>
      </c>
      <c r="F136" s="326">
        <v>36359</v>
      </c>
      <c r="G136" s="328">
        <v>3.7813535454804508</v>
      </c>
      <c r="H136" s="326">
        <v>193158</v>
      </c>
      <c r="I136" s="329">
        <v>20.088525210756977</v>
      </c>
      <c r="J136" s="326">
        <v>9594</v>
      </c>
      <c r="K136" s="328">
        <v>0.9977806297021219</v>
      </c>
      <c r="L136" s="326">
        <v>136373</v>
      </c>
      <c r="M136" s="329">
        <v>14.18285780846023</v>
      </c>
      <c r="N136" s="75">
        <v>3452</v>
      </c>
      <c r="O136" s="328">
        <v>0.35900966580484933</v>
      </c>
      <c r="P136" s="326">
        <v>179234</v>
      </c>
      <c r="Q136" s="329">
        <v>18.64042249156036</v>
      </c>
      <c r="R136" s="326">
        <v>103283</v>
      </c>
      <c r="S136" s="329">
        <v>10.74148184047574</v>
      </c>
      <c r="U136" s="330">
        <f t="shared" si="2"/>
        <v>100</v>
      </c>
      <c r="W136" s="331">
        <f>C136-'[1]決算歳入（県）'!C132</f>
        <v>50538</v>
      </c>
      <c r="X136" s="331">
        <f>D136-'[1]決算歳入（県）'!D132</f>
        <v>-84636</v>
      </c>
      <c r="Y136" s="331">
        <f>E136-'[1]決算歳入（県）'!E132</f>
        <v>-11.021803224609702</v>
      </c>
      <c r="Z136" s="331">
        <f>F136-'[1]決算歳入（県）'!F132</f>
        <v>32490</v>
      </c>
      <c r="AA136" s="331">
        <f>G136-'[1]決算歳入（県）'!G132</f>
        <v>3.3566535467976903</v>
      </c>
      <c r="AB136" s="331">
        <f>H136-'[1]決算歳入（県）'!H132</f>
        <v>24343</v>
      </c>
      <c r="AC136" s="331">
        <f>I136-'[1]決算歳入（県）'!I132</f>
        <v>1.557708390485537</v>
      </c>
      <c r="AD136" s="331">
        <f>J136-'[1]決算歳入（県）'!J132</f>
        <v>-4465</v>
      </c>
      <c r="AE136" s="331">
        <f>K136-'[1]決算歳入（県）'!K132</f>
        <v>-0.5454753231231375</v>
      </c>
      <c r="AF136" s="331">
        <f>L136-'[1]決算歳入（県）'!L132</f>
        <v>11986</v>
      </c>
      <c r="AG136" s="331">
        <f>M136-'[1]決算歳入（県）'!M132</f>
        <v>0.528901040263662</v>
      </c>
      <c r="AH136" s="331">
        <f>N136-'[1]決算歳入（県）'!N132</f>
        <v>-1202</v>
      </c>
      <c r="AI136" s="331">
        <f>O136-'[1]決算歳入（県）'!O132</f>
        <v>-0.1518597562343254</v>
      </c>
      <c r="AJ136" s="331">
        <f>P136-'[1]決算歳入（県）'!P132</f>
        <v>52530</v>
      </c>
      <c r="AK136" s="331">
        <f>Q136-'[1]決算歳入（県）'!Q132</f>
        <v>4.732128712004798</v>
      </c>
      <c r="AL136" s="331">
        <f>R136-'[1]決算歳入（県）'!R132</f>
        <v>19492</v>
      </c>
      <c r="AM136" s="331">
        <f>S136-'[1]決算歳入（県）'!S132</f>
        <v>1.5437466144154737</v>
      </c>
      <c r="AN136" s="212"/>
      <c r="AO136" s="212"/>
      <c r="AP136" s="212"/>
      <c r="AQ136" s="212"/>
      <c r="AR136" s="212"/>
    </row>
    <row r="137" spans="1:44" ht="18" customHeight="1">
      <c r="A137" s="426"/>
      <c r="B137" s="200">
        <v>23</v>
      </c>
      <c r="C137" s="332">
        <v>921438</v>
      </c>
      <c r="D137" s="332">
        <v>294054</v>
      </c>
      <c r="E137" s="333">
        <v>31.91251066268159</v>
      </c>
      <c r="F137" s="332">
        <v>38623</v>
      </c>
      <c r="G137" s="334">
        <v>4.191600520056694</v>
      </c>
      <c r="H137" s="332">
        <v>195873</v>
      </c>
      <c r="I137" s="335">
        <v>21.25731736698508</v>
      </c>
      <c r="J137" s="332">
        <v>9488</v>
      </c>
      <c r="K137" s="334">
        <v>1.029694889943762</v>
      </c>
      <c r="L137" s="332">
        <v>124340</v>
      </c>
      <c r="M137" s="335">
        <v>13.49412548646789</v>
      </c>
      <c r="N137" s="78">
        <v>3916</v>
      </c>
      <c r="O137" s="334">
        <v>0.42498789934862685</v>
      </c>
      <c r="P137" s="332">
        <v>143665</v>
      </c>
      <c r="Q137" s="335">
        <v>15.591390847783574</v>
      </c>
      <c r="R137" s="332">
        <v>111479</v>
      </c>
      <c r="S137" s="335">
        <v>12.09837232673278</v>
      </c>
      <c r="U137" s="330">
        <f t="shared" si="2"/>
        <v>100</v>
      </c>
      <c r="W137" s="331">
        <f>C137-'[1]決算歳入（県）'!C133</f>
        <v>-49016</v>
      </c>
      <c r="X137" s="331">
        <f>D137-'[1]決算歳入（県）'!D133</f>
        <v>-21845</v>
      </c>
      <c r="Y137" s="331">
        <f>E137-'[1]決算歳入（県）'!E133</f>
        <v>-0.6391610291245158</v>
      </c>
      <c r="Z137" s="331">
        <f>F137-'[1]決算歳入（県）'!F133</f>
        <v>19999</v>
      </c>
      <c r="AA137" s="331">
        <f>G137-'[1]決算歳入（県）'!G133</f>
        <v>2.2724987388285265</v>
      </c>
      <c r="AB137" s="331">
        <f>H137-'[1]決算歳入（県）'!H133</f>
        <v>11100</v>
      </c>
      <c r="AC137" s="331">
        <f>I137-'[1]決算歳入（県）'!I133</f>
        <v>2.21746591601471</v>
      </c>
      <c r="AD137" s="331">
        <f>J137-'[1]決算歳入（県）'!J133</f>
        <v>-4940</v>
      </c>
      <c r="AE137" s="331">
        <f>K137-'[1]決算歳入（県）'!K133</f>
        <v>-0.45703194100340294</v>
      </c>
      <c r="AF137" s="331">
        <f>L137-'[1]決算歳入（県）'!L133</f>
        <v>-58588</v>
      </c>
      <c r="AG137" s="331">
        <f>M137-'[1]決算歳入（県）'!M133</f>
        <v>-5.3556087616263</v>
      </c>
      <c r="AH137" s="331">
        <f>N137-'[1]決算歳入（県）'!N133</f>
        <v>545</v>
      </c>
      <c r="AI137" s="331">
        <f>O137-'[1]決算歳入（県）'!O133</f>
        <v>0.07762470645128189</v>
      </c>
      <c r="AJ137" s="331">
        <f>P137-'[1]決算歳入（県）'!P133</f>
        <v>-20809</v>
      </c>
      <c r="AK137" s="331">
        <f>Q137-'[1]決算歳入（県）'!Q133</f>
        <v>-1.356759193331202</v>
      </c>
      <c r="AL137" s="331">
        <f>R137-'[1]決算歳入（県）'!R133</f>
        <v>25522</v>
      </c>
      <c r="AM137" s="331">
        <f>S137-'[1]決算歳入（県）'!S133</f>
        <v>3.2409715637909002</v>
      </c>
      <c r="AN137" s="212"/>
      <c r="AO137" s="212"/>
      <c r="AP137" s="212"/>
      <c r="AQ137" s="212"/>
      <c r="AR137" s="212"/>
    </row>
    <row r="138" spans="1:44" ht="18" customHeight="1">
      <c r="A138" s="426"/>
      <c r="B138" s="200">
        <v>24</v>
      </c>
      <c r="C138" s="78">
        <v>900106</v>
      </c>
      <c r="D138" s="332">
        <v>297092</v>
      </c>
      <c r="E138" s="333">
        <v>33.00633480945577</v>
      </c>
      <c r="F138" s="332">
        <v>39792</v>
      </c>
      <c r="G138" s="334">
        <v>4.420812659842285</v>
      </c>
      <c r="H138" s="332">
        <v>192374</v>
      </c>
      <c r="I138" s="335">
        <v>21.372371698444407</v>
      </c>
      <c r="J138" s="332">
        <v>9232</v>
      </c>
      <c r="K138" s="334">
        <v>1.0256569781781255</v>
      </c>
      <c r="L138" s="332">
        <v>112967</v>
      </c>
      <c r="M138" s="335">
        <v>12.55041072940298</v>
      </c>
      <c r="N138" s="78">
        <v>5012</v>
      </c>
      <c r="O138" s="334">
        <v>0.5568233074771193</v>
      </c>
      <c r="P138" s="332">
        <v>154760</v>
      </c>
      <c r="Q138" s="335">
        <v>17.193530539736432</v>
      </c>
      <c r="R138" s="332">
        <v>88877</v>
      </c>
      <c r="S138" s="335">
        <v>9.874059277462877</v>
      </c>
      <c r="U138" s="330">
        <f t="shared" si="2"/>
        <v>99.99999999999999</v>
      </c>
      <c r="W138" s="331">
        <f>C138-'[1]決算歳入（県）'!C134</f>
        <v>-61428</v>
      </c>
      <c r="X138" s="331">
        <f>D138-'[1]決算歳入（県）'!D134</f>
        <v>-2989</v>
      </c>
      <c r="Y138" s="331">
        <f>E138-'[1]決算歳入（県）'!E134</f>
        <v>1.7977660016965054</v>
      </c>
      <c r="Z138" s="331">
        <f>F138-'[1]決算歳入（県）'!F134</f>
        <v>3433</v>
      </c>
      <c r="AA138" s="331">
        <f>G138-'[1]決算歳入（県）'!G134</f>
        <v>0.6394591143618347</v>
      </c>
      <c r="AB138" s="331">
        <f>H138-'[1]決算歳入（県）'!H134</f>
        <v>-784</v>
      </c>
      <c r="AC138" s="331">
        <f>I138-'[1]決算歳入（県）'!I134</f>
        <v>1.2838464876874305</v>
      </c>
      <c r="AD138" s="331">
        <f>J138-'[1]決算歳入（県）'!J134</f>
        <v>-362</v>
      </c>
      <c r="AE138" s="331">
        <f>K138-'[1]決算歳入（県）'!K134</f>
        <v>0.02787634847600362</v>
      </c>
      <c r="AF138" s="331">
        <f>L138-'[1]決算歳入（県）'!L134</f>
        <v>-23406</v>
      </c>
      <c r="AG138" s="331">
        <f>M138-'[1]決算歳入（県）'!M134</f>
        <v>-1.6324470790572505</v>
      </c>
      <c r="AH138" s="331">
        <f>N138-'[1]決算歳入（県）'!N134</f>
        <v>1560</v>
      </c>
      <c r="AI138" s="331">
        <f>O138-'[1]決算歳入（県）'!O134</f>
        <v>0.19781364167226995</v>
      </c>
      <c r="AJ138" s="331">
        <f>P138-'[1]決算歳入（県）'!P134</f>
        <v>-24474</v>
      </c>
      <c r="AK138" s="331">
        <f>Q138-'[1]決算歳入（県）'!Q134</f>
        <v>-1.446891951823929</v>
      </c>
      <c r="AL138" s="331">
        <f>R138-'[1]決算歳入（県）'!R134</f>
        <v>-14406</v>
      </c>
      <c r="AM138" s="331">
        <f>S138-'[1]決算歳入（県）'!S134</f>
        <v>-0.8674225630128642</v>
      </c>
      <c r="AN138" s="212"/>
      <c r="AO138" s="212"/>
      <c r="AP138" s="212"/>
      <c r="AQ138" s="212"/>
      <c r="AR138" s="212"/>
    </row>
    <row r="139" spans="1:44" ht="18" customHeight="1">
      <c r="A139" s="426"/>
      <c r="B139" s="200">
        <v>25</v>
      </c>
      <c r="C139" s="78">
        <v>922379</v>
      </c>
      <c r="D139" s="332">
        <v>308658</v>
      </c>
      <c r="E139" s="333">
        <v>33.5</v>
      </c>
      <c r="F139" s="332">
        <v>47230</v>
      </c>
      <c r="G139" s="334">
        <v>5.1</v>
      </c>
      <c r="H139" s="332">
        <v>186758</v>
      </c>
      <c r="I139" s="335">
        <v>20.2</v>
      </c>
      <c r="J139" s="332">
        <v>9088</v>
      </c>
      <c r="K139" s="334">
        <v>1</v>
      </c>
      <c r="L139" s="332">
        <v>120634</v>
      </c>
      <c r="M139" s="335">
        <v>13.1</v>
      </c>
      <c r="N139" s="78">
        <v>3514</v>
      </c>
      <c r="O139" s="334">
        <v>0.4</v>
      </c>
      <c r="P139" s="332">
        <v>161098</v>
      </c>
      <c r="Q139" s="335">
        <v>17.5</v>
      </c>
      <c r="R139" s="332">
        <v>85399</v>
      </c>
      <c r="S139" s="335">
        <v>9.2</v>
      </c>
      <c r="U139" s="330">
        <f t="shared" si="2"/>
        <v>100</v>
      </c>
      <c r="W139" s="331">
        <f>C139-'[1]決算歳入（県）'!C135</f>
        <v>941</v>
      </c>
      <c r="X139" s="331">
        <f>D139-'[1]決算歳入（県）'!D135</f>
        <v>14604</v>
      </c>
      <c r="Y139" s="331">
        <f>E139-'[1]決算歳入（県）'!E135</f>
        <v>1.5874893373184094</v>
      </c>
      <c r="Z139" s="331">
        <f>F139-'[1]決算歳入（県）'!F135</f>
        <v>8607</v>
      </c>
      <c r="AA139" s="331">
        <f>G139-'[1]決算歳入（県）'!G135</f>
        <v>0.9083994799433057</v>
      </c>
      <c r="AB139" s="331">
        <f>H139-'[1]決算歳入（県）'!H135</f>
        <v>-9115</v>
      </c>
      <c r="AC139" s="331">
        <f>I139-'[1]決算歳入（県）'!I135</f>
        <v>-1.0573173669850817</v>
      </c>
      <c r="AD139" s="331">
        <f>J139-'[1]決算歳入（県）'!J135</f>
        <v>-400</v>
      </c>
      <c r="AE139" s="331">
        <f>K139-'[1]決算歳入（県）'!K135</f>
        <v>-0.029694889943761904</v>
      </c>
      <c r="AF139" s="331">
        <f>L139-'[1]決算歳入（県）'!L135</f>
        <v>-3706</v>
      </c>
      <c r="AG139" s="331">
        <f>M139-'[1]決算歳入（県）'!M135</f>
        <v>-0.3941254864678907</v>
      </c>
      <c r="AH139" s="331">
        <f>N139-'[1]決算歳入（県）'!N135</f>
        <v>-402</v>
      </c>
      <c r="AI139" s="331">
        <f>O139-'[1]決算歳入（県）'!O135</f>
        <v>-0.02498789934862683</v>
      </c>
      <c r="AJ139" s="331">
        <f>P139-'[1]決算歳入（県）'!P135</f>
        <v>17433</v>
      </c>
      <c r="AK139" s="331">
        <f>Q139-'[1]決算歳入（県）'!Q135</f>
        <v>1.9086091522164264</v>
      </c>
      <c r="AL139" s="331">
        <f>R139-'[1]決算歳入（県）'!R135</f>
        <v>-26080</v>
      </c>
      <c r="AM139" s="331">
        <f>S139-'[1]決算歳入（県）'!S135</f>
        <v>-2.8983723267327814</v>
      </c>
      <c r="AN139" s="212"/>
      <c r="AO139" s="212"/>
      <c r="AP139" s="212"/>
      <c r="AQ139" s="212"/>
      <c r="AR139" s="212"/>
    </row>
    <row r="140" spans="1:44" s="77" customFormat="1" ht="18" customHeight="1">
      <c r="A140" s="427"/>
      <c r="B140" s="200">
        <v>26</v>
      </c>
      <c r="C140" s="78">
        <f>D140+F140+H140+J140+L140+N140+P140+R140</f>
        <v>924100</v>
      </c>
      <c r="D140" s="332">
        <v>324264</v>
      </c>
      <c r="E140" s="333">
        <v>35.1</v>
      </c>
      <c r="F140" s="332">
        <v>55971</v>
      </c>
      <c r="G140" s="334">
        <v>6.1</v>
      </c>
      <c r="H140" s="332">
        <v>186563</v>
      </c>
      <c r="I140" s="335">
        <v>20.2</v>
      </c>
      <c r="J140" s="332">
        <v>10959</v>
      </c>
      <c r="K140" s="334">
        <v>1.2</v>
      </c>
      <c r="L140" s="332">
        <v>103868</v>
      </c>
      <c r="M140" s="335">
        <v>11.2</v>
      </c>
      <c r="N140" s="78">
        <v>5384</v>
      </c>
      <c r="O140" s="334">
        <v>0.6</v>
      </c>
      <c r="P140" s="332">
        <v>151000</v>
      </c>
      <c r="Q140" s="335">
        <v>16.3</v>
      </c>
      <c r="R140" s="332">
        <v>86091</v>
      </c>
      <c r="S140" s="335">
        <v>9.3</v>
      </c>
      <c r="T140" s="336"/>
      <c r="U140" s="330">
        <f aca="true" t="shared" si="3" ref="U140:U180">E140+G140+I140+K140+M140+O140+Q140+S140</f>
        <v>100</v>
      </c>
      <c r="V140" s="336"/>
      <c r="W140" s="331"/>
      <c r="X140" s="331"/>
      <c r="Y140" s="331"/>
      <c r="Z140" s="331"/>
      <c r="AA140" s="331"/>
      <c r="AB140" s="331"/>
      <c r="AC140" s="331"/>
      <c r="AD140" s="331"/>
      <c r="AE140" s="331"/>
      <c r="AF140" s="331"/>
      <c r="AG140" s="331"/>
      <c r="AH140" s="331"/>
      <c r="AI140" s="331"/>
      <c r="AJ140" s="331"/>
      <c r="AK140" s="331"/>
      <c r="AL140" s="331"/>
      <c r="AM140" s="331"/>
      <c r="AN140" s="212"/>
      <c r="AO140" s="212"/>
      <c r="AP140" s="212"/>
      <c r="AQ140" s="212"/>
      <c r="AR140" s="212"/>
    </row>
    <row r="141" spans="1:44" ht="18" customHeight="1">
      <c r="A141" s="425" t="s">
        <v>88</v>
      </c>
      <c r="B141" s="197">
        <v>22</v>
      </c>
      <c r="C141" s="75">
        <v>494704</v>
      </c>
      <c r="D141" s="326">
        <v>75919</v>
      </c>
      <c r="E141" s="327">
        <v>15.346348523561565</v>
      </c>
      <c r="F141" s="326">
        <v>10768</v>
      </c>
      <c r="G141" s="328">
        <v>2.176655131149132</v>
      </c>
      <c r="H141" s="326">
        <v>145291</v>
      </c>
      <c r="I141" s="329">
        <v>29.369279407484072</v>
      </c>
      <c r="J141" s="326">
        <v>4098</v>
      </c>
      <c r="K141" s="328">
        <v>0.8283741388790065</v>
      </c>
      <c r="L141" s="326">
        <v>71347</v>
      </c>
      <c r="M141" s="329">
        <v>14.422159513567708</v>
      </c>
      <c r="N141" s="75">
        <v>2805</v>
      </c>
      <c r="O141" s="328">
        <v>0.5670057246353375</v>
      </c>
      <c r="P141" s="326">
        <v>75571</v>
      </c>
      <c r="Q141" s="329">
        <v>15.276003428312688</v>
      </c>
      <c r="R141" s="326">
        <v>108905</v>
      </c>
      <c r="S141" s="329">
        <v>22.014174132410492</v>
      </c>
      <c r="U141" s="330">
        <f t="shared" si="3"/>
        <v>99.99999999999999</v>
      </c>
      <c r="W141" s="331">
        <f>C141-'[1]決算歳入（県）'!C137</f>
        <v>24268</v>
      </c>
      <c r="X141" s="331">
        <f>D141-'[1]決算歳入（県）'!D137</f>
        <v>-11752</v>
      </c>
      <c r="Y141" s="331">
        <f>E141-'[1]決算歳入（県）'!E137</f>
        <v>-3.289767760056188</v>
      </c>
      <c r="Z141" s="331">
        <f>F141-'[1]決算歳入（県）'!F137</f>
        <v>8676</v>
      </c>
      <c r="AA141" s="331">
        <f>G141-'[1]決算歳入（県）'!G137</f>
        <v>1.7319612726859188</v>
      </c>
      <c r="AB141" s="331">
        <f>H141-'[1]決算歳入（県）'!H137</f>
        <v>-538</v>
      </c>
      <c r="AC141" s="331">
        <f>I141-'[1]決算歳入（県）'!I137</f>
        <v>-1.6294111689173931</v>
      </c>
      <c r="AD141" s="331">
        <f>J141-'[1]決算歳入（県）'!J137</f>
        <v>-1835</v>
      </c>
      <c r="AE141" s="331">
        <f>K141-'[1]決算歳入（県）'!K137</f>
        <v>-0.4327963497740728</v>
      </c>
      <c r="AF141" s="331">
        <f>L141-'[1]決算歳入（県）'!L137</f>
        <v>9527</v>
      </c>
      <c r="AG141" s="331">
        <f>M141-'[1]決算歳入（県）'!M137</f>
        <v>1.2811583997073743</v>
      </c>
      <c r="AH141" s="331">
        <f>N141-'[1]決算歳入（県）'!N137</f>
        <v>141</v>
      </c>
      <c r="AI141" s="331">
        <f>O141-'[1]決算歳入（県）'!O137</f>
        <v>0.0007225320225272558</v>
      </c>
      <c r="AJ141" s="331">
        <f>P141-'[1]決算歳入（県）'!P137</f>
        <v>12322</v>
      </c>
      <c r="AK141" s="331">
        <f>Q141-'[1]決算歳入（県）'!Q137</f>
        <v>1.8312415478443569</v>
      </c>
      <c r="AL141" s="331">
        <f>R141-'[1]決算歳入（県）'!R137</f>
        <v>7727</v>
      </c>
      <c r="AM141" s="331">
        <f>S141-'[1]決算歳入（県）'!S137</f>
        <v>0.5068915264874754</v>
      </c>
      <c r="AN141" s="212"/>
      <c r="AO141" s="212"/>
      <c r="AP141" s="212"/>
      <c r="AQ141" s="212"/>
      <c r="AR141" s="212"/>
    </row>
    <row r="142" spans="1:44" ht="18" customHeight="1">
      <c r="A142" s="426"/>
      <c r="B142" s="200">
        <v>23</v>
      </c>
      <c r="C142" s="349">
        <v>485540</v>
      </c>
      <c r="D142" s="332">
        <v>73344</v>
      </c>
      <c r="E142" s="333">
        <v>15.10565555875932</v>
      </c>
      <c r="F142" s="332">
        <v>11115</v>
      </c>
      <c r="G142" s="334">
        <v>2.2892037731185897</v>
      </c>
      <c r="H142" s="332">
        <v>150628</v>
      </c>
      <c r="I142" s="335">
        <v>31.022778761791</v>
      </c>
      <c r="J142" s="332">
        <v>3951</v>
      </c>
      <c r="K142" s="334">
        <v>0.8137331630761626</v>
      </c>
      <c r="L142" s="332">
        <v>63282</v>
      </c>
      <c r="M142" s="335">
        <v>13.033323722041438</v>
      </c>
      <c r="N142" s="78">
        <v>1150</v>
      </c>
      <c r="O142" s="334">
        <v>0.2368496931251802</v>
      </c>
      <c r="P142" s="332">
        <v>61429</v>
      </c>
      <c r="Q142" s="335">
        <v>12.65168678172756</v>
      </c>
      <c r="R142" s="332">
        <v>120641</v>
      </c>
      <c r="S142" s="335">
        <v>24.946768546360754</v>
      </c>
      <c r="U142" s="330">
        <f t="shared" si="3"/>
        <v>100.10000000000001</v>
      </c>
      <c r="W142" s="331">
        <f>C142-'[1]決算歳入（県）'!C138</f>
        <v>-10868</v>
      </c>
      <c r="X142" s="331">
        <f>D142-'[1]決算歳入（県）'!D138</f>
        <v>-3174</v>
      </c>
      <c r="Y142" s="331">
        <f>E142-'[1]決算歳入（県）'!E138</f>
        <v>-0.30868103533263636</v>
      </c>
      <c r="Z142" s="331">
        <f>F142-'[1]決算歳入（県）'!F138</f>
        <v>5048</v>
      </c>
      <c r="AA142" s="331">
        <f>G142-'[1]決算歳入（県）'!G138</f>
        <v>1.067023630977448</v>
      </c>
      <c r="AB142" s="331">
        <f>H142-'[1]決算歳入（県）'!H138</f>
        <v>16425</v>
      </c>
      <c r="AC142" s="331">
        <f>I142-'[1]決算歳入（県）'!I138</f>
        <v>3.987960628320142</v>
      </c>
      <c r="AD142" s="331">
        <f>J142-'[1]決算歳入（県）'!J138</f>
        <v>-2102</v>
      </c>
      <c r="AE142" s="331">
        <f>K142-'[1]決算歳入（県）'!K138</f>
        <v>-0.40562671831172814</v>
      </c>
      <c r="AF142" s="331">
        <f>L142-'[1]決算歳入（県）'!L138</f>
        <v>-33558</v>
      </c>
      <c r="AG142" s="331">
        <f>M142-'[1]決算歳入（県）'!M138</f>
        <v>-6.474822802591525</v>
      </c>
      <c r="AH142" s="331">
        <f>N142-'[1]決算歳入（県）'!N138</f>
        <v>-1810</v>
      </c>
      <c r="AI142" s="331">
        <f>O142-'[1]決算歳入（県）'!O138</f>
        <v>-0.3594340089908211</v>
      </c>
      <c r="AJ142" s="331">
        <f>P142-'[1]決算歳入（県）'!P138</f>
        <v>-14336</v>
      </c>
      <c r="AK142" s="331">
        <f>Q142-'[1]決算歳入（県）'!Q138</f>
        <v>-2.610960073278804</v>
      </c>
      <c r="AL142" s="331">
        <f>R142-'[1]決算歳入（県）'!R138</f>
        <v>22639</v>
      </c>
      <c r="AM142" s="331">
        <f>S142-'[1]決算歳入（県）'!S138</f>
        <v>5.204540379207931</v>
      </c>
      <c r="AN142" s="212"/>
      <c r="AO142" s="212"/>
      <c r="AP142" s="212"/>
      <c r="AQ142" s="212"/>
      <c r="AR142" s="212"/>
    </row>
    <row r="143" spans="1:44" ht="18" customHeight="1">
      <c r="A143" s="426"/>
      <c r="B143" s="200">
        <v>24</v>
      </c>
      <c r="C143" s="78">
        <v>479944</v>
      </c>
      <c r="D143" s="332">
        <v>76923</v>
      </c>
      <c r="E143" s="333">
        <v>16.027</v>
      </c>
      <c r="F143" s="332">
        <v>11387</v>
      </c>
      <c r="G143" s="334">
        <v>2.373</v>
      </c>
      <c r="H143" s="332">
        <v>152799</v>
      </c>
      <c r="I143" s="335">
        <v>31.837</v>
      </c>
      <c r="J143" s="332">
        <v>3891</v>
      </c>
      <c r="K143" s="334">
        <v>0.811</v>
      </c>
      <c r="L143" s="332">
        <v>56997</v>
      </c>
      <c r="M143" s="335">
        <v>11.876</v>
      </c>
      <c r="N143" s="78">
        <v>955</v>
      </c>
      <c r="O143" s="334">
        <v>0.199</v>
      </c>
      <c r="P143" s="332">
        <v>63269</v>
      </c>
      <c r="Q143" s="335">
        <v>13.183</v>
      </c>
      <c r="R143" s="332">
        <v>113723</v>
      </c>
      <c r="S143" s="335">
        <v>23.695</v>
      </c>
      <c r="U143" s="330">
        <f t="shared" si="3"/>
        <v>100.001</v>
      </c>
      <c r="W143" s="331">
        <f>C143-'[1]決算歳入（県）'!C139</f>
        <v>-14760</v>
      </c>
      <c r="X143" s="331">
        <f>D143-'[1]決算歳入（県）'!D139</f>
        <v>1004</v>
      </c>
      <c r="Y143" s="331">
        <f>E143-'[1]決算歳入（県）'!E139</f>
        <v>0.6806514764384364</v>
      </c>
      <c r="Z143" s="331">
        <f>F143-'[1]決算歳入（県）'!F139</f>
        <v>619</v>
      </c>
      <c r="AA143" s="331">
        <f>G143-'[1]決算歳入（県）'!G139</f>
        <v>0.19634486885086844</v>
      </c>
      <c r="AB143" s="331">
        <f>H143-'[1]決算歳入（県）'!H139</f>
        <v>7508</v>
      </c>
      <c r="AC143" s="331">
        <f>I143-'[1]決算歳入（県）'!I139</f>
        <v>2.467720592515928</v>
      </c>
      <c r="AD143" s="331">
        <f>J143-'[1]決算歳入（県）'!J139</f>
        <v>-207</v>
      </c>
      <c r="AE143" s="331">
        <f>K143-'[1]決算歳入（県）'!K139</f>
        <v>-0.017374138879006407</v>
      </c>
      <c r="AF143" s="331">
        <f>L143-'[1]決算歳入（県）'!L139</f>
        <v>-14350</v>
      </c>
      <c r="AG143" s="331">
        <f>M143-'[1]決算歳入（県）'!M139</f>
        <v>-2.5461595135677086</v>
      </c>
      <c r="AH143" s="331">
        <f>N143-'[1]決算歳入（県）'!N139</f>
        <v>-1850</v>
      </c>
      <c r="AI143" s="331">
        <f>O143-'[1]決算歳入（県）'!O139</f>
        <v>-0.3680057246353375</v>
      </c>
      <c r="AJ143" s="331">
        <f>P143-'[1]決算歳入（県）'!P139</f>
        <v>-12302</v>
      </c>
      <c r="AK143" s="331">
        <f>Q143-'[1]決算歳入（県）'!Q139</f>
        <v>-2.093003428312688</v>
      </c>
      <c r="AL143" s="331">
        <f>R143-'[1]決算歳入（県）'!R139</f>
        <v>4818</v>
      </c>
      <c r="AM143" s="331">
        <f>S143-'[1]決算歳入（県）'!S139</f>
        <v>1.6808258675895082</v>
      </c>
      <c r="AN143" s="212"/>
      <c r="AO143" s="212"/>
      <c r="AP143" s="212"/>
      <c r="AQ143" s="212"/>
      <c r="AR143" s="212"/>
    </row>
    <row r="144" spans="1:44" ht="18" customHeight="1">
      <c r="A144" s="426"/>
      <c r="B144" s="200">
        <v>25</v>
      </c>
      <c r="C144" s="78">
        <v>509492</v>
      </c>
      <c r="D144" s="332">
        <v>80225</v>
      </c>
      <c r="E144" s="333">
        <v>15.7</v>
      </c>
      <c r="F144" s="332">
        <v>13283</v>
      </c>
      <c r="G144" s="334">
        <v>2.6</v>
      </c>
      <c r="H144" s="332">
        <v>150594</v>
      </c>
      <c r="I144" s="335">
        <v>29.6</v>
      </c>
      <c r="J144" s="332">
        <v>3882</v>
      </c>
      <c r="K144" s="334">
        <v>0.8</v>
      </c>
      <c r="L144" s="332">
        <v>71964</v>
      </c>
      <c r="M144" s="335">
        <v>14.1</v>
      </c>
      <c r="N144" s="78">
        <v>925</v>
      </c>
      <c r="O144" s="334">
        <v>0.2</v>
      </c>
      <c r="P144" s="332">
        <v>57708</v>
      </c>
      <c r="Q144" s="335">
        <v>11.3</v>
      </c>
      <c r="R144" s="332">
        <v>130911</v>
      </c>
      <c r="S144" s="335">
        <v>25.7</v>
      </c>
      <c r="U144" s="330">
        <f t="shared" si="3"/>
        <v>100.00000000000001</v>
      </c>
      <c r="W144" s="331">
        <f>C144-'[1]決算歳入（県）'!C140</f>
        <v>23952</v>
      </c>
      <c r="X144" s="331">
        <f>D144-'[1]決算歳入（県）'!D140</f>
        <v>6881</v>
      </c>
      <c r="Y144" s="331">
        <f>E144-'[1]決算歳入（県）'!E140</f>
        <v>0.5943444412406791</v>
      </c>
      <c r="Z144" s="331">
        <f>F144-'[1]決算歳入（県）'!F140</f>
        <v>2168</v>
      </c>
      <c r="AA144" s="331">
        <f>G144-'[1]決算歳入（県）'!G140</f>
        <v>0.3107962268814104</v>
      </c>
      <c r="AB144" s="331">
        <f>H144-'[1]決算歳入（県）'!H140</f>
        <v>-34</v>
      </c>
      <c r="AC144" s="331">
        <f>I144-'[1]決算歳入（県）'!I140</f>
        <v>-1.4227787617909975</v>
      </c>
      <c r="AD144" s="331">
        <f>J144-'[1]決算歳入（県）'!J140</f>
        <v>-69</v>
      </c>
      <c r="AE144" s="331">
        <f>K144-'[1]決算歳入（県）'!K140</f>
        <v>-0.013733163076162569</v>
      </c>
      <c r="AF144" s="331">
        <f>L144-'[1]決算歳入（県）'!L140</f>
        <v>8682</v>
      </c>
      <c r="AG144" s="331">
        <f>M144-'[1]決算歳入（県）'!M140</f>
        <v>1.0666762779585621</v>
      </c>
      <c r="AH144" s="331">
        <f>N144-'[1]決算歳入（県）'!N140</f>
        <v>-225</v>
      </c>
      <c r="AI144" s="331">
        <f>O144-'[1]決算歳入（県）'!O140</f>
        <v>-0.03684969312518019</v>
      </c>
      <c r="AJ144" s="331">
        <f>P144-'[1]決算歳入（県）'!P140</f>
        <v>-3721</v>
      </c>
      <c r="AK144" s="331">
        <f>Q144-'[1]決算歳入（県）'!Q140</f>
        <v>-1.35168678172756</v>
      </c>
      <c r="AL144" s="331">
        <f>R144-'[1]決算歳入（県）'!R140</f>
        <v>10270</v>
      </c>
      <c r="AM144" s="331">
        <f>S144-'[1]決算歳入（県）'!S140</f>
        <v>0.7532314536392448</v>
      </c>
      <c r="AN144" s="212"/>
      <c r="AO144" s="212"/>
      <c r="AP144" s="212"/>
      <c r="AQ144" s="212"/>
      <c r="AR144" s="212"/>
    </row>
    <row r="145" spans="1:44" s="77" customFormat="1" ht="18" customHeight="1">
      <c r="A145" s="427"/>
      <c r="B145" s="200">
        <v>26</v>
      </c>
      <c r="C145" s="78">
        <f>D145+F145+H145+J145+L145+N145+P145+R145</f>
        <v>508469</v>
      </c>
      <c r="D145" s="332">
        <v>84981</v>
      </c>
      <c r="E145" s="333">
        <v>16.71311328714238</v>
      </c>
      <c r="F145" s="332">
        <v>15455</v>
      </c>
      <c r="G145" s="334">
        <v>3.039516666699445</v>
      </c>
      <c r="H145" s="332">
        <v>149596</v>
      </c>
      <c r="I145" s="335">
        <v>29.420869315533494</v>
      </c>
      <c r="J145" s="332">
        <v>4643</v>
      </c>
      <c r="K145" s="334">
        <v>0.9131333473623761</v>
      </c>
      <c r="L145" s="332">
        <v>59468</v>
      </c>
      <c r="M145" s="335">
        <v>11.695501594000813</v>
      </c>
      <c r="N145" s="78">
        <v>1302</v>
      </c>
      <c r="O145" s="334">
        <v>0.2560628081554628</v>
      </c>
      <c r="P145" s="332">
        <v>55136</v>
      </c>
      <c r="Q145" s="335">
        <v>10.843532250737017</v>
      </c>
      <c r="R145" s="332">
        <v>137888</v>
      </c>
      <c r="S145" s="335">
        <v>27.11827073036901</v>
      </c>
      <c r="T145" s="336"/>
      <c r="U145" s="330">
        <f t="shared" si="3"/>
        <v>99.99999999999999</v>
      </c>
      <c r="V145" s="336"/>
      <c r="W145" s="331"/>
      <c r="X145" s="331"/>
      <c r="Y145" s="331"/>
      <c r="Z145" s="331"/>
      <c r="AA145" s="331"/>
      <c r="AB145" s="331"/>
      <c r="AC145" s="331"/>
      <c r="AD145" s="331"/>
      <c r="AE145" s="331"/>
      <c r="AF145" s="331"/>
      <c r="AG145" s="331"/>
      <c r="AH145" s="331"/>
      <c r="AI145" s="331"/>
      <c r="AJ145" s="331"/>
      <c r="AK145" s="331"/>
      <c r="AL145" s="331"/>
      <c r="AM145" s="331"/>
      <c r="AN145" s="212"/>
      <c r="AO145" s="212"/>
      <c r="AP145" s="212"/>
      <c r="AQ145" s="212"/>
      <c r="AR145" s="212"/>
    </row>
    <row r="146" spans="1:44" ht="18" customHeight="1">
      <c r="A146" s="425" t="s">
        <v>240</v>
      </c>
      <c r="B146" s="197">
        <v>22</v>
      </c>
      <c r="C146" s="75">
        <v>451258</v>
      </c>
      <c r="D146" s="326">
        <v>61389</v>
      </c>
      <c r="E146" s="327">
        <v>13.6</v>
      </c>
      <c r="F146" s="326">
        <v>11088</v>
      </c>
      <c r="G146" s="328">
        <v>2.5</v>
      </c>
      <c r="H146" s="326">
        <v>166744</v>
      </c>
      <c r="I146" s="329">
        <v>37</v>
      </c>
      <c r="J146" s="326">
        <v>4758</v>
      </c>
      <c r="K146" s="328">
        <v>1</v>
      </c>
      <c r="L146" s="326">
        <v>74938</v>
      </c>
      <c r="M146" s="329">
        <v>16.6</v>
      </c>
      <c r="N146" s="75">
        <v>1877</v>
      </c>
      <c r="O146" s="328">
        <v>0.4</v>
      </c>
      <c r="P146" s="326">
        <v>81751</v>
      </c>
      <c r="Q146" s="329">
        <v>18.1</v>
      </c>
      <c r="R146" s="326">
        <v>48713</v>
      </c>
      <c r="S146" s="329">
        <v>10.8</v>
      </c>
      <c r="U146" s="330">
        <f>E146+G146+I146+K146+M146+O146+Q146+S146</f>
        <v>100.00000000000001</v>
      </c>
      <c r="W146" s="331"/>
      <c r="X146" s="331"/>
      <c r="Y146" s="331"/>
      <c r="Z146" s="331"/>
      <c r="AA146" s="331"/>
      <c r="AB146" s="331"/>
      <c r="AC146" s="331"/>
      <c r="AD146" s="331"/>
      <c r="AE146" s="331"/>
      <c r="AF146" s="331"/>
      <c r="AG146" s="331"/>
      <c r="AH146" s="331"/>
      <c r="AI146" s="331"/>
      <c r="AJ146" s="331"/>
      <c r="AK146" s="331"/>
      <c r="AL146" s="331"/>
      <c r="AM146" s="331"/>
      <c r="AN146" s="212"/>
      <c r="AO146" s="212"/>
      <c r="AP146" s="212"/>
      <c r="AQ146" s="212"/>
      <c r="AR146" s="212"/>
    </row>
    <row r="147" spans="1:44" ht="18" customHeight="1">
      <c r="A147" s="426"/>
      <c r="B147" s="200">
        <v>23</v>
      </c>
      <c r="C147" s="349">
        <v>461830</v>
      </c>
      <c r="D147" s="332">
        <v>61531</v>
      </c>
      <c r="E147" s="333">
        <v>13.3</v>
      </c>
      <c r="F147" s="332">
        <v>11233</v>
      </c>
      <c r="G147" s="334">
        <v>2.4</v>
      </c>
      <c r="H147" s="332">
        <v>176058</v>
      </c>
      <c r="I147" s="335">
        <v>38.1</v>
      </c>
      <c r="J147" s="332">
        <v>3992</v>
      </c>
      <c r="K147" s="334">
        <v>0.9</v>
      </c>
      <c r="L147" s="332">
        <v>73522</v>
      </c>
      <c r="M147" s="335">
        <v>15.9</v>
      </c>
      <c r="N147" s="78">
        <v>1897</v>
      </c>
      <c r="O147" s="334">
        <v>0.4</v>
      </c>
      <c r="P147" s="332">
        <v>69380</v>
      </c>
      <c r="Q147" s="335">
        <v>15</v>
      </c>
      <c r="R147" s="332">
        <v>64217</v>
      </c>
      <c r="S147" s="335">
        <v>14</v>
      </c>
      <c r="U147" s="330">
        <f>E147+G147+I147+K147+M147+O147+Q147+S147</f>
        <v>100.00000000000001</v>
      </c>
      <c r="W147" s="331"/>
      <c r="X147" s="331"/>
      <c r="Y147" s="331"/>
      <c r="Z147" s="331"/>
      <c r="AA147" s="331"/>
      <c r="AB147" s="331"/>
      <c r="AC147" s="331"/>
      <c r="AD147" s="331"/>
      <c r="AE147" s="331"/>
      <c r="AF147" s="331"/>
      <c r="AG147" s="331"/>
      <c r="AH147" s="331"/>
      <c r="AI147" s="331"/>
      <c r="AJ147" s="331"/>
      <c r="AK147" s="331"/>
      <c r="AL147" s="331"/>
      <c r="AM147" s="331"/>
      <c r="AN147" s="212"/>
      <c r="AO147" s="212"/>
      <c r="AP147" s="212"/>
      <c r="AQ147" s="212"/>
      <c r="AR147" s="212"/>
    </row>
    <row r="148" spans="1:44" ht="18" customHeight="1">
      <c r="A148" s="426"/>
      <c r="B148" s="200">
        <v>24</v>
      </c>
      <c r="C148" s="78">
        <v>439623</v>
      </c>
      <c r="D148" s="332">
        <v>60471</v>
      </c>
      <c r="E148" s="333">
        <v>13.8</v>
      </c>
      <c r="F148" s="332">
        <v>11476</v>
      </c>
      <c r="G148" s="334">
        <v>2.6</v>
      </c>
      <c r="H148" s="332">
        <v>175717</v>
      </c>
      <c r="I148" s="335">
        <v>40</v>
      </c>
      <c r="J148" s="332">
        <v>3994</v>
      </c>
      <c r="K148" s="334">
        <v>0.9</v>
      </c>
      <c r="L148" s="332">
        <v>65647</v>
      </c>
      <c r="M148" s="335">
        <v>14.9</v>
      </c>
      <c r="N148" s="78">
        <v>1199</v>
      </c>
      <c r="O148" s="334">
        <v>0.3</v>
      </c>
      <c r="P148" s="332">
        <v>71025</v>
      </c>
      <c r="Q148" s="335">
        <v>16.1</v>
      </c>
      <c r="R148" s="332">
        <v>50094</v>
      </c>
      <c r="S148" s="335">
        <v>11.4</v>
      </c>
      <c r="U148" s="330">
        <f>E148+G148+I148+K148+M148+O148+Q148+S148</f>
        <v>100</v>
      </c>
      <c r="W148" s="331"/>
      <c r="X148" s="331"/>
      <c r="Y148" s="331"/>
      <c r="Z148" s="331"/>
      <c r="AA148" s="331"/>
      <c r="AB148" s="331"/>
      <c r="AC148" s="331"/>
      <c r="AD148" s="331"/>
      <c r="AE148" s="331"/>
      <c r="AF148" s="331"/>
      <c r="AG148" s="331"/>
      <c r="AH148" s="331"/>
      <c r="AI148" s="331"/>
      <c r="AJ148" s="331"/>
      <c r="AK148" s="331"/>
      <c r="AL148" s="331"/>
      <c r="AM148" s="331"/>
      <c r="AN148" s="212"/>
      <c r="AO148" s="212"/>
      <c r="AP148" s="212"/>
      <c r="AQ148" s="212"/>
      <c r="AR148" s="212"/>
    </row>
    <row r="149" spans="1:44" ht="18" customHeight="1">
      <c r="A149" s="426"/>
      <c r="B149" s="200">
        <v>25</v>
      </c>
      <c r="C149" s="78">
        <v>468235</v>
      </c>
      <c r="D149" s="332">
        <v>61889</v>
      </c>
      <c r="E149" s="333">
        <v>13.2</v>
      </c>
      <c r="F149" s="332">
        <v>13271</v>
      </c>
      <c r="G149" s="334">
        <v>2.8</v>
      </c>
      <c r="H149" s="332">
        <v>174299</v>
      </c>
      <c r="I149" s="335">
        <v>37.2</v>
      </c>
      <c r="J149" s="332">
        <v>3949</v>
      </c>
      <c r="K149" s="334">
        <v>0.8</v>
      </c>
      <c r="L149" s="332">
        <v>84541</v>
      </c>
      <c r="M149" s="335">
        <v>18.1</v>
      </c>
      <c r="N149" s="78">
        <v>1362</v>
      </c>
      <c r="O149" s="334">
        <v>0.3</v>
      </c>
      <c r="P149" s="332">
        <v>77375</v>
      </c>
      <c r="Q149" s="335">
        <v>16.5</v>
      </c>
      <c r="R149" s="332">
        <v>51549</v>
      </c>
      <c r="S149" s="335">
        <v>11.1</v>
      </c>
      <c r="U149" s="330">
        <f>E149+G149+I149+K149+M149+O149+Q149+S149</f>
        <v>99.99999999999999</v>
      </c>
      <c r="W149" s="331"/>
      <c r="X149" s="331"/>
      <c r="Y149" s="331"/>
      <c r="Z149" s="331"/>
      <c r="AA149" s="331"/>
      <c r="AB149" s="331"/>
      <c r="AC149" s="331"/>
      <c r="AD149" s="331"/>
      <c r="AE149" s="331"/>
      <c r="AF149" s="331"/>
      <c r="AG149" s="331"/>
      <c r="AH149" s="331"/>
      <c r="AI149" s="331"/>
      <c r="AJ149" s="331"/>
      <c r="AK149" s="331"/>
      <c r="AL149" s="331"/>
      <c r="AM149" s="331"/>
      <c r="AN149" s="212"/>
      <c r="AO149" s="212"/>
      <c r="AP149" s="212"/>
      <c r="AQ149" s="212"/>
      <c r="AR149" s="212"/>
    </row>
    <row r="150" spans="1:44" s="77" customFormat="1" ht="18" customHeight="1">
      <c r="A150" s="427"/>
      <c r="B150" s="200">
        <v>26</v>
      </c>
      <c r="C150" s="78">
        <f>D150+F150+H150+J150+L150+N150+P150+R150</f>
        <v>450988</v>
      </c>
      <c r="D150" s="332">
        <v>66780</v>
      </c>
      <c r="E150" s="333">
        <v>14.8</v>
      </c>
      <c r="F150" s="332">
        <v>15304</v>
      </c>
      <c r="G150" s="334">
        <v>3.4</v>
      </c>
      <c r="H150" s="332">
        <v>175669</v>
      </c>
      <c r="I150" s="335">
        <v>39</v>
      </c>
      <c r="J150" s="332">
        <v>4482</v>
      </c>
      <c r="K150" s="334">
        <v>1</v>
      </c>
      <c r="L150" s="332">
        <v>63550</v>
      </c>
      <c r="M150" s="335">
        <v>14.1</v>
      </c>
      <c r="N150" s="78">
        <v>1148</v>
      </c>
      <c r="O150" s="334">
        <v>0.3</v>
      </c>
      <c r="P150" s="332">
        <v>67307</v>
      </c>
      <c r="Q150" s="335">
        <v>14.9</v>
      </c>
      <c r="R150" s="332">
        <v>56748</v>
      </c>
      <c r="S150" s="335">
        <v>12.5</v>
      </c>
      <c r="T150" s="336"/>
      <c r="U150" s="330">
        <f>E150+G150+I150+K150+M150+O150+Q150+S150</f>
        <v>100</v>
      </c>
      <c r="V150" s="336"/>
      <c r="W150" s="331"/>
      <c r="X150" s="331"/>
      <c r="Y150" s="331"/>
      <c r="Z150" s="331"/>
      <c r="AA150" s="331"/>
      <c r="AB150" s="331"/>
      <c r="AC150" s="331"/>
      <c r="AD150" s="331"/>
      <c r="AE150" s="331"/>
      <c r="AF150" s="331"/>
      <c r="AG150" s="331"/>
      <c r="AH150" s="331"/>
      <c r="AI150" s="331"/>
      <c r="AJ150" s="331"/>
      <c r="AK150" s="331"/>
      <c r="AL150" s="331"/>
      <c r="AM150" s="331"/>
      <c r="AN150" s="212"/>
      <c r="AO150" s="212"/>
      <c r="AP150" s="212"/>
      <c r="AQ150" s="212"/>
      <c r="AR150" s="212"/>
    </row>
    <row r="151" spans="1:44" ht="18" customHeight="1">
      <c r="A151" s="425" t="s">
        <v>46</v>
      </c>
      <c r="B151" s="197">
        <v>22</v>
      </c>
      <c r="C151" s="75">
        <v>1610614</v>
      </c>
      <c r="D151" s="326">
        <v>492230</v>
      </c>
      <c r="E151" s="327">
        <v>30.56163674226103</v>
      </c>
      <c r="F151" s="326">
        <v>59560</v>
      </c>
      <c r="G151" s="328">
        <v>3.6979686007944794</v>
      </c>
      <c r="H151" s="326">
        <v>283685</v>
      </c>
      <c r="I151" s="329">
        <v>17.613469149032603</v>
      </c>
      <c r="J151" s="326">
        <v>16194</v>
      </c>
      <c r="K151" s="328">
        <v>1.005455062479278</v>
      </c>
      <c r="L151" s="326">
        <v>231047</v>
      </c>
      <c r="M151" s="329">
        <v>14.34527453505309</v>
      </c>
      <c r="N151" s="75">
        <v>5384</v>
      </c>
      <c r="O151" s="328">
        <v>0.3342824537722881</v>
      </c>
      <c r="P151" s="326">
        <v>279458</v>
      </c>
      <c r="Q151" s="329">
        <v>17.351022653472526</v>
      </c>
      <c r="R151" s="326">
        <v>243056</v>
      </c>
      <c r="S151" s="329">
        <v>15.090890803134705</v>
      </c>
      <c r="U151" s="330">
        <f t="shared" si="3"/>
        <v>100</v>
      </c>
      <c r="W151" s="331">
        <f>C151-'[1]決算歳入（県）'!C142</f>
        <v>104040</v>
      </c>
      <c r="X151" s="331">
        <f>D151-'[1]決算歳入（県）'!D142</f>
        <v>-106398</v>
      </c>
      <c r="Y151" s="331">
        <f>E151-'[1]決算歳入（県）'!E142</f>
        <v>-9.172754001240449</v>
      </c>
      <c r="Z151" s="331">
        <f>F151-'[1]決算歳入（県）'!F142</f>
        <v>55159</v>
      </c>
      <c r="AA151" s="331">
        <f>G151-'[1]決算歳入（県）'!G142</f>
        <v>3.405848864226611</v>
      </c>
      <c r="AB151" s="331">
        <f>H151-'[1]決算歳入（県）'!H142</f>
        <v>20969</v>
      </c>
      <c r="AC151" s="331">
        <f>I151-'[1]決算歳入（県）'!I142</f>
        <v>0.17549398153336426</v>
      </c>
      <c r="AD151" s="331">
        <f>J151-'[1]決算歳入（県）'!J142</f>
        <v>-6964</v>
      </c>
      <c r="AE151" s="331">
        <f>K151-'[1]決算歳入（県）'!K142</f>
        <v>-0.5316748760434897</v>
      </c>
      <c r="AF151" s="331">
        <f>L151-'[1]決算歳入（県）'!L142</f>
        <v>24815</v>
      </c>
      <c r="AG151" s="331">
        <f>M151-'[1]決算歳入（県）'!M142</f>
        <v>0.6564680111120147</v>
      </c>
      <c r="AH151" s="331">
        <f>N151-'[1]決算歳入（県）'!N142</f>
        <v>-4073</v>
      </c>
      <c r="AI151" s="331">
        <f>O151-'[1]決算歳入（県）'!O142</f>
        <v>-0.2934331446649609</v>
      </c>
      <c r="AJ151" s="331">
        <f>P151-'[1]決算歳入（県）'!P142</f>
        <v>50540</v>
      </c>
      <c r="AK151" s="331">
        <f>Q151-'[1]決算歳入（県）'!Q142</f>
        <v>2.1564155515312997</v>
      </c>
      <c r="AL151" s="331">
        <f>R151-'[1]決算歳入（県）'!R142</f>
        <v>69992</v>
      </c>
      <c r="AM151" s="331">
        <f>S151-'[1]決算歳入（県）'!S142</f>
        <v>3.6036356135456113</v>
      </c>
      <c r="AN151" s="212"/>
      <c r="AO151" s="212"/>
      <c r="AP151" s="212"/>
      <c r="AQ151" s="212"/>
      <c r="AR151" s="212"/>
    </row>
    <row r="152" spans="1:44" ht="18" customHeight="1">
      <c r="A152" s="426"/>
      <c r="B152" s="200">
        <v>23</v>
      </c>
      <c r="C152" s="78">
        <v>1590600</v>
      </c>
      <c r="D152" s="332">
        <v>489782</v>
      </c>
      <c r="E152" s="333">
        <v>30.79227964290205</v>
      </c>
      <c r="F152" s="332">
        <v>64466</v>
      </c>
      <c r="G152" s="334">
        <v>3.9529359989940898</v>
      </c>
      <c r="H152" s="332">
        <v>290552</v>
      </c>
      <c r="I152" s="335">
        <v>18.266817553124607</v>
      </c>
      <c r="J152" s="332">
        <v>15895</v>
      </c>
      <c r="K152" s="334">
        <v>0.9993084370677731</v>
      </c>
      <c r="L152" s="332">
        <v>206321</v>
      </c>
      <c r="M152" s="335">
        <v>12.971268703633848</v>
      </c>
      <c r="N152" s="78">
        <v>7567</v>
      </c>
      <c r="O152" s="334">
        <v>0.4757324280145857</v>
      </c>
      <c r="P152" s="332">
        <v>264109</v>
      </c>
      <c r="Q152" s="335">
        <v>16.604363133408775</v>
      </c>
      <c r="R152" s="332">
        <v>251908</v>
      </c>
      <c r="S152" s="335">
        <v>15.837294102854269</v>
      </c>
      <c r="U152" s="330">
        <f t="shared" si="3"/>
        <v>99.89999999999999</v>
      </c>
      <c r="W152" s="331">
        <f>C152-'[1]決算歳入（県）'!C143</f>
        <v>-101783</v>
      </c>
      <c r="X152" s="331">
        <f>D152-'[1]決算歳入（県）'!D143</f>
        <v>-25716</v>
      </c>
      <c r="Y152" s="331">
        <f>E152-'[1]決算歳入（県）'!E143</f>
        <v>0.33238965346112437</v>
      </c>
      <c r="Z152" s="331">
        <f>F152-'[1]決算歳入（県）'!F143</f>
        <v>34994</v>
      </c>
      <c r="AA152" s="331">
        <f>G152-'[1]決算歳入（県）'!G143</f>
        <v>2.2114862207819472</v>
      </c>
      <c r="AB152" s="331">
        <f>H152-'[1]決算歳入（県）'!H143</f>
        <v>13979</v>
      </c>
      <c r="AC152" s="331">
        <f>I152-'[1]決算歳入（県）'!I143</f>
        <v>1.9245947820379214</v>
      </c>
      <c r="AD152" s="331">
        <f>J152-'[1]決算歳入（県）'!J143</f>
        <v>-7743</v>
      </c>
      <c r="AE152" s="331">
        <f>K152-'[1]決算歳入（県）'!K143</f>
        <v>-0.3974203175935537</v>
      </c>
      <c r="AF152" s="331">
        <f>L152-'[1]決算歳入（県）'!L143</f>
        <v>-112666</v>
      </c>
      <c r="AG152" s="331">
        <f>M152-'[1]決算歳入（県）'!M143</f>
        <v>-5.877124361056589</v>
      </c>
      <c r="AH152" s="331">
        <f>N152-'[1]決算歳入（県）'!N143</f>
        <v>1516</v>
      </c>
      <c r="AI152" s="331">
        <f>O152-'[1]決算歳入（県）'!O143</f>
        <v>0.1181892477770154</v>
      </c>
      <c r="AJ152" s="331">
        <f>P152-'[1]決算歳入（県）'!P143</f>
        <v>-26586</v>
      </c>
      <c r="AK152" s="331">
        <f>Q152-'[1]決算歳入（県）'!Q143</f>
        <v>-0.5723043230712292</v>
      </c>
      <c r="AL152" s="331">
        <f>R152-'[1]決算歳入（県）'!R143</f>
        <v>20439</v>
      </c>
      <c r="AM152" s="331">
        <f>S152-'[1]決算歳入（県）'!S143</f>
        <v>2.1601890976633626</v>
      </c>
      <c r="AN152" s="212"/>
      <c r="AO152" s="212"/>
      <c r="AP152" s="212"/>
      <c r="AQ152" s="212"/>
      <c r="AR152" s="212"/>
    </row>
    <row r="153" spans="1:44" ht="18" customHeight="1">
      <c r="A153" s="426"/>
      <c r="B153" s="200">
        <v>24</v>
      </c>
      <c r="C153" s="78">
        <v>1629177</v>
      </c>
      <c r="D153" s="332">
        <v>501736</v>
      </c>
      <c r="E153" s="333">
        <v>30.8</v>
      </c>
      <c r="F153" s="332">
        <v>66700</v>
      </c>
      <c r="G153" s="334">
        <v>4.1</v>
      </c>
      <c r="H153" s="332">
        <v>292683</v>
      </c>
      <c r="I153" s="335">
        <v>18</v>
      </c>
      <c r="J153" s="332">
        <v>15699</v>
      </c>
      <c r="K153" s="334">
        <v>1</v>
      </c>
      <c r="L153" s="332">
        <v>214146</v>
      </c>
      <c r="M153" s="335">
        <v>13.1</v>
      </c>
      <c r="N153" s="78">
        <v>6258</v>
      </c>
      <c r="O153" s="334">
        <v>0.4</v>
      </c>
      <c r="P153" s="332">
        <v>303936</v>
      </c>
      <c r="Q153" s="335">
        <v>18.6</v>
      </c>
      <c r="R153" s="332">
        <v>228019</v>
      </c>
      <c r="S153" s="335">
        <v>14</v>
      </c>
      <c r="U153" s="330">
        <f t="shared" si="3"/>
        <v>100</v>
      </c>
      <c r="W153" s="331">
        <f>C153-'[1]決算歳入（県）'!C144</f>
        <v>18563</v>
      </c>
      <c r="X153" s="331">
        <f>D153-'[1]決算歳入（県）'!D144</f>
        <v>9506</v>
      </c>
      <c r="Y153" s="331">
        <f>E153-'[1]決算歳入（県）'!E144</f>
        <v>0.23836325773897116</v>
      </c>
      <c r="Z153" s="331">
        <f>F153-'[1]決算歳入（県）'!F144</f>
        <v>7140</v>
      </c>
      <c r="AA153" s="331">
        <f>G153-'[1]決算歳入（県）'!G144</f>
        <v>0.4020313992055202</v>
      </c>
      <c r="AB153" s="331">
        <f>H153-'[1]決算歳入（県）'!H144</f>
        <v>8998</v>
      </c>
      <c r="AC153" s="331">
        <f>I153-'[1]決算歳入（県）'!I144</f>
        <v>0.3865308509673966</v>
      </c>
      <c r="AD153" s="331">
        <f>J153-'[1]決算歳入（県）'!J144</f>
        <v>-495</v>
      </c>
      <c r="AE153" s="331">
        <f>K153-'[1]決算歳入（県）'!K144</f>
        <v>-0.005455062479277961</v>
      </c>
      <c r="AF153" s="331">
        <f>L153-'[1]決算歳入（県）'!L144</f>
        <v>-16901</v>
      </c>
      <c r="AG153" s="331">
        <f>M153-'[1]決算歳入（県）'!M144</f>
        <v>-1.24527453505309</v>
      </c>
      <c r="AH153" s="331">
        <f>N153-'[1]決算歳入（県）'!N144</f>
        <v>874</v>
      </c>
      <c r="AI153" s="331">
        <f>O153-'[1]決算歳入（県）'!O144</f>
        <v>0.06571754622771192</v>
      </c>
      <c r="AJ153" s="331">
        <f>P153-'[1]決算歳入（県）'!P144</f>
        <v>24478</v>
      </c>
      <c r="AK153" s="331">
        <f>Q153-'[1]決算歳入（県）'!Q144</f>
        <v>1.2489773465274752</v>
      </c>
      <c r="AL153" s="331">
        <f>R153-'[1]決算歳入（県）'!R144</f>
        <v>-15037</v>
      </c>
      <c r="AM153" s="331">
        <f>S153-'[1]決算歳入（県）'!S144</f>
        <v>-1.0908908031347053</v>
      </c>
      <c r="AN153" s="212"/>
      <c r="AO153" s="212"/>
      <c r="AP153" s="212"/>
      <c r="AQ153" s="212"/>
      <c r="AR153" s="212"/>
    </row>
    <row r="154" spans="1:44" ht="18" customHeight="1">
      <c r="A154" s="426"/>
      <c r="B154" s="200">
        <v>25</v>
      </c>
      <c r="C154" s="78">
        <v>1653444</v>
      </c>
      <c r="D154" s="332">
        <v>521461</v>
      </c>
      <c r="E154" s="333">
        <v>31.63786883619887</v>
      </c>
      <c r="F154" s="332">
        <v>79650</v>
      </c>
      <c r="G154" s="334">
        <v>4.817217879770951</v>
      </c>
      <c r="H154" s="332">
        <v>280274</v>
      </c>
      <c r="I154" s="335">
        <v>16.950921833457922</v>
      </c>
      <c r="J154" s="332">
        <v>15593</v>
      </c>
      <c r="K154" s="334">
        <v>0.9430618756970299</v>
      </c>
      <c r="L154" s="332">
        <v>241877</v>
      </c>
      <c r="M154" s="335">
        <v>14.628678080418812</v>
      </c>
      <c r="N154" s="78">
        <v>6919</v>
      </c>
      <c r="O154" s="334">
        <v>0.4184598934103605</v>
      </c>
      <c r="P154" s="332">
        <v>256767</v>
      </c>
      <c r="Q154" s="335">
        <v>15.529222640742596</v>
      </c>
      <c r="R154" s="332">
        <v>250903</v>
      </c>
      <c r="S154" s="335">
        <v>15.174568960303464</v>
      </c>
      <c r="U154" s="330">
        <f t="shared" si="3"/>
        <v>100.10000000000001</v>
      </c>
      <c r="W154" s="331">
        <f>C154-'[1]決算歳入（県）'!C145</f>
        <v>62844</v>
      </c>
      <c r="X154" s="331">
        <f>D154-'[1]決算歳入（県）'!D145</f>
        <v>31679</v>
      </c>
      <c r="Y154" s="331">
        <f>E154-'[1]決算歳入（県）'!E145</f>
        <v>0.8455891932968207</v>
      </c>
      <c r="Z154" s="331">
        <f>F154-'[1]決算歳入（県）'!F145</f>
        <v>15184</v>
      </c>
      <c r="AA154" s="331">
        <f>G154-'[1]決算歳入（県）'!G145</f>
        <v>0.8642818807768609</v>
      </c>
      <c r="AB154" s="331">
        <f>H154-'[1]決算歳入（県）'!H145</f>
        <v>-10278</v>
      </c>
      <c r="AC154" s="331">
        <f>I154-'[1]決算歳入（県）'!I145</f>
        <v>-1.3158957196666847</v>
      </c>
      <c r="AD154" s="331">
        <f>J154-'[1]決算歳入（県）'!J145</f>
        <v>-302</v>
      </c>
      <c r="AE154" s="331">
        <f>K154-'[1]決算歳入（県）'!K145</f>
        <v>-0.05624656137074313</v>
      </c>
      <c r="AF154" s="331">
        <f>L154-'[1]決算歳入（県）'!L145</f>
        <v>35556</v>
      </c>
      <c r="AG154" s="331">
        <f>M154-'[1]決算歳入（県）'!M145</f>
        <v>1.6574093767849636</v>
      </c>
      <c r="AH154" s="331">
        <f>N154-'[1]決算歳入（県）'!N145</f>
        <v>-648</v>
      </c>
      <c r="AI154" s="331">
        <f>O154-'[1]決算歳入（県）'!O145</f>
        <v>-0.05727253460422521</v>
      </c>
      <c r="AJ154" s="331">
        <f>P154-'[1]決算歳入（県）'!P145</f>
        <v>-7342</v>
      </c>
      <c r="AK154" s="331">
        <f>Q154-'[1]決算歳入（県）'!Q145</f>
        <v>-1.0751404926661792</v>
      </c>
      <c r="AL154" s="331">
        <f>R154-'[1]決算歳入（県）'!R145</f>
        <v>-1005</v>
      </c>
      <c r="AM154" s="331">
        <f>S154-'[1]決算歳入（県）'!S145</f>
        <v>-0.662725142550805</v>
      </c>
      <c r="AN154" s="212"/>
      <c r="AO154" s="212"/>
      <c r="AP154" s="212"/>
      <c r="AQ154" s="212"/>
      <c r="AR154" s="212"/>
    </row>
    <row r="155" spans="1:44" s="77" customFormat="1" ht="18" customHeight="1">
      <c r="A155" s="427"/>
      <c r="B155" s="200">
        <v>26</v>
      </c>
      <c r="C155" s="78">
        <f>D155+F155+H155+J155+L155+N155+P155+R155</f>
        <v>1652242</v>
      </c>
      <c r="D155" s="332">
        <v>551621</v>
      </c>
      <c r="E155" s="333">
        <v>33.4</v>
      </c>
      <c r="F155" s="332">
        <v>94765</v>
      </c>
      <c r="G155" s="334">
        <v>5.7</v>
      </c>
      <c r="H155" s="332">
        <v>271928</v>
      </c>
      <c r="I155" s="335">
        <v>16.5</v>
      </c>
      <c r="J155" s="332">
        <v>18627</v>
      </c>
      <c r="K155" s="334">
        <v>1.1</v>
      </c>
      <c r="L155" s="332">
        <v>223728</v>
      </c>
      <c r="M155" s="335">
        <v>13.6</v>
      </c>
      <c r="N155" s="78">
        <v>8900</v>
      </c>
      <c r="O155" s="334">
        <v>0.5</v>
      </c>
      <c r="P155" s="332">
        <v>239425</v>
      </c>
      <c r="Q155" s="335">
        <v>14.5</v>
      </c>
      <c r="R155" s="332">
        <v>243248</v>
      </c>
      <c r="S155" s="335">
        <v>14.7</v>
      </c>
      <c r="T155" s="336"/>
      <c r="U155" s="330">
        <f t="shared" si="3"/>
        <v>100</v>
      </c>
      <c r="V155" s="336"/>
      <c r="W155" s="331"/>
      <c r="X155" s="331"/>
      <c r="Y155" s="331"/>
      <c r="Z155" s="331"/>
      <c r="AA155" s="331"/>
      <c r="AB155" s="331"/>
      <c r="AC155" s="331"/>
      <c r="AD155" s="331"/>
      <c r="AE155" s="331"/>
      <c r="AF155" s="331"/>
      <c r="AG155" s="331"/>
      <c r="AH155" s="331"/>
      <c r="AI155" s="331"/>
      <c r="AJ155" s="331"/>
      <c r="AK155" s="331"/>
      <c r="AL155" s="331"/>
      <c r="AM155" s="331"/>
      <c r="AN155" s="212"/>
      <c r="AO155" s="212"/>
      <c r="AP155" s="212"/>
      <c r="AQ155" s="212"/>
      <c r="AR155" s="212"/>
    </row>
    <row r="156" spans="1:44" ht="18" customHeight="1">
      <c r="A156" s="425" t="s">
        <v>239</v>
      </c>
      <c r="B156" s="197">
        <v>22</v>
      </c>
      <c r="C156" s="75">
        <v>470394</v>
      </c>
      <c r="D156" s="326">
        <v>79061</v>
      </c>
      <c r="E156" s="327">
        <v>16.8</v>
      </c>
      <c r="F156" s="326">
        <v>11207</v>
      </c>
      <c r="G156" s="328">
        <v>2.4</v>
      </c>
      <c r="H156" s="326">
        <v>137312</v>
      </c>
      <c r="I156" s="329">
        <v>29.2</v>
      </c>
      <c r="J156" s="326">
        <v>4793</v>
      </c>
      <c r="K156" s="328">
        <v>1</v>
      </c>
      <c r="L156" s="326">
        <v>73699</v>
      </c>
      <c r="M156" s="329">
        <v>15.7</v>
      </c>
      <c r="N156" s="75">
        <v>1593</v>
      </c>
      <c r="O156" s="328">
        <v>0.3</v>
      </c>
      <c r="P156" s="326">
        <v>80607</v>
      </c>
      <c r="Q156" s="329">
        <v>17.1</v>
      </c>
      <c r="R156" s="326">
        <v>82122</v>
      </c>
      <c r="S156" s="329">
        <v>17.5</v>
      </c>
      <c r="U156" s="330">
        <f>E156+G156+I156+K156+M156+O156+Q156+S156</f>
        <v>100</v>
      </c>
      <c r="W156" s="331"/>
      <c r="X156" s="331"/>
      <c r="Y156" s="331"/>
      <c r="Z156" s="331"/>
      <c r="AA156" s="331"/>
      <c r="AB156" s="331"/>
      <c r="AC156" s="331"/>
      <c r="AD156" s="331"/>
      <c r="AE156" s="331"/>
      <c r="AF156" s="331"/>
      <c r="AG156" s="331"/>
      <c r="AH156" s="331"/>
      <c r="AI156" s="331"/>
      <c r="AJ156" s="331"/>
      <c r="AK156" s="331"/>
      <c r="AL156" s="331"/>
      <c r="AM156" s="331"/>
      <c r="AN156" s="212"/>
      <c r="AO156" s="212"/>
      <c r="AP156" s="212"/>
      <c r="AQ156" s="212"/>
      <c r="AR156" s="212"/>
    </row>
    <row r="157" spans="1:44" ht="18" customHeight="1">
      <c r="A157" s="426"/>
      <c r="B157" s="200">
        <v>23</v>
      </c>
      <c r="C157" s="349">
        <v>453885</v>
      </c>
      <c r="D157" s="332">
        <v>76597</v>
      </c>
      <c r="E157" s="333">
        <v>16.9</v>
      </c>
      <c r="F157" s="332">
        <v>11635</v>
      </c>
      <c r="G157" s="334">
        <v>2.6</v>
      </c>
      <c r="H157" s="332">
        <v>143630</v>
      </c>
      <c r="I157" s="335">
        <v>31.6</v>
      </c>
      <c r="J157" s="332">
        <v>4518</v>
      </c>
      <c r="K157" s="334">
        <v>1</v>
      </c>
      <c r="L157" s="332">
        <v>67327</v>
      </c>
      <c r="M157" s="335">
        <v>14.8</v>
      </c>
      <c r="N157" s="78">
        <v>1105</v>
      </c>
      <c r="O157" s="334">
        <v>0.2</v>
      </c>
      <c r="P157" s="332">
        <v>60846</v>
      </c>
      <c r="Q157" s="335">
        <v>13.4</v>
      </c>
      <c r="R157" s="332">
        <v>88227</v>
      </c>
      <c r="S157" s="335">
        <v>19.5</v>
      </c>
      <c r="U157" s="330">
        <f>E157+G157+I157+K157+M157+O157+Q157+S157</f>
        <v>100.00000000000001</v>
      </c>
      <c r="W157" s="331"/>
      <c r="X157" s="331"/>
      <c r="Y157" s="331"/>
      <c r="Z157" s="331"/>
      <c r="AA157" s="331"/>
      <c r="AB157" s="331"/>
      <c r="AC157" s="331"/>
      <c r="AD157" s="331"/>
      <c r="AE157" s="331"/>
      <c r="AF157" s="331"/>
      <c r="AG157" s="331"/>
      <c r="AH157" s="331"/>
      <c r="AI157" s="331"/>
      <c r="AJ157" s="331"/>
      <c r="AK157" s="331"/>
      <c r="AL157" s="331"/>
      <c r="AM157" s="331"/>
      <c r="AN157" s="212"/>
      <c r="AO157" s="212"/>
      <c r="AP157" s="212"/>
      <c r="AQ157" s="212"/>
      <c r="AR157" s="212"/>
    </row>
    <row r="158" spans="1:44" ht="18" customHeight="1">
      <c r="A158" s="426"/>
      <c r="B158" s="200">
        <v>24</v>
      </c>
      <c r="C158" s="78">
        <v>443967</v>
      </c>
      <c r="D158" s="332">
        <v>77666</v>
      </c>
      <c r="E158" s="333">
        <v>17.5</v>
      </c>
      <c r="F158" s="332">
        <v>11947</v>
      </c>
      <c r="G158" s="334">
        <v>2.7</v>
      </c>
      <c r="H158" s="332">
        <v>146337</v>
      </c>
      <c r="I158" s="335">
        <v>33</v>
      </c>
      <c r="J158" s="332">
        <v>4475</v>
      </c>
      <c r="K158" s="334">
        <v>1</v>
      </c>
      <c r="L158" s="332">
        <v>58102</v>
      </c>
      <c r="M158" s="335">
        <v>13.1</v>
      </c>
      <c r="N158" s="78">
        <v>1292</v>
      </c>
      <c r="O158" s="334">
        <v>0.3</v>
      </c>
      <c r="P158" s="332">
        <v>71113</v>
      </c>
      <c r="Q158" s="335">
        <v>16</v>
      </c>
      <c r="R158" s="332">
        <v>73035</v>
      </c>
      <c r="S158" s="335">
        <v>16.4</v>
      </c>
      <c r="U158" s="330">
        <f>E158+G158+I158+K158+M158+O158+Q158+S158</f>
        <v>100</v>
      </c>
      <c r="W158" s="331"/>
      <c r="X158" s="331"/>
      <c r="Y158" s="331"/>
      <c r="Z158" s="331"/>
      <c r="AA158" s="331"/>
      <c r="AB158" s="331"/>
      <c r="AC158" s="331"/>
      <c r="AD158" s="331"/>
      <c r="AE158" s="331"/>
      <c r="AF158" s="331"/>
      <c r="AG158" s="331"/>
      <c r="AH158" s="331"/>
      <c r="AI158" s="331"/>
      <c r="AJ158" s="331"/>
      <c r="AK158" s="331"/>
      <c r="AL158" s="331"/>
      <c r="AM158" s="331"/>
      <c r="AN158" s="212"/>
      <c r="AO158" s="212"/>
      <c r="AP158" s="212"/>
      <c r="AQ158" s="212"/>
      <c r="AR158" s="212"/>
    </row>
    <row r="159" spans="1:44" ht="18" customHeight="1">
      <c r="A159" s="426"/>
      <c r="B159" s="200">
        <v>25</v>
      </c>
      <c r="C159" s="78">
        <v>451419</v>
      </c>
      <c r="D159" s="332">
        <v>80324</v>
      </c>
      <c r="E159" s="333">
        <v>17.8</v>
      </c>
      <c r="F159" s="332">
        <v>14053</v>
      </c>
      <c r="G159" s="334">
        <v>3.1</v>
      </c>
      <c r="H159" s="332">
        <v>144862</v>
      </c>
      <c r="I159" s="335">
        <v>32.1</v>
      </c>
      <c r="J159" s="332">
        <v>4404</v>
      </c>
      <c r="K159" s="334">
        <v>1</v>
      </c>
      <c r="L159" s="332">
        <v>74434</v>
      </c>
      <c r="M159" s="335">
        <v>16.5</v>
      </c>
      <c r="N159" s="78">
        <v>1308</v>
      </c>
      <c r="O159" s="334">
        <v>0.2</v>
      </c>
      <c r="P159" s="332">
        <v>61756</v>
      </c>
      <c r="Q159" s="335">
        <v>13.7</v>
      </c>
      <c r="R159" s="332">
        <v>70278</v>
      </c>
      <c r="S159" s="335">
        <v>15.6</v>
      </c>
      <c r="U159" s="330">
        <f>E159+G159+I159+K159+M159+O159+Q159+S159</f>
        <v>100</v>
      </c>
      <c r="W159" s="331"/>
      <c r="X159" s="331"/>
      <c r="Y159" s="331"/>
      <c r="Z159" s="331"/>
      <c r="AA159" s="331"/>
      <c r="AB159" s="331"/>
      <c r="AC159" s="331"/>
      <c r="AD159" s="331"/>
      <c r="AE159" s="331"/>
      <c r="AF159" s="331"/>
      <c r="AG159" s="331"/>
      <c r="AH159" s="331"/>
      <c r="AI159" s="331"/>
      <c r="AJ159" s="331"/>
      <c r="AK159" s="331"/>
      <c r="AL159" s="331"/>
      <c r="AM159" s="331"/>
      <c r="AN159" s="212"/>
      <c r="AO159" s="212"/>
      <c r="AP159" s="212"/>
      <c r="AQ159" s="212"/>
      <c r="AR159" s="212"/>
    </row>
    <row r="160" spans="1:44" s="77" customFormat="1" ht="18" customHeight="1">
      <c r="A160" s="427"/>
      <c r="B160" s="200">
        <v>26</v>
      </c>
      <c r="C160" s="78">
        <f>D160+F160+H160+J160+L160+N160+P160+R160</f>
        <v>444156</v>
      </c>
      <c r="D160" s="332">
        <v>86108</v>
      </c>
      <c r="E160" s="333">
        <v>19.4</v>
      </c>
      <c r="F160" s="332">
        <v>16508</v>
      </c>
      <c r="G160" s="334">
        <v>3.7</v>
      </c>
      <c r="H160" s="332">
        <v>146254</v>
      </c>
      <c r="I160" s="335">
        <v>32.9</v>
      </c>
      <c r="J160" s="332">
        <v>5291</v>
      </c>
      <c r="K160" s="334">
        <v>1.2</v>
      </c>
      <c r="L160" s="332">
        <v>61029</v>
      </c>
      <c r="M160" s="335">
        <v>13.7</v>
      </c>
      <c r="N160" s="78">
        <v>1065</v>
      </c>
      <c r="O160" s="334">
        <v>0.3397806176208359</v>
      </c>
      <c r="P160" s="332">
        <v>58891</v>
      </c>
      <c r="Q160" s="335">
        <v>13.3</v>
      </c>
      <c r="R160" s="332">
        <v>69010</v>
      </c>
      <c r="S160" s="335">
        <v>15.537333729590506</v>
      </c>
      <c r="T160" s="336"/>
      <c r="U160" s="330">
        <f>E160+G160+I160+K160+M160+O160+Q160+S160</f>
        <v>100.07711434721134</v>
      </c>
      <c r="V160" s="336"/>
      <c r="W160" s="331"/>
      <c r="X160" s="331"/>
      <c r="Y160" s="331"/>
      <c r="Z160" s="331"/>
      <c r="AA160" s="331"/>
      <c r="AB160" s="331"/>
      <c r="AC160" s="331"/>
      <c r="AD160" s="331"/>
      <c r="AE160" s="331"/>
      <c r="AF160" s="331"/>
      <c r="AG160" s="331"/>
      <c r="AH160" s="331"/>
      <c r="AI160" s="331"/>
      <c r="AJ160" s="331"/>
      <c r="AK160" s="331"/>
      <c r="AL160" s="331"/>
      <c r="AM160" s="331"/>
      <c r="AN160" s="212"/>
      <c r="AO160" s="212"/>
      <c r="AP160" s="212"/>
      <c r="AQ160" s="212"/>
      <c r="AR160" s="212"/>
    </row>
    <row r="161" spans="1:44" ht="18" customHeight="1">
      <c r="A161" s="425" t="s">
        <v>182</v>
      </c>
      <c r="B161" s="197">
        <v>22</v>
      </c>
      <c r="C161" s="75">
        <v>717187</v>
      </c>
      <c r="D161" s="326">
        <v>110775</v>
      </c>
      <c r="E161" s="327">
        <v>15.44576240227444</v>
      </c>
      <c r="F161" s="326">
        <v>17801</v>
      </c>
      <c r="G161" s="328">
        <v>2.482058375291242</v>
      </c>
      <c r="H161" s="326">
        <v>219669</v>
      </c>
      <c r="I161" s="329">
        <v>30.6292501118955</v>
      </c>
      <c r="J161" s="326">
        <v>8271</v>
      </c>
      <c r="K161" s="328">
        <v>1.153255705973477</v>
      </c>
      <c r="L161" s="326">
        <v>128033</v>
      </c>
      <c r="M161" s="329">
        <v>17.852108306480737</v>
      </c>
      <c r="N161" s="75">
        <v>2376</v>
      </c>
      <c r="O161" s="328">
        <v>0.33129434861479645</v>
      </c>
      <c r="P161" s="326">
        <v>112081</v>
      </c>
      <c r="Q161" s="329">
        <v>15.627862747093854</v>
      </c>
      <c r="R161" s="326">
        <v>118181</v>
      </c>
      <c r="S161" s="329">
        <v>16.47840800237595</v>
      </c>
      <c r="U161" s="330">
        <f t="shared" si="3"/>
        <v>100</v>
      </c>
      <c r="W161" s="331">
        <f>C161-'[1]決算歳入（県）'!C147</f>
        <v>1145</v>
      </c>
      <c r="X161" s="331">
        <f>D161-'[1]決算歳入（県）'!D147</f>
        <v>-18333</v>
      </c>
      <c r="Y161" s="331">
        <f>E161-'[1]決算歳入（県）'!E147</f>
        <v>-2.585023501345738</v>
      </c>
      <c r="Z161" s="331">
        <f>F161-'[1]決算歳入（県）'!F147</f>
        <v>15551</v>
      </c>
      <c r="AA161" s="331">
        <f>G161-'[1]決算歳入（県）'!G147</f>
        <v>2.167830997567589</v>
      </c>
      <c r="AB161" s="331">
        <f>H161-'[1]決算歳入（県）'!H147</f>
        <v>-7108</v>
      </c>
      <c r="AC161" s="331">
        <f>I161-'[1]決算歳入（県）'!I147</f>
        <v>-1.0416574605653324</v>
      </c>
      <c r="AD161" s="331">
        <f>J161-'[1]決算歳入（県）'!J147</f>
        <v>-3185</v>
      </c>
      <c r="AE161" s="331">
        <f>K161-'[1]決算歳入（県）'!K147</f>
        <v>-0.44665044478304305</v>
      </c>
      <c r="AF161" s="331">
        <f>L161-'[1]決算歳入（県）'!L147</f>
        <v>962</v>
      </c>
      <c r="AG161" s="331">
        <f>M161-'[1]決算歳入（県）'!M147</f>
        <v>0.10580292215970388</v>
      </c>
      <c r="AH161" s="331">
        <f>N161-'[1]決算歳入（県）'!N147</f>
        <v>-1133</v>
      </c>
      <c r="AI161" s="331">
        <f>O161-'[1]決算歳入（県）'!O147</f>
        <v>-0.15876070402178077</v>
      </c>
      <c r="AJ161" s="331">
        <f>P161-'[1]決算歳入（県）'!P147</f>
        <v>12398</v>
      </c>
      <c r="AK161" s="331">
        <f>Q161-'[1]決算歳入（県）'!Q147</f>
        <v>1.7064726610374503</v>
      </c>
      <c r="AL161" s="331">
        <f>R161-'[1]決算歳入（県）'!R147</f>
        <v>1993</v>
      </c>
      <c r="AM161" s="331">
        <f>S161-'[1]決算歳入（県）'!S147</f>
        <v>0.2519855299511491</v>
      </c>
      <c r="AN161" s="212"/>
      <c r="AO161" s="212"/>
      <c r="AP161" s="212"/>
      <c r="AQ161" s="212"/>
      <c r="AR161" s="212"/>
    </row>
    <row r="162" spans="1:44" ht="18" customHeight="1">
      <c r="A162" s="428"/>
      <c r="B162" s="200">
        <v>23</v>
      </c>
      <c r="C162" s="78">
        <v>696865</v>
      </c>
      <c r="D162" s="332">
        <v>109856</v>
      </c>
      <c r="E162" s="333">
        <v>15.764315900497227</v>
      </c>
      <c r="F162" s="332">
        <v>18499</v>
      </c>
      <c r="G162" s="334">
        <v>2.6546031153810277</v>
      </c>
      <c r="H162" s="332">
        <v>225195</v>
      </c>
      <c r="I162" s="335">
        <v>32.31544129781235</v>
      </c>
      <c r="J162" s="332">
        <v>8305</v>
      </c>
      <c r="K162" s="334">
        <v>1.191765980498375</v>
      </c>
      <c r="L162" s="332">
        <v>117311</v>
      </c>
      <c r="M162" s="335">
        <v>16.83410703651353</v>
      </c>
      <c r="N162" s="78">
        <v>2658</v>
      </c>
      <c r="O162" s="334">
        <v>0.38142251368629504</v>
      </c>
      <c r="P162" s="332">
        <v>102972</v>
      </c>
      <c r="Q162" s="335">
        <v>14.77646316000947</v>
      </c>
      <c r="R162" s="332">
        <v>112069</v>
      </c>
      <c r="S162" s="335">
        <v>15.98188099560173</v>
      </c>
      <c r="U162" s="330">
        <f t="shared" si="3"/>
        <v>99.89999999999999</v>
      </c>
      <c r="W162" s="331">
        <f>C162-'[1]決算歳入（県）'!C148</f>
        <v>-61916</v>
      </c>
      <c r="X162" s="331">
        <f>D162-'[1]決算歳入（県）'!D148</f>
        <v>-7396</v>
      </c>
      <c r="Y162" s="331">
        <f>E162-'[1]決算歳入（県）'!E148</f>
        <v>0.3116358781983042</v>
      </c>
      <c r="Z162" s="331">
        <f>F162-'[1]決算歳入（県）'!F148</f>
        <v>9172</v>
      </c>
      <c r="AA162" s="331">
        <f>G162-'[1]決算歳入（県）'!G148</f>
        <v>1.425394687652869</v>
      </c>
      <c r="AB162" s="331">
        <f>H162-'[1]決算歳入（県）'!H148</f>
        <v>12894</v>
      </c>
      <c r="AC162" s="331">
        <f>I162-'[1]決算歳入（県）'!I148</f>
        <v>4.3362219973817915</v>
      </c>
      <c r="AD162" s="331">
        <f>J162-'[1]決算歳入（県）'!J148</f>
        <v>-3145</v>
      </c>
      <c r="AE162" s="331">
        <f>K162-'[1]決算歳入（県）'!K148</f>
        <v>-0.3172333223307682</v>
      </c>
      <c r="AF162" s="331">
        <f>L162-'[1]決算歳入（県）'!L148</f>
        <v>-56484</v>
      </c>
      <c r="AG162" s="331">
        <f>M162-'[1]決算歳入（県）'!M148</f>
        <v>-6.070393735118863</v>
      </c>
      <c r="AH162" s="331">
        <f>N162-'[1]決算歳入（県）'!N148</f>
        <v>-129</v>
      </c>
      <c r="AI162" s="331">
        <f>O162-'[1]決算歳入（県）'!O148</f>
        <v>0.014122858054432919</v>
      </c>
      <c r="AJ162" s="331">
        <f>P162-'[1]決算歳入（県）'!P148</f>
        <v>-10837</v>
      </c>
      <c r="AK162" s="331">
        <f>Q162-'[1]決算歳入（県）'!Q148</f>
        <v>-0.22246274878371075</v>
      </c>
      <c r="AL162" s="331">
        <f>R162-'[1]決算歳入（県）'!R148</f>
        <v>-5991</v>
      </c>
      <c r="AM162" s="331">
        <f>S162-'[1]決算歳入（県）'!S148</f>
        <v>0.42271438494595337</v>
      </c>
      <c r="AN162" s="212"/>
      <c r="AO162" s="212"/>
      <c r="AP162" s="212"/>
      <c r="AQ162" s="212"/>
      <c r="AR162" s="212"/>
    </row>
    <row r="163" spans="1:44" ht="18" customHeight="1">
      <c r="A163" s="428"/>
      <c r="B163" s="200">
        <v>24</v>
      </c>
      <c r="C163" s="78">
        <v>694689</v>
      </c>
      <c r="D163" s="332">
        <v>110159</v>
      </c>
      <c r="E163" s="333">
        <v>15.9</v>
      </c>
      <c r="F163" s="332">
        <v>18994</v>
      </c>
      <c r="G163" s="334">
        <v>2.7</v>
      </c>
      <c r="H163" s="332">
        <v>224726</v>
      </c>
      <c r="I163" s="335">
        <v>32.3</v>
      </c>
      <c r="J163" s="332">
        <v>8244</v>
      </c>
      <c r="K163" s="334">
        <v>1.2</v>
      </c>
      <c r="L163" s="332">
        <v>114077</v>
      </c>
      <c r="M163" s="335">
        <v>16.4</v>
      </c>
      <c r="N163" s="78">
        <v>2332</v>
      </c>
      <c r="O163" s="334">
        <v>0.3</v>
      </c>
      <c r="P163" s="332">
        <v>113403</v>
      </c>
      <c r="Q163" s="335">
        <v>16.3</v>
      </c>
      <c r="R163" s="332">
        <v>102754</v>
      </c>
      <c r="S163" s="335">
        <v>14.899999999999991</v>
      </c>
      <c r="U163" s="330">
        <f t="shared" si="3"/>
        <v>99.99999999999999</v>
      </c>
      <c r="W163" s="331">
        <f>C163-'[1]決算歳入（県）'!C149</f>
        <v>-22498</v>
      </c>
      <c r="X163" s="331">
        <f>D163-'[1]決算歳入（県）'!D149</f>
        <v>-616</v>
      </c>
      <c r="Y163" s="331">
        <f>E163-'[1]決算歳入（県）'!E149</f>
        <v>0.4542375977255606</v>
      </c>
      <c r="Z163" s="331">
        <f>F163-'[1]決算歳入（県）'!F149</f>
        <v>1193</v>
      </c>
      <c r="AA163" s="331">
        <f>G163-'[1]決算歳入（県）'!G149</f>
        <v>0.21794162470875822</v>
      </c>
      <c r="AB163" s="331">
        <f>H163-'[1]決算歳入（県）'!H149</f>
        <v>5057</v>
      </c>
      <c r="AC163" s="331">
        <f>I163-'[1]決算歳入（県）'!I149</f>
        <v>1.6707498881044955</v>
      </c>
      <c r="AD163" s="331">
        <f>J163-'[1]決算歳入（県）'!J149</f>
        <v>-27</v>
      </c>
      <c r="AE163" s="331">
        <f>K163-'[1]決算歳入（県）'!K149</f>
        <v>0.046744294026523026</v>
      </c>
      <c r="AF163" s="331">
        <f>L163-'[1]決算歳入（県）'!L149</f>
        <v>-13956</v>
      </c>
      <c r="AG163" s="331">
        <f>M163-'[1]決算歳入（県）'!M149</f>
        <v>-1.4521083064807385</v>
      </c>
      <c r="AH163" s="331">
        <f>N163-'[1]決算歳入（県）'!N149</f>
        <v>-44</v>
      </c>
      <c r="AI163" s="331">
        <f>O163-'[1]決算歳入（県）'!O149</f>
        <v>-0.03129434861479646</v>
      </c>
      <c r="AJ163" s="331">
        <f>P163-'[1]決算歳入（県）'!P149</f>
        <v>1322</v>
      </c>
      <c r="AK163" s="331">
        <f>Q163-'[1]決算歳入（県）'!Q149</f>
        <v>0.6721372529061469</v>
      </c>
      <c r="AL163" s="331">
        <f>R163-'[1]決算歳入（県）'!R149</f>
        <v>-15427</v>
      </c>
      <c r="AM163" s="331">
        <f>S163-'[1]決算歳入（県）'!S149</f>
        <v>-1.5784080023759586</v>
      </c>
      <c r="AN163" s="212"/>
      <c r="AO163" s="212"/>
      <c r="AP163" s="212"/>
      <c r="AQ163" s="212"/>
      <c r="AR163" s="212"/>
    </row>
    <row r="164" spans="1:44" ht="18" customHeight="1">
      <c r="A164" s="428"/>
      <c r="B164" s="200">
        <v>25</v>
      </c>
      <c r="C164" s="78">
        <v>705138</v>
      </c>
      <c r="D164" s="332">
        <v>111527</v>
      </c>
      <c r="E164" s="333">
        <v>15.8</v>
      </c>
      <c r="F164" s="332">
        <v>22457</v>
      </c>
      <c r="G164" s="334">
        <v>3.2</v>
      </c>
      <c r="H164" s="332">
        <v>218404</v>
      </c>
      <c r="I164" s="335">
        <v>31</v>
      </c>
      <c r="J164" s="332">
        <v>8216</v>
      </c>
      <c r="K164" s="334">
        <v>1.2</v>
      </c>
      <c r="L164" s="332">
        <v>128163</v>
      </c>
      <c r="M164" s="335">
        <v>18.2</v>
      </c>
      <c r="N164" s="78">
        <v>2230</v>
      </c>
      <c r="O164" s="334">
        <v>0.3</v>
      </c>
      <c r="P164" s="332">
        <v>99904</v>
      </c>
      <c r="Q164" s="335">
        <v>14.2</v>
      </c>
      <c r="R164" s="332">
        <v>114237</v>
      </c>
      <c r="S164" s="335">
        <v>16.2</v>
      </c>
      <c r="U164" s="330">
        <f t="shared" si="3"/>
        <v>100.10000000000001</v>
      </c>
      <c r="W164" s="331">
        <f>C164-'[1]決算歳入（県）'!C150</f>
        <v>8273</v>
      </c>
      <c r="X164" s="331">
        <f>D164-'[1]決算歳入（県）'!D150</f>
        <v>1671</v>
      </c>
      <c r="Y164" s="331">
        <f>E164-'[1]決算歳入（県）'!E150</f>
        <v>0.03568409950277385</v>
      </c>
      <c r="Z164" s="331">
        <f>F164-'[1]決算歳入（県）'!F150</f>
        <v>3958</v>
      </c>
      <c r="AA164" s="331">
        <f>G164-'[1]決算歳入（県）'!G150</f>
        <v>0.5453968846189725</v>
      </c>
      <c r="AB164" s="331">
        <f>H164-'[1]決算歳入（県）'!H150</f>
        <v>-6791</v>
      </c>
      <c r="AC164" s="331">
        <f>I164-'[1]決算歳入（県）'!I150</f>
        <v>-1.3154412978123489</v>
      </c>
      <c r="AD164" s="331">
        <f>J164-'[1]決算歳入（県）'!J150</f>
        <v>-89</v>
      </c>
      <c r="AE164" s="331">
        <f>K164-'[1]決算歳入（県）'!K150</f>
        <v>0.008234019501625056</v>
      </c>
      <c r="AF164" s="331">
        <f>L164-'[1]決算歳入（県）'!L150</f>
        <v>10852</v>
      </c>
      <c r="AG164" s="331">
        <f>M164-'[1]決算歳入（県）'!M150</f>
        <v>1.3658929634864698</v>
      </c>
      <c r="AH164" s="331">
        <f>N164-'[1]決算歳入（県）'!N150</f>
        <v>-428</v>
      </c>
      <c r="AI164" s="331">
        <f>O164-'[1]決算歳入（県）'!O150</f>
        <v>-0.08142251368629505</v>
      </c>
      <c r="AJ164" s="331">
        <f>P164-'[1]決算歳入（県）'!P150</f>
        <v>-3068</v>
      </c>
      <c r="AK164" s="331">
        <f>Q164-'[1]決算歳入（県）'!Q150</f>
        <v>-0.576463160009471</v>
      </c>
      <c r="AL164" s="331">
        <f>R164-'[1]決算歳入（県）'!R150</f>
        <v>2168</v>
      </c>
      <c r="AM164" s="331">
        <f>S164-'[1]決算歳入（県）'!S150</f>
        <v>0.21811900439826992</v>
      </c>
      <c r="AN164" s="212"/>
      <c r="AO164" s="212"/>
      <c r="AP164" s="212"/>
      <c r="AQ164" s="212"/>
      <c r="AR164" s="212"/>
    </row>
    <row r="165" spans="1:44" s="77" customFormat="1" ht="18" customHeight="1">
      <c r="A165" s="429"/>
      <c r="B165" s="200">
        <v>26</v>
      </c>
      <c r="C165" s="78">
        <f>D165+F165+H165+J165+L165+N165+P165+R165</f>
        <v>689957</v>
      </c>
      <c r="D165" s="332">
        <v>118455</v>
      </c>
      <c r="E165" s="333">
        <v>17.2</v>
      </c>
      <c r="F165" s="332">
        <v>26483</v>
      </c>
      <c r="G165" s="334">
        <v>3.8</v>
      </c>
      <c r="H165" s="332">
        <v>222296</v>
      </c>
      <c r="I165" s="335">
        <v>32.2</v>
      </c>
      <c r="J165" s="332">
        <v>9315</v>
      </c>
      <c r="K165" s="334">
        <v>1.4</v>
      </c>
      <c r="L165" s="332">
        <v>113006</v>
      </c>
      <c r="M165" s="335">
        <v>16.4</v>
      </c>
      <c r="N165" s="78">
        <v>3561</v>
      </c>
      <c r="O165" s="334">
        <v>0.5</v>
      </c>
      <c r="P165" s="332">
        <v>93252</v>
      </c>
      <c r="Q165" s="335">
        <v>13.5</v>
      </c>
      <c r="R165" s="332">
        <v>103589</v>
      </c>
      <c r="S165" s="335">
        <v>15</v>
      </c>
      <c r="T165" s="336"/>
      <c r="U165" s="330">
        <f t="shared" si="3"/>
        <v>100</v>
      </c>
      <c r="V165" s="336"/>
      <c r="W165" s="331"/>
      <c r="X165" s="331"/>
      <c r="Y165" s="331"/>
      <c r="Z165" s="331"/>
      <c r="AA165" s="331"/>
      <c r="AB165" s="331"/>
      <c r="AC165" s="331"/>
      <c r="AD165" s="331"/>
      <c r="AE165" s="331"/>
      <c r="AF165" s="331"/>
      <c r="AG165" s="331"/>
      <c r="AH165" s="331"/>
      <c r="AI165" s="331"/>
      <c r="AJ165" s="331"/>
      <c r="AK165" s="331"/>
      <c r="AL165" s="331"/>
      <c r="AM165" s="331"/>
      <c r="AN165" s="212"/>
      <c r="AO165" s="212"/>
      <c r="AP165" s="212"/>
      <c r="AQ165" s="212"/>
      <c r="AR165" s="212"/>
    </row>
    <row r="166" spans="1:44" ht="18" customHeight="1">
      <c r="A166" s="425" t="s">
        <v>47</v>
      </c>
      <c r="B166" s="197">
        <v>22</v>
      </c>
      <c r="C166" s="75">
        <v>835842</v>
      </c>
      <c r="D166" s="326">
        <v>151719</v>
      </c>
      <c r="E166" s="327">
        <v>18.15163631404021</v>
      </c>
      <c r="F166" s="326">
        <v>23246</v>
      </c>
      <c r="G166" s="328">
        <v>2.7811476331651197</v>
      </c>
      <c r="H166" s="326">
        <v>224174</v>
      </c>
      <c r="I166" s="329">
        <v>26.82014064859148</v>
      </c>
      <c r="J166" s="326">
        <v>7669</v>
      </c>
      <c r="K166" s="328">
        <v>0.9175179041014928</v>
      </c>
      <c r="L166" s="326">
        <v>185256</v>
      </c>
      <c r="M166" s="329">
        <v>22.163997501920218</v>
      </c>
      <c r="N166" s="75">
        <v>6370</v>
      </c>
      <c r="O166" s="328">
        <v>0.7621057568296401</v>
      </c>
      <c r="P166" s="326">
        <v>130384</v>
      </c>
      <c r="Q166" s="329">
        <v>15.599120407923985</v>
      </c>
      <c r="R166" s="326">
        <v>107024</v>
      </c>
      <c r="S166" s="329">
        <v>12.804333833427851</v>
      </c>
      <c r="U166" s="330">
        <f t="shared" si="3"/>
        <v>100</v>
      </c>
      <c r="W166" s="331">
        <f>C166-'[1]決算歳入（県）'!C152</f>
        <v>94359</v>
      </c>
      <c r="X166" s="331">
        <f>D166-'[1]決算歳入（県）'!D152</f>
        <v>-30056</v>
      </c>
      <c r="Y166" s="331">
        <f>E166-'[1]決算歳入（県）'!E152</f>
        <v>-6.3634233704029945</v>
      </c>
      <c r="Z166" s="331">
        <f>F166-'[1]決算歳入（県）'!F152</f>
        <v>19555</v>
      </c>
      <c r="AA166" s="331">
        <f>G166-'[1]決算歳入（県）'!G152</f>
        <v>2.283361439820161</v>
      </c>
      <c r="AB166" s="331">
        <f>H166-'[1]決算歳入（県）'!H152</f>
        <v>7562</v>
      </c>
      <c r="AC166" s="331">
        <f>I166-'[1]決算歳入（県）'!I152</f>
        <v>-2.3932061172817747</v>
      </c>
      <c r="AD166" s="331">
        <f>J166-'[1]決算歳入（県）'!J152</f>
        <v>-3908</v>
      </c>
      <c r="AE166" s="331">
        <f>K166-'[1]決算歳入（県）'!K152</f>
        <v>-0.6438125647022425</v>
      </c>
      <c r="AF166" s="331">
        <f>L166-'[1]決算歳入（県）'!L152</f>
        <v>65600</v>
      </c>
      <c r="AG166" s="331">
        <f>M166-'[1]決算歳入（県）'!M152</f>
        <v>6.026607973097573</v>
      </c>
      <c r="AH166" s="331">
        <f>N166-'[1]決算歳入（県）'!N152</f>
        <v>-88</v>
      </c>
      <c r="AI166" s="331">
        <f>O166-'[1]決算歳入（県）'!O152</f>
        <v>-0.10885150045070202</v>
      </c>
      <c r="AJ166" s="331">
        <f>P166-'[1]決算歳入（県）'!P152</f>
        <v>25053</v>
      </c>
      <c r="AK166" s="331">
        <f>Q166-'[1]決算歳入（県）'!Q152</f>
        <v>1.3936699795257628</v>
      </c>
      <c r="AL166" s="331">
        <f>R166-'[1]決算歳入（県）'!R152</f>
        <v>10641</v>
      </c>
      <c r="AM166" s="331">
        <f>S166-'[1]決算歳入（県）'!S152</f>
        <v>-0.194345839605786</v>
      </c>
      <c r="AN166" s="212"/>
      <c r="AO166" s="212"/>
      <c r="AP166" s="212"/>
      <c r="AQ166" s="212"/>
      <c r="AR166" s="212"/>
    </row>
    <row r="167" spans="1:44" ht="18" customHeight="1">
      <c r="A167" s="426"/>
      <c r="B167" s="200">
        <v>23</v>
      </c>
      <c r="C167" s="78">
        <v>766401</v>
      </c>
      <c r="D167" s="332">
        <v>152123</v>
      </c>
      <c r="E167" s="333">
        <v>19.84900854774459</v>
      </c>
      <c r="F167" s="332">
        <v>24239</v>
      </c>
      <c r="G167" s="334">
        <v>3.162704641564925</v>
      </c>
      <c r="H167" s="332">
        <v>224398</v>
      </c>
      <c r="I167" s="335">
        <v>29.27945031386963</v>
      </c>
      <c r="J167" s="332">
        <v>7331</v>
      </c>
      <c r="K167" s="334">
        <v>0.9565488562775883</v>
      </c>
      <c r="L167" s="332">
        <v>122558</v>
      </c>
      <c r="M167" s="335">
        <v>15.991367443414086</v>
      </c>
      <c r="N167" s="78">
        <v>3804</v>
      </c>
      <c r="O167" s="334">
        <v>0.4963459076906215</v>
      </c>
      <c r="P167" s="332">
        <v>105386</v>
      </c>
      <c r="Q167" s="335">
        <v>13.75076493898103</v>
      </c>
      <c r="R167" s="332">
        <v>126562</v>
      </c>
      <c r="S167" s="335">
        <v>16.513809350457528</v>
      </c>
      <c r="U167" s="330">
        <f t="shared" si="3"/>
        <v>100</v>
      </c>
      <c r="W167" s="331">
        <f>C167-'[1]決算歳入（県）'!C153</f>
        <v>-55956</v>
      </c>
      <c r="X167" s="331">
        <f>D167-'[1]決算歳入（県）'!D153</f>
        <v>-4262</v>
      </c>
      <c r="Y167" s="331">
        <f>E167-'[1]決算歳入（県）'!E153</f>
        <v>0.8323284440913099</v>
      </c>
      <c r="Z167" s="331">
        <f>F167-'[1]決算歳入（県）'!F153</f>
        <v>11644</v>
      </c>
      <c r="AA167" s="331">
        <f>G167-'[1]決算歳入（県）'!G153</f>
        <v>1.6311313710753443</v>
      </c>
      <c r="AB167" s="331">
        <f>H167-'[1]決算歳入（県）'!H153</f>
        <v>11216</v>
      </c>
      <c r="AC167" s="331">
        <f>I167-'[1]決算歳入（県）'!I153</f>
        <v>3.356159091201132</v>
      </c>
      <c r="AD167" s="331">
        <f>J167-'[1]決算歳入（県）'!J153</f>
        <v>-4282</v>
      </c>
      <c r="AE167" s="331">
        <f>K167-'[1]決算歳入（県）'!K153</f>
        <v>-0.4556115558062146</v>
      </c>
      <c r="AF167" s="331">
        <f>L167-'[1]決算歳入（県）'!L153</f>
        <v>-69817</v>
      </c>
      <c r="AG167" s="331">
        <f>M167-'[1]決算歳入（県）'!M153</f>
        <v>-7.4017574403043</v>
      </c>
      <c r="AH167" s="331">
        <f>N167-'[1]決算歳入（県）'!N153</f>
        <v>-2095</v>
      </c>
      <c r="AI167" s="331">
        <f>O167-'[1]決算歳入（県）'!O153</f>
        <v>-0.22098245456567356</v>
      </c>
      <c r="AJ167" s="331">
        <f>P167-'[1]決算歳入（県）'!P153</f>
        <v>-24344</v>
      </c>
      <c r="AK167" s="331">
        <f>Q167-'[1]決算歳入（県）'!Q153</f>
        <v>-2.0246221495948564</v>
      </c>
      <c r="AL167" s="331">
        <f>R167-'[1]決算歳入（県）'!R153</f>
        <v>25984</v>
      </c>
      <c r="AM167" s="331">
        <f>S167-'[1]決算歳入（県）'!S153</f>
        <v>4.283354693903258</v>
      </c>
      <c r="AN167" s="212"/>
      <c r="AO167" s="212"/>
      <c r="AP167" s="212"/>
      <c r="AQ167" s="212"/>
      <c r="AR167" s="212"/>
    </row>
    <row r="168" spans="1:44" ht="18" customHeight="1">
      <c r="A168" s="426"/>
      <c r="B168" s="200">
        <v>24</v>
      </c>
      <c r="C168" s="78">
        <v>769021</v>
      </c>
      <c r="D168" s="332">
        <v>154248</v>
      </c>
      <c r="E168" s="333">
        <v>20.0577097374454</v>
      </c>
      <c r="F168" s="332">
        <v>24331</v>
      </c>
      <c r="G168" s="334">
        <v>3.163892793564805</v>
      </c>
      <c r="H168" s="332">
        <v>223963</v>
      </c>
      <c r="I168" s="335">
        <v>29.12313187806315</v>
      </c>
      <c r="J168" s="332">
        <v>7142</v>
      </c>
      <c r="K168" s="334">
        <v>0.928713260106031</v>
      </c>
      <c r="L168" s="332">
        <v>134045</v>
      </c>
      <c r="M168" s="335">
        <v>17.43060332552687</v>
      </c>
      <c r="N168" s="78">
        <v>4549</v>
      </c>
      <c r="O168" s="334">
        <v>0.5915313105883975</v>
      </c>
      <c r="P168" s="332">
        <v>111367</v>
      </c>
      <c r="Q168" s="335">
        <v>14.481659148449783</v>
      </c>
      <c r="R168" s="332">
        <v>109376</v>
      </c>
      <c r="S168" s="335">
        <v>14.222758546255566</v>
      </c>
      <c r="U168" s="330">
        <f t="shared" si="3"/>
        <v>99.99999999999999</v>
      </c>
      <c r="W168" s="331">
        <f>C168-'[1]決算歳入（県）'!C154</f>
        <v>-66821</v>
      </c>
      <c r="X168" s="331">
        <f>D168-'[1]決算歳入（県）'!D154</f>
        <v>2529</v>
      </c>
      <c r="Y168" s="331">
        <f>E168-'[1]決算歳入（県）'!E154</f>
        <v>1.9060734234051893</v>
      </c>
      <c r="Z168" s="331">
        <f>F168-'[1]決算歳入（県）'!F154</f>
        <v>1085</v>
      </c>
      <c r="AA168" s="331">
        <f>G168-'[1]決算歳入（県）'!G154</f>
        <v>0.3827451603996854</v>
      </c>
      <c r="AB168" s="331">
        <f>H168-'[1]決算歳入（県）'!H154</f>
        <v>-211</v>
      </c>
      <c r="AC168" s="331">
        <f>I168-'[1]決算歳入（県）'!I154</f>
        <v>2.302991229471669</v>
      </c>
      <c r="AD168" s="331">
        <f>J168-'[1]決算歳入（県）'!J154</f>
        <v>-527</v>
      </c>
      <c r="AE168" s="331">
        <f>K168-'[1]決算歳入（県）'!K154</f>
        <v>0.011195356004538137</v>
      </c>
      <c r="AF168" s="331">
        <f>L168-'[1]決算歳入（県）'!L154</f>
        <v>-51211</v>
      </c>
      <c r="AG168" s="331">
        <f>M168-'[1]決算歳入（県）'!M154</f>
        <v>-4.733394176393347</v>
      </c>
      <c r="AH168" s="331">
        <f>N168-'[1]決算歳入（県）'!N154</f>
        <v>-1821</v>
      </c>
      <c r="AI168" s="331">
        <f>O168-'[1]決算歳入（県）'!O154</f>
        <v>-0.17057444624124263</v>
      </c>
      <c r="AJ168" s="331">
        <f>P168-'[1]決算歳入（県）'!P154</f>
        <v>-19017</v>
      </c>
      <c r="AK168" s="331">
        <f>Q168-'[1]決算歳入（県）'!Q154</f>
        <v>-1.1174612594742026</v>
      </c>
      <c r="AL168" s="331">
        <f>R168-'[1]決算歳入（県）'!R154</f>
        <v>2352</v>
      </c>
      <c r="AM168" s="331">
        <f>S168-'[1]決算歳入（県）'!S154</f>
        <v>1.418424712827715</v>
      </c>
      <c r="AN168" s="212"/>
      <c r="AO168" s="212"/>
      <c r="AP168" s="212"/>
      <c r="AQ168" s="212"/>
      <c r="AR168" s="212"/>
    </row>
    <row r="169" spans="1:44" ht="18" customHeight="1">
      <c r="A169" s="426"/>
      <c r="B169" s="200">
        <v>25</v>
      </c>
      <c r="C169" s="78">
        <v>822652</v>
      </c>
      <c r="D169" s="332">
        <v>156263</v>
      </c>
      <c r="E169" s="333">
        <v>19</v>
      </c>
      <c r="F169" s="332">
        <v>28700</v>
      </c>
      <c r="G169" s="334">
        <v>3.5</v>
      </c>
      <c r="H169" s="332">
        <v>216649</v>
      </c>
      <c r="I169" s="335">
        <v>26.3</v>
      </c>
      <c r="J169" s="332">
        <v>7031</v>
      </c>
      <c r="K169" s="334">
        <v>0.9</v>
      </c>
      <c r="L169" s="332">
        <v>177646</v>
      </c>
      <c r="M169" s="335">
        <v>21.6</v>
      </c>
      <c r="N169" s="78">
        <v>2025</v>
      </c>
      <c r="O169" s="334">
        <v>0.2</v>
      </c>
      <c r="P169" s="332">
        <v>117438</v>
      </c>
      <c r="Q169" s="335">
        <v>14.3</v>
      </c>
      <c r="R169" s="332">
        <v>116900</v>
      </c>
      <c r="S169" s="335">
        <v>14.2</v>
      </c>
      <c r="U169" s="330">
        <f t="shared" si="3"/>
        <v>100</v>
      </c>
      <c r="W169" s="331">
        <f>C169-'[1]決算歳入（県）'!C155</f>
        <v>56251</v>
      </c>
      <c r="X169" s="331">
        <f>D169-'[1]決算歳入（県）'!D155</f>
        <v>4140</v>
      </c>
      <c r="Y169" s="331">
        <f>E169-'[1]決算歳入（県）'!E155</f>
        <v>-0.8490085477445888</v>
      </c>
      <c r="Z169" s="331">
        <f>F169-'[1]決算歳入（県）'!F155</f>
        <v>4461</v>
      </c>
      <c r="AA169" s="331">
        <f>G169-'[1]決算歳入（県）'!G155</f>
        <v>0.3372953584350751</v>
      </c>
      <c r="AB169" s="331">
        <f>H169-'[1]決算歳入（県）'!H155</f>
        <v>-7749</v>
      </c>
      <c r="AC169" s="331">
        <f>I169-'[1]決算歳入（県）'!I155</f>
        <v>-2.9794503138696307</v>
      </c>
      <c r="AD169" s="331">
        <f>J169-'[1]決算歳入（県）'!J155</f>
        <v>-300</v>
      </c>
      <c r="AE169" s="331">
        <f>K169-'[1]決算歳入（県）'!K155</f>
        <v>-0.05654885627758832</v>
      </c>
      <c r="AF169" s="331">
        <f>L169-'[1]決算歳入（県）'!L155</f>
        <v>55088</v>
      </c>
      <c r="AG169" s="331">
        <f>M169-'[1]決算歳入（県）'!M155</f>
        <v>5.608632556585915</v>
      </c>
      <c r="AH169" s="331">
        <f>N169-'[1]決算歳入（県）'!N155</f>
        <v>-1779</v>
      </c>
      <c r="AI169" s="331">
        <f>O169-'[1]決算歳入（県）'!O155</f>
        <v>-0.29634590769062147</v>
      </c>
      <c r="AJ169" s="331">
        <f>P169-'[1]決算歳入（県）'!P155</f>
        <v>12052</v>
      </c>
      <c r="AK169" s="331">
        <f>Q169-'[1]決算歳入（県）'!Q155</f>
        <v>0.5492350610189707</v>
      </c>
      <c r="AL169" s="331">
        <f>R169-'[1]決算歳入（県）'!R155</f>
        <v>-9662</v>
      </c>
      <c r="AM169" s="331">
        <f>S169-'[1]決算歳入（県）'!S155</f>
        <v>-2.313809350457529</v>
      </c>
      <c r="AN169" s="212"/>
      <c r="AO169" s="212"/>
      <c r="AP169" s="212"/>
      <c r="AQ169" s="212"/>
      <c r="AR169" s="212"/>
    </row>
    <row r="170" spans="1:44" s="77" customFormat="1" ht="18" customHeight="1">
      <c r="A170" s="427"/>
      <c r="B170" s="200">
        <v>26</v>
      </c>
      <c r="C170" s="78">
        <f>D170+F170+H170+J170+L170+N170+P170+R170</f>
        <v>783184</v>
      </c>
      <c r="D170" s="332">
        <v>166642</v>
      </c>
      <c r="E170" s="333">
        <v>21.3</v>
      </c>
      <c r="F170" s="332">
        <v>34147</v>
      </c>
      <c r="G170" s="334">
        <v>4.4</v>
      </c>
      <c r="H170" s="332">
        <v>220716</v>
      </c>
      <c r="I170" s="335">
        <v>28.2</v>
      </c>
      <c r="J170" s="332">
        <v>8384</v>
      </c>
      <c r="K170" s="334">
        <v>1.1</v>
      </c>
      <c r="L170" s="332">
        <v>124795</v>
      </c>
      <c r="M170" s="335">
        <v>15.9</v>
      </c>
      <c r="N170" s="78">
        <v>10957</v>
      </c>
      <c r="O170" s="334">
        <v>1.4</v>
      </c>
      <c r="P170" s="332">
        <v>104068</v>
      </c>
      <c r="Q170" s="335">
        <v>13.3</v>
      </c>
      <c r="R170" s="332">
        <v>113475</v>
      </c>
      <c r="S170" s="335">
        <v>14.5</v>
      </c>
      <c r="T170" s="336"/>
      <c r="U170" s="330">
        <f t="shared" si="3"/>
        <v>100.10000000000001</v>
      </c>
      <c r="V170" s="336"/>
      <c r="W170" s="331"/>
      <c r="X170" s="331"/>
      <c r="Y170" s="331"/>
      <c r="Z170" s="331"/>
      <c r="AA170" s="331"/>
      <c r="AB170" s="331"/>
      <c r="AC170" s="331"/>
      <c r="AD170" s="331"/>
      <c r="AE170" s="331"/>
      <c r="AF170" s="331"/>
      <c r="AG170" s="331"/>
      <c r="AH170" s="331"/>
      <c r="AI170" s="331"/>
      <c r="AJ170" s="331"/>
      <c r="AK170" s="331"/>
      <c r="AL170" s="331"/>
      <c r="AM170" s="331"/>
      <c r="AN170" s="212"/>
      <c r="AO170" s="212"/>
      <c r="AP170" s="212"/>
      <c r="AQ170" s="212"/>
      <c r="AR170" s="212"/>
    </row>
    <row r="171" spans="1:44" ht="18" customHeight="1">
      <c r="A171" s="425" t="s">
        <v>48</v>
      </c>
      <c r="B171" s="197">
        <v>22</v>
      </c>
      <c r="C171" s="75">
        <v>592458</v>
      </c>
      <c r="D171" s="326">
        <v>106255</v>
      </c>
      <c r="E171" s="327">
        <v>17.93460464708047</v>
      </c>
      <c r="F171" s="326">
        <v>16449</v>
      </c>
      <c r="G171" s="328">
        <v>2.7763993397000295</v>
      </c>
      <c r="H171" s="326">
        <v>169902</v>
      </c>
      <c r="I171" s="329">
        <v>28.677475871707365</v>
      </c>
      <c r="J171" s="326">
        <v>5692</v>
      </c>
      <c r="K171" s="328">
        <v>0.960743208801299</v>
      </c>
      <c r="L171" s="326">
        <v>94226</v>
      </c>
      <c r="M171" s="329">
        <v>15.90424975272509</v>
      </c>
      <c r="N171" s="75">
        <v>1943</v>
      </c>
      <c r="O171" s="328">
        <v>0.327955736946754</v>
      </c>
      <c r="P171" s="326">
        <v>97182</v>
      </c>
      <c r="Q171" s="329">
        <v>16.403188074091325</v>
      </c>
      <c r="R171" s="326">
        <v>100809</v>
      </c>
      <c r="S171" s="329">
        <v>17.015383368947674</v>
      </c>
      <c r="U171" s="330">
        <f t="shared" si="3"/>
        <v>100</v>
      </c>
      <c r="W171" s="331">
        <f>C171-'[1]決算歳入（県）'!C157</f>
        <v>12515</v>
      </c>
      <c r="X171" s="331">
        <f>D171-'[1]決算歳入（県）'!D157</f>
        <v>-20656</v>
      </c>
      <c r="Y171" s="331">
        <f>E171-'[1]決算歳入（県）'!E157</f>
        <v>-3.9487528552947637</v>
      </c>
      <c r="Z171" s="331">
        <f>F171-'[1]決算歳入（県）'!F157</f>
        <v>13321</v>
      </c>
      <c r="AA171" s="331">
        <f>G171-'[1]決算歳入（県）'!G157</f>
        <v>2.2370359884741333</v>
      </c>
      <c r="AB171" s="331">
        <f>H171-'[1]決算歳入（県）'!H157</f>
        <v>-788</v>
      </c>
      <c r="AC171" s="331">
        <f>I171-'[1]決算歳入（県）'!I157</f>
        <v>-0.7547269482249348</v>
      </c>
      <c r="AD171" s="331">
        <f>J171-'[1]決算歳入（県）'!J157</f>
        <v>-2803</v>
      </c>
      <c r="AE171" s="331">
        <f>K171-'[1]決算歳入（県）'!K157</f>
        <v>-0.5040559180094393</v>
      </c>
      <c r="AF171" s="331">
        <f>L171-'[1]決算歳入（県）'!L157</f>
        <v>-3796</v>
      </c>
      <c r="AG171" s="331">
        <f>M171-'[1]決算歳入（県）'!M157</f>
        <v>-0.9977561340603351</v>
      </c>
      <c r="AH171" s="331">
        <f>N171-'[1]決算歳入（県）'!N157</f>
        <v>-4643</v>
      </c>
      <c r="AI171" s="331">
        <f>O171-'[1]決算歳入（県）'!O157</f>
        <v>-0.8076731093364151</v>
      </c>
      <c r="AJ171" s="331">
        <f>P171-'[1]決算歳入（県）'!P157</f>
        <v>15433</v>
      </c>
      <c r="AK171" s="331">
        <f>Q171-'[1]決算歳入（県）'!Q157</f>
        <v>2.3071476011482943</v>
      </c>
      <c r="AL171" s="331">
        <f>R171-'[1]決算歳入（県）'!R157</f>
        <v>16447</v>
      </c>
      <c r="AM171" s="331">
        <f>S171-'[1]決算歳入（県）'!S157</f>
        <v>2.3687813753034703</v>
      </c>
      <c r="AN171" s="212"/>
      <c r="AO171" s="212"/>
      <c r="AP171" s="212"/>
      <c r="AQ171" s="212"/>
      <c r="AR171" s="212"/>
    </row>
    <row r="172" spans="1:44" ht="18" customHeight="1">
      <c r="A172" s="426"/>
      <c r="B172" s="200">
        <v>23</v>
      </c>
      <c r="C172" s="78">
        <v>576252</v>
      </c>
      <c r="D172" s="332">
        <v>104593</v>
      </c>
      <c r="E172" s="333">
        <v>18.150566071788038</v>
      </c>
      <c r="F172" s="332">
        <v>17065</v>
      </c>
      <c r="G172" s="334">
        <v>2.861378008232509</v>
      </c>
      <c r="H172" s="332">
        <v>176698</v>
      </c>
      <c r="I172" s="335">
        <v>30.66332090821377</v>
      </c>
      <c r="J172" s="332">
        <v>5637</v>
      </c>
      <c r="K172" s="334">
        <v>0.9782178630182629</v>
      </c>
      <c r="L172" s="332">
        <v>87506</v>
      </c>
      <c r="M172" s="335">
        <v>15.185370289387281</v>
      </c>
      <c r="N172" s="78">
        <v>1888</v>
      </c>
      <c r="O172" s="334">
        <v>0.3276344377112791</v>
      </c>
      <c r="P172" s="332">
        <v>78592</v>
      </c>
      <c r="Q172" s="335">
        <v>13.638477610489854</v>
      </c>
      <c r="R172" s="332">
        <v>104273</v>
      </c>
      <c r="S172" s="335">
        <v>18.095034811159007</v>
      </c>
      <c r="U172" s="330">
        <f t="shared" si="3"/>
        <v>99.90000000000002</v>
      </c>
      <c r="W172" s="331">
        <f>C172-'[1]決算歳入（県）'!C158</f>
        <v>-48143</v>
      </c>
      <c r="X172" s="331">
        <f>D172-'[1]決算歳入（県）'!D158</f>
        <v>-4735</v>
      </c>
      <c r="Y172" s="331">
        <f>E172-'[1]決算歳入（県）'!E158</f>
        <v>0.64113694439272</v>
      </c>
      <c r="Z172" s="331">
        <f>F172-'[1]決算歳入（県）'!F158</f>
        <v>7851</v>
      </c>
      <c r="AA172" s="331">
        <f>G172-'[1]決算歳入（県）'!G158</f>
        <v>1.3857095611757582</v>
      </c>
      <c r="AB172" s="331">
        <f>H172-'[1]決算歳入（県）'!H158</f>
        <v>16508</v>
      </c>
      <c r="AC172" s="331">
        <f>I172-'[1]決算歳入（県）'!I158</f>
        <v>5.108086641443538</v>
      </c>
      <c r="AD172" s="331">
        <f>J172-'[1]決算歳入（県）'!J158</f>
        <v>-2788</v>
      </c>
      <c r="AE172" s="331">
        <f>K172-'[1]決算歳入（県）'!K158</f>
        <v>-0.47108826531396286</v>
      </c>
      <c r="AF172" s="331">
        <f>L172-'[1]決算歳入（県）'!L158</f>
        <v>-55109</v>
      </c>
      <c r="AG172" s="331">
        <f>M172-'[1]決算歳入（県）'!M158</f>
        <v>-7.655139323918396</v>
      </c>
      <c r="AH172" s="331">
        <f>N172-'[1]決算歳入（県）'!N158</f>
        <v>-2187</v>
      </c>
      <c r="AI172" s="331">
        <f>O172-'[1]決算歳入（県）'!O158</f>
        <v>-0.3249973098203315</v>
      </c>
      <c r="AJ172" s="331">
        <f>P172-'[1]決算歳入（県）'!P158</f>
        <v>-22382</v>
      </c>
      <c r="AK172" s="331">
        <f>Q172-'[1]決算歳入（県）'!Q158</f>
        <v>-2.5330163957081453</v>
      </c>
      <c r="AL172" s="331">
        <f>R172-'[1]決算歳入（県）'!R158</f>
        <v>14699</v>
      </c>
      <c r="AM172" s="331">
        <f>S172-'[1]決算歳入（県）'!S158</f>
        <v>3.7493081477488275</v>
      </c>
      <c r="AN172" s="212"/>
      <c r="AO172" s="212"/>
      <c r="AP172" s="212"/>
      <c r="AQ172" s="212"/>
      <c r="AR172" s="212"/>
    </row>
    <row r="173" spans="1:44" ht="18" customHeight="1">
      <c r="A173" s="426"/>
      <c r="B173" s="200">
        <v>24</v>
      </c>
      <c r="C173" s="78">
        <v>569573</v>
      </c>
      <c r="D173" s="332">
        <v>105695</v>
      </c>
      <c r="E173" s="333">
        <v>18.6</v>
      </c>
      <c r="F173" s="332">
        <v>17546</v>
      </c>
      <c r="G173" s="334">
        <v>3.1</v>
      </c>
      <c r="H173" s="332">
        <v>177596</v>
      </c>
      <c r="I173" s="335">
        <v>31.2</v>
      </c>
      <c r="J173" s="332">
        <v>5573</v>
      </c>
      <c r="K173" s="334">
        <v>1</v>
      </c>
      <c r="L173" s="332">
        <v>84761</v>
      </c>
      <c r="M173" s="335">
        <v>14.9</v>
      </c>
      <c r="N173" s="78">
        <v>1880</v>
      </c>
      <c r="O173" s="334">
        <v>0.3</v>
      </c>
      <c r="P173" s="332">
        <v>88243</v>
      </c>
      <c r="Q173" s="335">
        <v>15.5</v>
      </c>
      <c r="R173" s="332">
        <v>88279</v>
      </c>
      <c r="S173" s="335">
        <v>15.4</v>
      </c>
      <c r="U173" s="330">
        <f t="shared" si="3"/>
        <v>100.00000000000001</v>
      </c>
      <c r="W173" s="331">
        <f>C173-'[1]決算歳入（県）'!C159</f>
        <v>-22885</v>
      </c>
      <c r="X173" s="331">
        <f>D173-'[1]決算歳入（県）'!D159</f>
        <v>-560</v>
      </c>
      <c r="Y173" s="331">
        <f>E173-'[1]決算歳入（県）'!E159</f>
        <v>0.665395352919532</v>
      </c>
      <c r="Z173" s="331">
        <f>F173-'[1]決算歳入（県）'!F159</f>
        <v>1097</v>
      </c>
      <c r="AA173" s="331">
        <f>G173-'[1]決算歳入（県）'!G159</f>
        <v>0.3236006602999706</v>
      </c>
      <c r="AB173" s="331">
        <f>H173-'[1]決算歳入（県）'!H159</f>
        <v>7694</v>
      </c>
      <c r="AC173" s="331">
        <f>I173-'[1]決算歳入（県）'!I159</f>
        <v>2.522524128292634</v>
      </c>
      <c r="AD173" s="331">
        <f>J173-'[1]決算歳入（県）'!J159</f>
        <v>-119</v>
      </c>
      <c r="AE173" s="331">
        <f>K173-'[1]決算歳入（県）'!K159</f>
        <v>0.03925679119870096</v>
      </c>
      <c r="AF173" s="331">
        <f>L173-'[1]決算歳入（県）'!L159</f>
        <v>-9465</v>
      </c>
      <c r="AG173" s="331">
        <f>M173-'[1]決算歳入（県）'!M159</f>
        <v>-1.004249752725089</v>
      </c>
      <c r="AH173" s="331">
        <f>N173-'[1]決算歳入（県）'!N159</f>
        <v>-63</v>
      </c>
      <c r="AI173" s="331">
        <f>O173-'[1]決算歳入（県）'!O159</f>
        <v>-0.027955736946754017</v>
      </c>
      <c r="AJ173" s="331">
        <f>P173-'[1]決算歳入（県）'!P159</f>
        <v>-8939</v>
      </c>
      <c r="AK173" s="331">
        <f>Q173-'[1]決算歳入（県）'!Q159</f>
        <v>-0.9031880740913252</v>
      </c>
      <c r="AL173" s="331">
        <f>R173-'[1]決算歳入（県）'!R159</f>
        <v>-12530</v>
      </c>
      <c r="AM173" s="331">
        <f>S173-'[1]決算歳入（県）'!S159</f>
        <v>-1.6153833689476738</v>
      </c>
      <c r="AN173" s="212"/>
      <c r="AO173" s="212"/>
      <c r="AP173" s="212"/>
      <c r="AQ173" s="212"/>
      <c r="AR173" s="212"/>
    </row>
    <row r="174" spans="1:44" ht="18" customHeight="1">
      <c r="A174" s="426"/>
      <c r="B174" s="200">
        <v>25</v>
      </c>
      <c r="C174" s="78">
        <v>595975</v>
      </c>
      <c r="D174" s="332">
        <v>108193</v>
      </c>
      <c r="E174" s="333">
        <v>18.2</v>
      </c>
      <c r="F174" s="332">
        <v>20499</v>
      </c>
      <c r="G174" s="334">
        <v>3.4</v>
      </c>
      <c r="H174" s="332">
        <v>173556</v>
      </c>
      <c r="I174" s="335">
        <v>29.1</v>
      </c>
      <c r="J174" s="332">
        <v>5504</v>
      </c>
      <c r="K174" s="334">
        <v>0.9</v>
      </c>
      <c r="L174" s="332">
        <v>112365</v>
      </c>
      <c r="M174" s="335">
        <v>18.8</v>
      </c>
      <c r="N174" s="78">
        <v>2125</v>
      </c>
      <c r="O174" s="334">
        <v>0.4</v>
      </c>
      <c r="P174" s="332">
        <v>84030</v>
      </c>
      <c r="Q174" s="335">
        <v>14.1</v>
      </c>
      <c r="R174" s="332">
        <v>89703</v>
      </c>
      <c r="S174" s="335">
        <v>15.1</v>
      </c>
      <c r="U174" s="330">
        <f t="shared" si="3"/>
        <v>100</v>
      </c>
      <c r="W174" s="331">
        <f>C174-'[1]決算歳入（県）'!C160</f>
        <v>19723</v>
      </c>
      <c r="X174" s="331">
        <f>D174-'[1]決算歳入（県）'!D160</f>
        <v>3600</v>
      </c>
      <c r="Y174" s="331">
        <f>E174-'[1]決算歳入（県）'!E160</f>
        <v>0.04943392821196113</v>
      </c>
      <c r="Z174" s="331">
        <f>F174-'[1]決算歳入（県）'!F160</f>
        <v>3434</v>
      </c>
      <c r="AA174" s="331">
        <f>G174-'[1]決算歳入（県）'!G160</f>
        <v>0.5386219917674908</v>
      </c>
      <c r="AB174" s="331">
        <f>H174-'[1]決算歳入（県）'!H160</f>
        <v>-3142</v>
      </c>
      <c r="AC174" s="331">
        <f>I174-'[1]決算歳入（県）'!I160</f>
        <v>-1.5633209082137682</v>
      </c>
      <c r="AD174" s="331">
        <f>J174-'[1]決算歳入（県）'!J160</f>
        <v>-133</v>
      </c>
      <c r="AE174" s="331">
        <f>K174-'[1]決算歳入（県）'!K160</f>
        <v>-0.07821786301826283</v>
      </c>
      <c r="AF174" s="331">
        <f>L174-'[1]決算歳入（県）'!L160</f>
        <v>24859</v>
      </c>
      <c r="AG174" s="331">
        <f>M174-'[1]決算歳入（県）'!M160</f>
        <v>3.6146297106127196</v>
      </c>
      <c r="AH174" s="331">
        <f>N174-'[1]決算歳入（県）'!N160</f>
        <v>237</v>
      </c>
      <c r="AI174" s="331">
        <f>O174-'[1]決算歳入（県）'!O160</f>
        <v>0.07236556228872093</v>
      </c>
      <c r="AJ174" s="331">
        <f>P174-'[1]決算歳入（県）'!P160</f>
        <v>5438</v>
      </c>
      <c r="AK174" s="331">
        <f>Q174-'[1]決算歳入（県）'!Q160</f>
        <v>0.46152238951014546</v>
      </c>
      <c r="AL174" s="331">
        <f>R174-'[1]決算歳入（県）'!R160</f>
        <v>-14570</v>
      </c>
      <c r="AM174" s="331">
        <f>S174-'[1]決算歳入（県）'!S160</f>
        <v>-2.995034811159007</v>
      </c>
      <c r="AN174" s="212"/>
      <c r="AO174" s="212"/>
      <c r="AP174" s="212"/>
      <c r="AQ174" s="212"/>
      <c r="AR174" s="212"/>
    </row>
    <row r="175" spans="1:44" s="77" customFormat="1" ht="18" customHeight="1">
      <c r="A175" s="427"/>
      <c r="B175" s="200">
        <v>26</v>
      </c>
      <c r="C175" s="78">
        <f>D175+F175+H175+J175+L175+N175+P175+R175</f>
        <v>568937</v>
      </c>
      <c r="D175" s="332">
        <v>112855</v>
      </c>
      <c r="E175" s="333">
        <v>19.8</v>
      </c>
      <c r="F175" s="332">
        <v>23897</v>
      </c>
      <c r="G175" s="334">
        <v>4.2</v>
      </c>
      <c r="H175" s="332">
        <v>174798</v>
      </c>
      <c r="I175" s="335">
        <v>30.7</v>
      </c>
      <c r="J175" s="332">
        <v>6500</v>
      </c>
      <c r="K175" s="334">
        <v>1.2</v>
      </c>
      <c r="L175" s="332">
        <v>87775</v>
      </c>
      <c r="M175" s="335">
        <v>15.4</v>
      </c>
      <c r="N175" s="78">
        <v>2195</v>
      </c>
      <c r="O175" s="334">
        <v>0.4</v>
      </c>
      <c r="P175" s="332">
        <v>73018</v>
      </c>
      <c r="Q175" s="335">
        <v>12.8</v>
      </c>
      <c r="R175" s="332">
        <v>87899</v>
      </c>
      <c r="S175" s="335">
        <v>15.5</v>
      </c>
      <c r="T175" s="336"/>
      <c r="U175" s="330">
        <f t="shared" si="3"/>
        <v>100.00000000000001</v>
      </c>
      <c r="V175" s="336"/>
      <c r="W175" s="331"/>
      <c r="X175" s="331"/>
      <c r="Y175" s="331"/>
      <c r="Z175" s="331"/>
      <c r="AA175" s="331"/>
      <c r="AB175" s="331"/>
      <c r="AC175" s="331"/>
      <c r="AD175" s="331"/>
      <c r="AE175" s="331"/>
      <c r="AF175" s="331"/>
      <c r="AG175" s="331"/>
      <c r="AH175" s="331"/>
      <c r="AI175" s="331"/>
      <c r="AJ175" s="331"/>
      <c r="AK175" s="331"/>
      <c r="AL175" s="331"/>
      <c r="AM175" s="331"/>
      <c r="AN175" s="212"/>
      <c r="AO175" s="212"/>
      <c r="AP175" s="212"/>
      <c r="AQ175" s="212"/>
      <c r="AR175" s="212"/>
    </row>
    <row r="176" spans="1:44" ht="18" customHeight="1">
      <c r="A176" s="425" t="s">
        <v>49</v>
      </c>
      <c r="B176" s="197">
        <v>22</v>
      </c>
      <c r="C176" s="75">
        <v>820406</v>
      </c>
      <c r="D176" s="326">
        <v>136871</v>
      </c>
      <c r="E176" s="327">
        <v>16.683325085384553</v>
      </c>
      <c r="F176" s="326">
        <v>22852</v>
      </c>
      <c r="G176" s="328">
        <v>2.785450130788902</v>
      </c>
      <c r="H176" s="326">
        <v>281457</v>
      </c>
      <c r="I176" s="329">
        <v>34.3070382225386</v>
      </c>
      <c r="J176" s="326">
        <v>9440</v>
      </c>
      <c r="K176" s="328">
        <v>1.0506498002208662</v>
      </c>
      <c r="L176" s="326">
        <v>156952</v>
      </c>
      <c r="M176" s="329">
        <v>19.131015619095912</v>
      </c>
      <c r="N176" s="75">
        <v>2697</v>
      </c>
      <c r="O176" s="328">
        <v>0.3287396727961521</v>
      </c>
      <c r="P176" s="326">
        <v>137272</v>
      </c>
      <c r="Q176" s="329">
        <v>16.732203323720206</v>
      </c>
      <c r="R176" s="326">
        <v>72865</v>
      </c>
      <c r="S176" s="329">
        <v>8.981578145454812</v>
      </c>
      <c r="U176" s="330">
        <f t="shared" si="3"/>
        <v>100</v>
      </c>
      <c r="W176" s="331">
        <f>C176-'[1]決算歳入（県）'!C162</f>
        <v>50968</v>
      </c>
      <c r="X176" s="331">
        <f>D176-'[1]決算歳入（県）'!D162</f>
        <v>-19450</v>
      </c>
      <c r="Y176" s="331">
        <f>E176-'[1]決算歳入（県）'!E162</f>
        <v>-3.632931715033415</v>
      </c>
      <c r="Z176" s="331">
        <f>F176-'[1]決算歳入（県）'!F162</f>
        <v>18644</v>
      </c>
      <c r="AA176" s="331">
        <f>G176-'[1]決算歳入（県）'!G162</f>
        <v>2.138557463673423</v>
      </c>
      <c r="AB176" s="331">
        <f>H176-'[1]決算歳入（県）'!H162</f>
        <v>-3215</v>
      </c>
      <c r="AC176" s="331">
        <f>I176-'[1]決算歳入（県）'!I162</f>
        <v>-2.6903546798135025</v>
      </c>
      <c r="AD176" s="331">
        <f>J176-'[1]決算歳入（県）'!J162</f>
        <v>-3387</v>
      </c>
      <c r="AE176" s="331">
        <f>K176-'[1]決算歳入（県）'!K162</f>
        <v>-0.5164110935743453</v>
      </c>
      <c r="AF176" s="331">
        <f>L176-'[1]決算歳入（県）'!L162</f>
        <v>5295</v>
      </c>
      <c r="AG176" s="331">
        <f>M176-'[1]決算歳入（県）'!M162</f>
        <v>-0.5790844799374071</v>
      </c>
      <c r="AH176" s="331">
        <f>N176-'[1]決算歳入（県）'!N162</f>
        <v>-803</v>
      </c>
      <c r="AI176" s="331">
        <f>O176-'[1]決算歳入（県）'!O162</f>
        <v>-0.12613778321719782</v>
      </c>
      <c r="AJ176" s="331">
        <f>P176-'[1]決算歳入（県）'!P162</f>
        <v>28079</v>
      </c>
      <c r="AK176" s="331">
        <f>Q176-'[1]決算歳入（県）'!Q162</f>
        <v>2.540936451015712</v>
      </c>
      <c r="AL176" s="331">
        <f>R176-'[1]決算歳入（県）'!R162</f>
        <v>25805</v>
      </c>
      <c r="AM176" s="331">
        <f>S176-'[1]決算歳入（県）'!S162</f>
        <v>2.8654258368867405</v>
      </c>
      <c r="AN176" s="212"/>
      <c r="AO176" s="212"/>
      <c r="AP176" s="212"/>
      <c r="AQ176" s="212"/>
      <c r="AR176" s="212"/>
    </row>
    <row r="177" spans="1:44" ht="18" customHeight="1">
      <c r="A177" s="426"/>
      <c r="B177" s="200">
        <v>23</v>
      </c>
      <c r="C177" s="78">
        <v>795784</v>
      </c>
      <c r="D177" s="332">
        <v>132467</v>
      </c>
      <c r="E177" s="333">
        <v>16.646099946719207</v>
      </c>
      <c r="F177" s="332">
        <v>23612</v>
      </c>
      <c r="G177" s="334">
        <v>2.9671368109939382</v>
      </c>
      <c r="H177" s="332">
        <v>278989</v>
      </c>
      <c r="I177" s="335">
        <v>35.1</v>
      </c>
      <c r="J177" s="332">
        <v>9356</v>
      </c>
      <c r="K177" s="334">
        <v>1.2</v>
      </c>
      <c r="L177" s="332">
        <v>146806</v>
      </c>
      <c r="M177" s="335">
        <v>18.4</v>
      </c>
      <c r="N177" s="78">
        <v>3151</v>
      </c>
      <c r="O177" s="334">
        <v>0.39596171825520493</v>
      </c>
      <c r="P177" s="332">
        <v>114688</v>
      </c>
      <c r="Q177" s="335">
        <v>14.411950981673419</v>
      </c>
      <c r="R177" s="332">
        <v>86715</v>
      </c>
      <c r="S177" s="335">
        <v>10.996801142018438</v>
      </c>
      <c r="U177" s="330">
        <f t="shared" si="3"/>
        <v>100.11795059966022</v>
      </c>
      <c r="W177" s="331">
        <f>C177-'[1]決算歳入（県）'!C163</f>
        <v>-52380</v>
      </c>
      <c r="X177" s="331">
        <f>D177-'[1]決算歳入（県）'!D163</f>
        <v>-7355</v>
      </c>
      <c r="Y177" s="331">
        <f>E177-'[1]決算歳入（県）'!E163</f>
        <v>0.1608447366419128</v>
      </c>
      <c r="Z177" s="331">
        <f>F177-'[1]決算歳入（県）'!F163</f>
        <v>10896</v>
      </c>
      <c r="AA177" s="331">
        <f>G177-'[1]決算歳入（県）'!G163</f>
        <v>1.46789845614747</v>
      </c>
      <c r="AB177" s="331">
        <f>H177-'[1]決算歳入（県）'!H163</f>
        <v>5126</v>
      </c>
      <c r="AC177" s="331">
        <f>I177-'[1]決算歳入（県）'!I163</f>
        <v>2.8110794610476333</v>
      </c>
      <c r="AD177" s="331">
        <f>J177-'[1]決算歳入（県）'!J163</f>
        <v>-3678</v>
      </c>
      <c r="AE177" s="331">
        <f>K177-'[1]決算歳入（県）'!K163</f>
        <v>-0.3367311038902854</v>
      </c>
      <c r="AF177" s="331">
        <f>L177-'[1]決算歳入（県）'!L163</f>
        <v>-70576</v>
      </c>
      <c r="AG177" s="331">
        <f>M177-'[1]決算歳入（県）'!M163</f>
        <v>-7.229713121518952</v>
      </c>
      <c r="AH177" s="331">
        <f>N177-'[1]決算歳入（県）'!N163</f>
        <v>154</v>
      </c>
      <c r="AI177" s="331">
        <f>O177-'[1]決算歳入（県）'!O163</f>
        <v>0.14261024377621262</v>
      </c>
      <c r="AJ177" s="331">
        <f>P177-'[1]決算歳入（県）'!P163</f>
        <v>-14022</v>
      </c>
      <c r="AK177" s="331">
        <f>Q177-'[1]決算歳入（県）'!Q163</f>
        <v>-0.7631802429482359</v>
      </c>
      <c r="AL177" s="331">
        <f>R177-'[1]決算歳入（県）'!R163</f>
        <v>27075</v>
      </c>
      <c r="AM177" s="331">
        <f>S177-'[1]決算歳入（県）'!S163</f>
        <v>3.865142170404458</v>
      </c>
      <c r="AN177" s="212"/>
      <c r="AO177" s="212"/>
      <c r="AP177" s="212"/>
      <c r="AQ177" s="212"/>
      <c r="AR177" s="212"/>
    </row>
    <row r="178" spans="1:44" ht="18" customHeight="1">
      <c r="A178" s="426"/>
      <c r="B178" s="200">
        <v>24</v>
      </c>
      <c r="C178" s="78">
        <v>792521</v>
      </c>
      <c r="D178" s="332">
        <v>135104</v>
      </c>
      <c r="E178" s="333">
        <v>17</v>
      </c>
      <c r="F178" s="332">
        <v>24188</v>
      </c>
      <c r="G178" s="334">
        <v>3.1</v>
      </c>
      <c r="H178" s="332">
        <v>278080</v>
      </c>
      <c r="I178" s="335">
        <v>35.1</v>
      </c>
      <c r="J178" s="332">
        <v>9169</v>
      </c>
      <c r="K178" s="334">
        <v>1.2</v>
      </c>
      <c r="L178" s="332">
        <v>138909</v>
      </c>
      <c r="M178" s="335">
        <v>17.5</v>
      </c>
      <c r="N178" s="78">
        <v>4249</v>
      </c>
      <c r="O178" s="334">
        <v>0.5</v>
      </c>
      <c r="P178" s="332">
        <v>131886</v>
      </c>
      <c r="Q178" s="335">
        <v>16.6</v>
      </c>
      <c r="R178" s="332">
        <v>70936</v>
      </c>
      <c r="S178" s="335">
        <v>9</v>
      </c>
      <c r="U178" s="330">
        <f t="shared" si="3"/>
        <v>100</v>
      </c>
      <c r="W178" s="331">
        <f>C178-'[1]決算歳入（県）'!C164</f>
        <v>-27885</v>
      </c>
      <c r="X178" s="331">
        <f>D178-'[1]決算歳入（県）'!D164</f>
        <v>-1767</v>
      </c>
      <c r="Y178" s="331">
        <f>E178-'[1]決算歳入（県）'!E164</f>
        <v>0.3166749146154473</v>
      </c>
      <c r="Z178" s="331">
        <f>F178-'[1]決算歳入（県）'!F164</f>
        <v>1336</v>
      </c>
      <c r="AA178" s="331">
        <f>G178-'[1]決算歳入（県）'!G164</f>
        <v>0.3145498692110982</v>
      </c>
      <c r="AB178" s="331">
        <f>H178-'[1]決算歳入（県）'!H164</f>
        <v>-3377</v>
      </c>
      <c r="AC178" s="331">
        <f>I178-'[1]決算歳入（県）'!I164</f>
        <v>0.7929617774614002</v>
      </c>
      <c r="AD178" s="331">
        <f>J178-'[1]決算歳入（県）'!J164</f>
        <v>-271</v>
      </c>
      <c r="AE178" s="331">
        <f>K178-'[1]決算歳入（県）'!K164</f>
        <v>0.14935019977913377</v>
      </c>
      <c r="AF178" s="331">
        <f>L178-'[1]決算歳入（県）'!L164</f>
        <v>-18043</v>
      </c>
      <c r="AG178" s="331">
        <f>M178-'[1]決算歳入（県）'!M164</f>
        <v>-1.631015619095912</v>
      </c>
      <c r="AH178" s="331">
        <f>N178-'[1]決算歳入（県）'!N164</f>
        <v>1552</v>
      </c>
      <c r="AI178" s="331">
        <f>O178-'[1]決算歳入（県）'!O164</f>
        <v>0.17126032720384787</v>
      </c>
      <c r="AJ178" s="331">
        <f>P178-'[1]決算歳入（県）'!P164</f>
        <v>-5386</v>
      </c>
      <c r="AK178" s="331">
        <f>Q178-'[1]決算歳入（県）'!Q164</f>
        <v>-0.13220332372020493</v>
      </c>
      <c r="AL178" s="331">
        <f>R178-'[1]決算歳入（県）'!R164</f>
        <v>-1929</v>
      </c>
      <c r="AM178" s="331">
        <f>S178-'[1]決算歳入（県）'!S164</f>
        <v>0.01842185454518841</v>
      </c>
      <c r="AN178" s="212"/>
      <c r="AO178" s="212"/>
      <c r="AP178" s="212"/>
      <c r="AQ178" s="212"/>
      <c r="AR178" s="212"/>
    </row>
    <row r="179" spans="1:44" ht="18" customHeight="1">
      <c r="A179" s="426"/>
      <c r="B179" s="200">
        <v>25</v>
      </c>
      <c r="C179" s="78">
        <v>828730</v>
      </c>
      <c r="D179" s="332">
        <v>138256</v>
      </c>
      <c r="E179" s="333">
        <v>16.7</v>
      </c>
      <c r="F179" s="332">
        <v>28304</v>
      </c>
      <c r="G179" s="334">
        <v>3.4</v>
      </c>
      <c r="H179" s="332">
        <v>270892</v>
      </c>
      <c r="I179" s="335">
        <v>32.7</v>
      </c>
      <c r="J179" s="332">
        <v>9086</v>
      </c>
      <c r="K179" s="334">
        <v>1.1</v>
      </c>
      <c r="L179" s="332">
        <v>169990</v>
      </c>
      <c r="M179" s="335">
        <v>20.5</v>
      </c>
      <c r="N179" s="78">
        <v>5524</v>
      </c>
      <c r="O179" s="334">
        <v>0.7</v>
      </c>
      <c r="P179" s="332">
        <v>125749</v>
      </c>
      <c r="Q179" s="335">
        <v>15.1</v>
      </c>
      <c r="R179" s="332">
        <v>80929</v>
      </c>
      <c r="S179" s="335">
        <v>9.8</v>
      </c>
      <c r="U179" s="330">
        <f t="shared" si="3"/>
        <v>100</v>
      </c>
      <c r="W179" s="331">
        <f>C179-'[1]決算歳入（県）'!C165</f>
        <v>32946</v>
      </c>
      <c r="X179" s="331">
        <f>D179-'[1]決算歳入（県）'!D165</f>
        <v>5789</v>
      </c>
      <c r="Y179" s="331">
        <f>E179-'[1]決算歳入（県）'!E165</f>
        <v>0.05390005328079184</v>
      </c>
      <c r="Z179" s="331">
        <f>F179-'[1]決算歳入（県）'!F165</f>
        <v>4692</v>
      </c>
      <c r="AA179" s="331">
        <f>G179-'[1]決算歳入（県）'!G165</f>
        <v>0.4328631890060617</v>
      </c>
      <c r="AB179" s="331">
        <f>H179-'[1]決算歳入（県）'!H165</f>
        <v>-8097</v>
      </c>
      <c r="AC179" s="331">
        <f>I179-'[1]決算歳入（県）'!I165</f>
        <v>-2.2583826767062334</v>
      </c>
      <c r="AD179" s="331">
        <f>J179-'[1]決算歳入（県）'!J165</f>
        <v>-270</v>
      </c>
      <c r="AE179" s="331">
        <f>K179-'[1]決算歳入（県）'!K165</f>
        <v>0.024304082514853498</v>
      </c>
      <c r="AF179" s="331">
        <f>L179-'[1]決算歳入（県）'!L165</f>
        <v>23184</v>
      </c>
      <c r="AG179" s="331">
        <f>M179-'[1]決算歳入（県）'!M165</f>
        <v>1.952029193851594</v>
      </c>
      <c r="AH179" s="331">
        <f>N179-'[1]決算歳入（県）'!N165</f>
        <v>2373</v>
      </c>
      <c r="AI179" s="331">
        <f>O179-'[1]決算歳入（県）'!O165</f>
        <v>0.304038281744795</v>
      </c>
      <c r="AJ179" s="331">
        <f>P179-'[1]決算歳入（県）'!P165</f>
        <v>11061</v>
      </c>
      <c r="AK179" s="331">
        <f>Q179-'[1]決算歳入（県）'!Q165</f>
        <v>0.6880490183265806</v>
      </c>
      <c r="AL179" s="331">
        <f>R179-'[1]決算歳入（県）'!R165</f>
        <v>-5786</v>
      </c>
      <c r="AM179" s="331">
        <f>S179-'[1]決算歳入（県）'!S165</f>
        <v>-1.1968011420184368</v>
      </c>
      <c r="AN179" s="212"/>
      <c r="AO179" s="212"/>
      <c r="AP179" s="212"/>
      <c r="AQ179" s="212"/>
      <c r="AR179" s="212"/>
    </row>
    <row r="180" spans="1:44" s="77" customFormat="1" ht="18" customHeight="1">
      <c r="A180" s="427"/>
      <c r="B180" s="204">
        <v>26</v>
      </c>
      <c r="C180" s="338">
        <f>D180+F180+H180+J180+L180+N180+P180+R180</f>
        <v>778056</v>
      </c>
      <c r="D180" s="339">
        <v>144492</v>
      </c>
      <c r="E180" s="340">
        <v>18.6</v>
      </c>
      <c r="F180" s="339">
        <v>33037</v>
      </c>
      <c r="G180" s="341">
        <v>4.2</v>
      </c>
      <c r="H180" s="339">
        <v>271197</v>
      </c>
      <c r="I180" s="342">
        <v>34.9</v>
      </c>
      <c r="J180" s="339">
        <v>10229</v>
      </c>
      <c r="K180" s="341">
        <v>1.3</v>
      </c>
      <c r="L180" s="339">
        <v>135670</v>
      </c>
      <c r="M180" s="342">
        <v>17.4</v>
      </c>
      <c r="N180" s="338">
        <v>2747</v>
      </c>
      <c r="O180" s="341">
        <v>0.3</v>
      </c>
      <c r="P180" s="339">
        <v>103313</v>
      </c>
      <c r="Q180" s="342">
        <v>13.3</v>
      </c>
      <c r="R180" s="339">
        <v>77371</v>
      </c>
      <c r="S180" s="342">
        <v>10</v>
      </c>
      <c r="T180" s="336"/>
      <c r="U180" s="330">
        <f t="shared" si="3"/>
        <v>100</v>
      </c>
      <c r="V180" s="336"/>
      <c r="W180" s="331" t="e">
        <f>C180-'[1]決算歳入（県）'!C166</f>
        <v>#REF!</v>
      </c>
      <c r="X180" s="331" t="e">
        <f>D180-'[1]決算歳入（県）'!D166</f>
        <v>#REF!</v>
      </c>
      <c r="Y180" s="331" t="e">
        <f>E180-'[1]決算歳入（県）'!E166</f>
        <v>#REF!</v>
      </c>
      <c r="Z180" s="331" t="e">
        <f>F180-'[1]決算歳入（県）'!F166</f>
        <v>#REF!</v>
      </c>
      <c r="AA180" s="331" t="e">
        <f>G180-'[1]決算歳入（県）'!G166</f>
        <v>#REF!</v>
      </c>
      <c r="AB180" s="331" t="e">
        <f>H180-'[1]決算歳入（県）'!H166</f>
        <v>#REF!</v>
      </c>
      <c r="AC180" s="331" t="e">
        <f>I180-'[1]決算歳入（県）'!I166</f>
        <v>#REF!</v>
      </c>
      <c r="AD180" s="331" t="e">
        <f>J180-'[1]決算歳入（県）'!J166</f>
        <v>#REF!</v>
      </c>
      <c r="AE180" s="331" t="e">
        <f>K180-'[1]決算歳入（県）'!K166</f>
        <v>#REF!</v>
      </c>
      <c r="AF180" s="331" t="e">
        <f>L180-'[1]決算歳入（県）'!L166</f>
        <v>#REF!</v>
      </c>
      <c r="AG180" s="331" t="e">
        <f>M180-'[1]決算歳入（県）'!M166</f>
        <v>#REF!</v>
      </c>
      <c r="AH180" s="331" t="e">
        <f>N180-'[1]決算歳入（県）'!N166</f>
        <v>#REF!</v>
      </c>
      <c r="AI180" s="331" t="e">
        <f>O180-'[1]決算歳入（県）'!O166</f>
        <v>#REF!</v>
      </c>
      <c r="AJ180" s="331" t="e">
        <f>P180-'[1]決算歳入（県）'!P166</f>
        <v>#REF!</v>
      </c>
      <c r="AK180" s="331" t="e">
        <f>Q180-'[1]決算歳入（県）'!Q166</f>
        <v>#REF!</v>
      </c>
      <c r="AL180" s="331" t="e">
        <f>R180-'[1]決算歳入（県）'!R166</f>
        <v>#REF!</v>
      </c>
      <c r="AM180" s="331" t="e">
        <f>S180-'[1]決算歳入（県）'!S166</f>
        <v>#REF!</v>
      </c>
      <c r="AN180" s="212"/>
      <c r="AO180" s="212"/>
      <c r="AP180" s="212"/>
      <c r="AQ180" s="212"/>
      <c r="AR180" s="212"/>
    </row>
    <row r="181" spans="1:39" ht="18" customHeight="1">
      <c r="A181" s="70" t="s">
        <v>67</v>
      </c>
      <c r="W181" s="331" t="e">
        <f>SUM(W6:W180)</f>
        <v>#REF!</v>
      </c>
      <c r="X181" s="331" t="e">
        <f aca="true" t="shared" si="4" ref="X181:AM181">SUM(X6:X180)</f>
        <v>#REF!</v>
      </c>
      <c r="Y181" s="331" t="e">
        <f t="shared" si="4"/>
        <v>#REF!</v>
      </c>
      <c r="Z181" s="331" t="e">
        <f t="shared" si="4"/>
        <v>#REF!</v>
      </c>
      <c r="AA181" s="331" t="e">
        <f t="shared" si="4"/>
        <v>#REF!</v>
      </c>
      <c r="AB181" s="331" t="e">
        <f t="shared" si="4"/>
        <v>#VALUE!</v>
      </c>
      <c r="AC181" s="331" t="e">
        <f>SUM(AC6:AC180)</f>
        <v>#VALUE!</v>
      </c>
      <c r="AD181" s="331" t="e">
        <f t="shared" si="4"/>
        <v>#REF!</v>
      </c>
      <c r="AE181" s="331" t="e">
        <f t="shared" si="4"/>
        <v>#REF!</v>
      </c>
      <c r="AF181" s="331" t="e">
        <f t="shared" si="4"/>
        <v>#REF!</v>
      </c>
      <c r="AG181" s="331" t="e">
        <f t="shared" si="4"/>
        <v>#REF!</v>
      </c>
      <c r="AH181" s="331" t="e">
        <f t="shared" si="4"/>
        <v>#REF!</v>
      </c>
      <c r="AI181" s="331" t="e">
        <f t="shared" si="4"/>
        <v>#REF!</v>
      </c>
      <c r="AJ181" s="331" t="e">
        <f t="shared" si="4"/>
        <v>#REF!</v>
      </c>
      <c r="AK181" s="331" t="e">
        <f t="shared" si="4"/>
        <v>#REF!</v>
      </c>
      <c r="AL181" s="331" t="e">
        <f t="shared" si="4"/>
        <v>#REF!</v>
      </c>
      <c r="AM181" s="331" t="e">
        <f t="shared" si="4"/>
        <v>#REF!</v>
      </c>
    </row>
    <row r="182" spans="23:39" ht="13.5">
      <c r="W182" s="331"/>
      <c r="X182" s="331"/>
      <c r="Y182" s="331"/>
      <c r="Z182" s="331"/>
      <c r="AA182" s="331"/>
      <c r="AB182" s="331"/>
      <c r="AC182" s="331"/>
      <c r="AD182" s="331"/>
      <c r="AE182" s="331"/>
      <c r="AF182" s="331"/>
      <c r="AG182" s="331"/>
      <c r="AH182" s="331"/>
      <c r="AI182" s="331"/>
      <c r="AJ182" s="331"/>
      <c r="AK182" s="331"/>
      <c r="AL182" s="331"/>
      <c r="AM182" s="331"/>
    </row>
    <row r="220" ht="13.5">
      <c r="A220" s="208" t="s">
        <v>50</v>
      </c>
    </row>
    <row r="221" ht="13.5">
      <c r="A221" s="209" t="s">
        <v>51</v>
      </c>
    </row>
    <row r="222" ht="13.5">
      <c r="A222" s="210" t="s">
        <v>52</v>
      </c>
    </row>
    <row r="223" ht="13.5">
      <c r="A223" s="209" t="s">
        <v>53</v>
      </c>
    </row>
    <row r="224" ht="13.5">
      <c r="A224" s="209" t="s">
        <v>54</v>
      </c>
    </row>
    <row r="225" ht="13.5">
      <c r="A225" s="209" t="s">
        <v>55</v>
      </c>
    </row>
    <row r="226" ht="13.5">
      <c r="A226" s="209" t="s">
        <v>59</v>
      </c>
    </row>
    <row r="227" ht="13.5">
      <c r="A227" s="209" t="s">
        <v>60</v>
      </c>
    </row>
    <row r="228" ht="13.5">
      <c r="A228" s="209" t="s">
        <v>61</v>
      </c>
    </row>
    <row r="229" ht="13.5">
      <c r="A229" s="209" t="s">
        <v>63</v>
      </c>
    </row>
    <row r="230" ht="13.5">
      <c r="A230" s="209" t="s">
        <v>64</v>
      </c>
    </row>
    <row r="231" ht="13.5">
      <c r="A231" s="209" t="s">
        <v>65</v>
      </c>
    </row>
    <row r="232" ht="13.5">
      <c r="A232" s="211" t="s">
        <v>66</v>
      </c>
    </row>
    <row r="233" ht="13.5">
      <c r="A233" s="38" t="s">
        <v>67</v>
      </c>
    </row>
  </sheetData>
  <sheetProtection/>
  <mergeCells count="37">
    <mergeCell ref="A156:A160"/>
    <mergeCell ref="A146:A150"/>
    <mergeCell ref="A106:A110"/>
    <mergeCell ref="A141:A145"/>
    <mergeCell ref="A111:A115"/>
    <mergeCell ref="A151:A155"/>
    <mergeCell ref="A121:A125"/>
    <mergeCell ref="A126:A130"/>
    <mergeCell ref="A116:A120"/>
    <mergeCell ref="A136:A140"/>
    <mergeCell ref="A56:A60"/>
    <mergeCell ref="A36:A40"/>
    <mergeCell ref="A3:A5"/>
    <mergeCell ref="A31:A35"/>
    <mergeCell ref="A41:A45"/>
    <mergeCell ref="A51:A55"/>
    <mergeCell ref="A16:A20"/>
    <mergeCell ref="A66:A70"/>
    <mergeCell ref="A76:A80"/>
    <mergeCell ref="A91:A95"/>
    <mergeCell ref="A61:A65"/>
    <mergeCell ref="A176:A180"/>
    <mergeCell ref="A166:A170"/>
    <mergeCell ref="A171:A175"/>
    <mergeCell ref="A71:A75"/>
    <mergeCell ref="A131:A135"/>
    <mergeCell ref="A86:A90"/>
    <mergeCell ref="A81:A85"/>
    <mergeCell ref="A96:A100"/>
    <mergeCell ref="A101:A105"/>
    <mergeCell ref="A161:A165"/>
    <mergeCell ref="B3:B5"/>
    <mergeCell ref="A46:A50"/>
    <mergeCell ref="A21:A25"/>
    <mergeCell ref="A26:A30"/>
    <mergeCell ref="A6:A10"/>
    <mergeCell ref="A11:A15"/>
  </mergeCells>
  <printOptions/>
  <pageMargins left="0.5905511811023623" right="0.5905511811023623" top="0.4724409448818898" bottom="0.31496062992125984" header="0.5118110236220472" footer="0.5118110236220472"/>
  <pageSetup horizontalDpi="600" verticalDpi="600" orientation="landscape" paperSize="9" scale="44" r:id="rId1"/>
  <rowBreaks count="2" manualBreakCount="2">
    <brk id="65" max="18" man="1"/>
    <brk id="125" max="18" man="1"/>
  </rowBreaks>
</worksheet>
</file>

<file path=xl/worksheets/sheet6.xml><?xml version="1.0" encoding="utf-8"?>
<worksheet xmlns="http://schemas.openxmlformats.org/spreadsheetml/2006/main" xmlns:r="http://schemas.openxmlformats.org/officeDocument/2006/relationships">
  <sheetPr codeName="Sheet6"/>
  <dimension ref="A1:AQ233"/>
  <sheetViews>
    <sheetView showGridLines="0" view="pageBreakPreview" zoomScale="85" zoomScaleSheetLayoutView="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6.625" style="70" customWidth="1"/>
    <col min="2" max="2" width="8.625" style="70" customWidth="1"/>
    <col min="3" max="4" width="16.625" style="70" customWidth="1"/>
    <col min="5" max="5" width="7.625" style="70" customWidth="1"/>
    <col min="6" max="6" width="16.625" style="70" customWidth="1"/>
    <col min="7" max="7" width="7.625" style="70" customWidth="1"/>
    <col min="8" max="8" width="16.625" style="70" customWidth="1"/>
    <col min="9" max="9" width="7.625" style="70" customWidth="1"/>
    <col min="10" max="10" width="16.625" style="70" customWidth="1"/>
    <col min="11" max="11" width="7.625" style="70" customWidth="1"/>
    <col min="12" max="12" width="16.625" style="70" customWidth="1"/>
    <col min="13" max="13" width="7.625" style="70" customWidth="1"/>
    <col min="14" max="14" width="16.625" style="70" customWidth="1"/>
    <col min="15" max="15" width="7.625" style="70" customWidth="1"/>
    <col min="16" max="16" width="16.625" style="70" customWidth="1"/>
    <col min="17" max="17" width="7.625" style="70" customWidth="1"/>
    <col min="18" max="18" width="16.625" style="70" customWidth="1"/>
    <col min="19" max="19" width="7.625" style="70" customWidth="1"/>
    <col min="20" max="20" width="9.125" style="70" bestFit="1" customWidth="1"/>
    <col min="21" max="21" width="11.00390625" style="70" bestFit="1" customWidth="1"/>
    <col min="22" max="23" width="10.25390625" style="70" bestFit="1" customWidth="1"/>
    <col min="24" max="24" width="9.125" style="70" bestFit="1" customWidth="1"/>
    <col min="25" max="25" width="10.25390625" style="70" bestFit="1" customWidth="1"/>
    <col min="26" max="30" width="9.125" style="70" bestFit="1" customWidth="1"/>
    <col min="31" max="31" width="10.25390625" style="70" bestFit="1" customWidth="1"/>
    <col min="32" max="32" width="9.125" style="70" bestFit="1" customWidth="1"/>
    <col min="33" max="33" width="10.25390625" style="70" bestFit="1" customWidth="1"/>
    <col min="34" max="34" width="9.125" style="70" bestFit="1" customWidth="1"/>
    <col min="35" max="35" width="9.25390625" style="70" bestFit="1" customWidth="1"/>
    <col min="36" max="38" width="9.125" style="70" bestFit="1" customWidth="1"/>
    <col min="39" max="16384" width="9.00390625" style="70" customWidth="1"/>
  </cols>
  <sheetData>
    <row r="1" spans="1:18" ht="17.25" customHeight="1">
      <c r="A1" s="195" t="s">
        <v>84</v>
      </c>
      <c r="I1" s="196"/>
      <c r="M1" s="196"/>
      <c r="R1" s="196" t="s">
        <v>11</v>
      </c>
    </row>
    <row r="2" spans="1:19" ht="18.75" customHeight="1">
      <c r="A2" s="435" t="s">
        <v>12</v>
      </c>
      <c r="B2" s="430" t="s">
        <v>80</v>
      </c>
      <c r="C2" s="139" t="s">
        <v>69</v>
      </c>
      <c r="D2" s="140"/>
      <c r="E2" s="140"/>
      <c r="F2" s="140"/>
      <c r="G2" s="140"/>
      <c r="H2" s="140"/>
      <c r="I2" s="140"/>
      <c r="J2" s="140"/>
      <c r="K2" s="140"/>
      <c r="L2" s="140"/>
      <c r="M2" s="140"/>
      <c r="N2" s="141"/>
      <c r="O2" s="141"/>
      <c r="P2" s="141"/>
      <c r="Q2" s="141"/>
      <c r="R2" s="141"/>
      <c r="S2" s="142"/>
    </row>
    <row r="3" spans="1:19" ht="18.75" customHeight="1">
      <c r="A3" s="444"/>
      <c r="B3" s="431"/>
      <c r="C3" s="143"/>
      <c r="D3" s="144" t="s">
        <v>85</v>
      </c>
      <c r="E3" s="145"/>
      <c r="F3" s="145"/>
      <c r="G3" s="145"/>
      <c r="H3" s="145"/>
      <c r="I3" s="145"/>
      <c r="J3" s="144" t="s">
        <v>86</v>
      </c>
      <c r="K3" s="140"/>
      <c r="L3" s="140"/>
      <c r="M3" s="146"/>
      <c r="N3" s="144" t="s">
        <v>72</v>
      </c>
      <c r="O3" s="145"/>
      <c r="P3" s="145"/>
      <c r="Q3" s="145"/>
      <c r="R3" s="145"/>
      <c r="S3" s="147"/>
    </row>
    <row r="4" spans="1:19" ht="18.75" customHeight="1">
      <c r="A4" s="436"/>
      <c r="B4" s="431"/>
      <c r="C4" s="148"/>
      <c r="D4" s="138"/>
      <c r="E4" s="149"/>
      <c r="F4" s="144" t="s">
        <v>73</v>
      </c>
      <c r="G4" s="145"/>
      <c r="H4" s="144" t="s">
        <v>74</v>
      </c>
      <c r="I4" s="150"/>
      <c r="J4" s="138"/>
      <c r="K4" s="151"/>
      <c r="L4" s="442" t="s">
        <v>87</v>
      </c>
      <c r="M4" s="443"/>
      <c r="N4" s="152"/>
      <c r="O4" s="149"/>
      <c r="P4" s="144" t="s">
        <v>76</v>
      </c>
      <c r="Q4" s="150"/>
      <c r="R4" s="442" t="s">
        <v>77</v>
      </c>
      <c r="S4" s="443"/>
    </row>
    <row r="5" spans="1:19" ht="18.75" customHeight="1">
      <c r="A5" s="437"/>
      <c r="B5" s="432"/>
      <c r="C5" s="153"/>
      <c r="D5" s="154"/>
      <c r="E5" s="155" t="s">
        <v>23</v>
      </c>
      <c r="F5" s="156"/>
      <c r="G5" s="157" t="s">
        <v>23</v>
      </c>
      <c r="H5" s="156"/>
      <c r="I5" s="158" t="s">
        <v>23</v>
      </c>
      <c r="J5" s="159"/>
      <c r="K5" s="158" t="s">
        <v>23</v>
      </c>
      <c r="L5" s="156"/>
      <c r="M5" s="158" t="s">
        <v>23</v>
      </c>
      <c r="N5" s="156"/>
      <c r="O5" s="157" t="s">
        <v>23</v>
      </c>
      <c r="P5" s="156"/>
      <c r="Q5" s="158" t="s">
        <v>23</v>
      </c>
      <c r="R5" s="160"/>
      <c r="S5" s="158" t="s">
        <v>23</v>
      </c>
    </row>
    <row r="6" spans="1:43" ht="18.75" customHeight="1">
      <c r="A6" s="433" t="s">
        <v>24</v>
      </c>
      <c r="B6" s="197">
        <v>22</v>
      </c>
      <c r="C6" s="75">
        <v>2564328</v>
      </c>
      <c r="D6" s="326">
        <v>1197226</v>
      </c>
      <c r="E6" s="327">
        <v>46.687709216605676</v>
      </c>
      <c r="F6" s="326">
        <v>652953</v>
      </c>
      <c r="G6" s="328">
        <v>25.462928299343922</v>
      </c>
      <c r="H6" s="326">
        <v>472467</v>
      </c>
      <c r="I6" s="329">
        <v>18.424593109773788</v>
      </c>
      <c r="J6" s="326">
        <v>453591</v>
      </c>
      <c r="K6" s="329">
        <v>17.688493827622676</v>
      </c>
      <c r="L6" s="326">
        <v>449584</v>
      </c>
      <c r="M6" s="329">
        <v>17.532234565936964</v>
      </c>
      <c r="N6" s="326">
        <v>913511</v>
      </c>
      <c r="O6" s="328">
        <v>35.623796955771645</v>
      </c>
      <c r="P6" s="326">
        <v>477931</v>
      </c>
      <c r="Q6" s="329">
        <v>18.63767037602054</v>
      </c>
      <c r="R6" s="75">
        <v>289326</v>
      </c>
      <c r="S6" s="329">
        <v>11.28272202307973</v>
      </c>
      <c r="U6" s="350">
        <f>E6+K6+O6</f>
        <v>100</v>
      </c>
      <c r="V6" s="212">
        <f>C6-'[1]決算歳出（県）'!C7</f>
        <v>66248</v>
      </c>
      <c r="W6" s="212">
        <f>D6-'[1]決算歳出（県）'!D7</f>
        <v>31961</v>
      </c>
      <c r="X6" s="212">
        <f>E6-'[1]決算歳出（県）'!E7</f>
        <v>0.041284762625018345</v>
      </c>
      <c r="Y6" s="212">
        <f>F6-'[1]決算歳出（県）'!F7</f>
        <v>-33223</v>
      </c>
      <c r="Z6" s="212">
        <f>G6-'[1]決算歳出（県）'!G7</f>
        <v>-2.0052072287416465</v>
      </c>
      <c r="AA6" s="212">
        <f>H6-'[1]決算歳出（県）'!H7</f>
        <v>56292</v>
      </c>
      <c r="AB6" s="212">
        <f>I6-'[1]決算歳出（県）'!I7</f>
        <v>1.7647983874270246</v>
      </c>
      <c r="AC6" s="212">
        <f>J6-'[1]決算歳出（県）'!J7</f>
        <v>-34165</v>
      </c>
      <c r="AD6" s="212">
        <f>K6-'[1]決算歳出（県）'!K7</f>
        <v>-1.836741553149757</v>
      </c>
      <c r="AE6" s="212">
        <f>L6-'[1]決算歳出（県）'!L7</f>
        <v>-36645</v>
      </c>
      <c r="AF6" s="212">
        <f>M6-'[1]決算歳出（県）'!M7</f>
        <v>-1.9318738693413309</v>
      </c>
      <c r="AG6" s="212">
        <f>N6-'[1]決算歳出（県）'!N7</f>
        <v>68452</v>
      </c>
      <c r="AH6" s="212">
        <f>O6-'[1]決算歳出（県）'!O7</f>
        <v>1.6954567905247302</v>
      </c>
      <c r="AI6" s="212">
        <f>P6-'[1]決算歳出（県）'!P7</f>
        <v>78105</v>
      </c>
      <c r="AJ6" s="212">
        <f>Q6-'[1]決算歳出（県）'!Q7</f>
        <v>2.6323382809715454</v>
      </c>
      <c r="AK6" s="212">
        <f>R6-'[1]決算歳出（県）'!R7</f>
        <v>-30405</v>
      </c>
      <c r="AL6" s="212">
        <f>S6-'[1]決算歳出（県）'!S7</f>
        <v>-1.516347662438747</v>
      </c>
      <c r="AM6" s="212"/>
      <c r="AN6" s="212"/>
      <c r="AO6" s="212"/>
      <c r="AP6" s="212"/>
      <c r="AQ6" s="212"/>
    </row>
    <row r="7" spans="1:42" ht="18.75" customHeight="1">
      <c r="A7" s="445"/>
      <c r="B7" s="200">
        <v>23</v>
      </c>
      <c r="C7" s="78">
        <v>2497620</v>
      </c>
      <c r="D7" s="332">
        <v>1186816</v>
      </c>
      <c r="E7" s="333">
        <v>47.517877018922015</v>
      </c>
      <c r="F7" s="332">
        <v>655308</v>
      </c>
      <c r="G7" s="334">
        <v>26.237297907608042</v>
      </c>
      <c r="H7" s="332">
        <v>448405</v>
      </c>
      <c r="I7" s="335">
        <v>17.953291533539932</v>
      </c>
      <c r="J7" s="332">
        <v>423358</v>
      </c>
      <c r="K7" s="335">
        <v>16.95045683490683</v>
      </c>
      <c r="L7" s="332">
        <v>415970</v>
      </c>
      <c r="M7" s="335">
        <v>16.654655231780655</v>
      </c>
      <c r="N7" s="332">
        <v>887446</v>
      </c>
      <c r="O7" s="334">
        <v>35.531666146171155</v>
      </c>
      <c r="P7" s="332">
        <v>474410</v>
      </c>
      <c r="Q7" s="335">
        <v>18.99448274757569</v>
      </c>
      <c r="R7" s="78">
        <v>281309</v>
      </c>
      <c r="S7" s="335">
        <v>11.263082454496681</v>
      </c>
      <c r="U7" s="350">
        <f>E7+K7+O7</f>
        <v>100</v>
      </c>
      <c r="V7" s="212">
        <f>C7-'[1]決算歳出（県）'!C8</f>
        <v>-225165</v>
      </c>
      <c r="W7" s="212">
        <f>D7-'[1]決算歳出（県）'!D8</f>
        <v>5666</v>
      </c>
      <c r="X7" s="212">
        <f>E7-'[1]決算歳出（県）'!E8</f>
        <v>4.137661541019789</v>
      </c>
      <c r="Y7" s="212">
        <f>F7-'[1]決算歳出（県）'!F8</f>
        <v>-18828</v>
      </c>
      <c r="Z7" s="212">
        <f>G7-'[1]決算歳出（県）'!G8</f>
        <v>1.4782368726750583</v>
      </c>
      <c r="AA7" s="212">
        <f>H7-'[1]決算歳出（県）'!H8</f>
        <v>6240</v>
      </c>
      <c r="AB7" s="212">
        <f>I7-'[1]決算歳出（県）'!I8</f>
        <v>1.7138528705533211</v>
      </c>
      <c r="AC7" s="212">
        <f>J7-'[1]決算歳出（県）'!J8</f>
        <v>-149384</v>
      </c>
      <c r="AD7" s="212">
        <f>K7-'[1]決算歳出（県）'!K8</f>
        <v>-4.084696509922086</v>
      </c>
      <c r="AE7" s="212">
        <f>L7-'[1]決算歳出（県）'!L8</f>
        <v>-155055</v>
      </c>
      <c r="AF7" s="212">
        <f>M7-'[1]決算歳出（県）'!M8</f>
        <v>-4.317437680439735</v>
      </c>
      <c r="AG7" s="212">
        <f>N7-'[1]決算歳出（県）'!N8</f>
        <v>-81447</v>
      </c>
      <c r="AH7" s="212">
        <f>O7-'[1]決算歳出（県）'!O8</f>
        <v>-0.05296503109770612</v>
      </c>
      <c r="AI7" s="212">
        <f>P7-'[1]決算歳出（県）'!P8</f>
        <v>47084</v>
      </c>
      <c r="AJ7" s="212">
        <f>Q7-'[1]決算歳出（県）'!Q8</f>
        <v>3.3000375379833073</v>
      </c>
      <c r="AK7" s="212">
        <f>R7-'[1]決算歳出（県）'!R8</f>
        <v>-42332</v>
      </c>
      <c r="AL7" s="212">
        <f>S7-'[1]決算歳出（県）'!S8</f>
        <v>-0.6233132763450868</v>
      </c>
      <c r="AM7" s="212"/>
      <c r="AN7" s="212"/>
      <c r="AO7" s="212"/>
      <c r="AP7" s="212"/>
    </row>
    <row r="8" spans="1:42" ht="18.75" customHeight="1">
      <c r="A8" s="445"/>
      <c r="B8" s="200">
        <v>24</v>
      </c>
      <c r="C8" s="78">
        <v>2461238</v>
      </c>
      <c r="D8" s="332">
        <v>1152042</v>
      </c>
      <c r="E8" s="333">
        <v>46.8</v>
      </c>
      <c r="F8" s="332">
        <v>647977</v>
      </c>
      <c r="G8" s="334">
        <v>26.3</v>
      </c>
      <c r="H8" s="332">
        <v>435330</v>
      </c>
      <c r="I8" s="335">
        <v>17.7</v>
      </c>
      <c r="J8" s="332">
        <v>447469</v>
      </c>
      <c r="K8" s="335">
        <v>18.2</v>
      </c>
      <c r="L8" s="332">
        <v>441964</v>
      </c>
      <c r="M8" s="335">
        <v>18</v>
      </c>
      <c r="N8" s="332">
        <v>861727</v>
      </c>
      <c r="O8" s="335">
        <v>35</v>
      </c>
      <c r="P8" s="332">
        <v>480698</v>
      </c>
      <c r="Q8" s="335">
        <v>19.5</v>
      </c>
      <c r="R8" s="78">
        <v>257891</v>
      </c>
      <c r="S8" s="335">
        <v>10.5</v>
      </c>
      <c r="U8" s="350">
        <f>E8+K8+O8</f>
        <v>100</v>
      </c>
      <c r="V8" s="212">
        <f>C8-'[1]決算歳出（県）'!C9</f>
        <v>-103090</v>
      </c>
      <c r="W8" s="212">
        <f>D8-'[1]決算歳出（県）'!D9</f>
        <v>-45184</v>
      </c>
      <c r="X8" s="212">
        <f>E8-'[1]決算歳出（県）'!E9</f>
        <v>0.11229078339432164</v>
      </c>
      <c r="Y8" s="212">
        <f>F8-'[1]決算歳出（県）'!F9</f>
        <v>-4976</v>
      </c>
      <c r="Z8" s="212">
        <f>G8-'[1]決算歳出（県）'!G9</f>
        <v>0.8370717006560788</v>
      </c>
      <c r="AA8" s="212">
        <f>H8-'[1]決算歳出（県）'!H9</f>
        <v>-37137</v>
      </c>
      <c r="AB8" s="212">
        <f>I8-'[1]決算歳出（県）'!I9</f>
        <v>-0.7245931097737888</v>
      </c>
      <c r="AC8" s="212">
        <f>J8-'[1]決算歳出（県）'!J9</f>
        <v>-6122</v>
      </c>
      <c r="AD8" s="212">
        <f>K8-'[1]決算歳出（県）'!K9</f>
        <v>0.5115061723773238</v>
      </c>
      <c r="AE8" s="212">
        <f>L8-'[1]決算歳出（県）'!L9</f>
        <v>-7620</v>
      </c>
      <c r="AF8" s="212">
        <f>M8-'[1]決算歳出（県）'!M9</f>
        <v>0.46776543406303617</v>
      </c>
      <c r="AG8" s="212">
        <f>N8-'[1]決算歳出（県）'!N9</f>
        <v>-51784</v>
      </c>
      <c r="AH8" s="212">
        <f>O8-'[1]決算歳出（県）'!O9</f>
        <v>-0.6237969557716454</v>
      </c>
      <c r="AI8" s="212">
        <f>P8-'[1]決算歳出（県）'!P9</f>
        <v>2767</v>
      </c>
      <c r="AJ8" s="212">
        <f>Q8-'[1]決算歳出（県）'!Q9</f>
        <v>0.8623296239794591</v>
      </c>
      <c r="AK8" s="212">
        <f>R8-'[1]決算歳出（県）'!R9</f>
        <v>-31435</v>
      </c>
      <c r="AL8" s="212">
        <f>S8-'[1]決算歳出（県）'!S9</f>
        <v>-0.7827220230797298</v>
      </c>
      <c r="AM8" s="212"/>
      <c r="AN8" s="212"/>
      <c r="AO8" s="212"/>
      <c r="AP8" s="212"/>
    </row>
    <row r="9" spans="1:42" ht="18.75" customHeight="1">
      <c r="A9" s="445"/>
      <c r="B9" s="200">
        <v>25</v>
      </c>
      <c r="C9" s="332">
        <v>2467472</v>
      </c>
      <c r="D9" s="332">
        <v>1144917</v>
      </c>
      <c r="E9" s="333">
        <v>46.4</v>
      </c>
      <c r="F9" s="332">
        <v>629037</v>
      </c>
      <c r="G9" s="334">
        <v>25.5</v>
      </c>
      <c r="H9" s="332">
        <v>447418</v>
      </c>
      <c r="I9" s="335">
        <v>18.1</v>
      </c>
      <c r="J9" s="332">
        <v>438743</v>
      </c>
      <c r="K9" s="335">
        <v>17.8</v>
      </c>
      <c r="L9" s="332">
        <v>436393</v>
      </c>
      <c r="M9" s="335">
        <v>17.7</v>
      </c>
      <c r="N9" s="332">
        <v>883812</v>
      </c>
      <c r="O9" s="335">
        <v>35.8</v>
      </c>
      <c r="P9" s="332">
        <v>495388</v>
      </c>
      <c r="Q9" s="335">
        <v>20.1</v>
      </c>
      <c r="R9" s="78">
        <v>234071</v>
      </c>
      <c r="S9" s="335">
        <v>9.5</v>
      </c>
      <c r="U9" s="350">
        <f>E9+K9+O9</f>
        <v>100</v>
      </c>
      <c r="V9" s="212">
        <f>C9-'[1]決算歳出（県）'!C10</f>
        <v>-30148</v>
      </c>
      <c r="W9" s="212">
        <f>D9-'[1]決算歳出（県）'!D10</f>
        <v>-41899</v>
      </c>
      <c r="X9" s="212">
        <f>E9-'[1]決算歳出（県）'!E10</f>
        <v>-1.117877018922016</v>
      </c>
      <c r="Y9" s="212">
        <f>F9-'[1]決算歳出（県）'!F10</f>
        <v>-26271</v>
      </c>
      <c r="Z9" s="212">
        <f>G9-'[1]決算歳出（県）'!G10</f>
        <v>-0.7372979076080419</v>
      </c>
      <c r="AA9" s="212">
        <f>H9-'[1]決算歳出（県）'!H10</f>
        <v>-987</v>
      </c>
      <c r="AB9" s="212">
        <f>I9-'[1]決算歳出（県）'!I10</f>
        <v>0.14670846646006908</v>
      </c>
      <c r="AC9" s="212">
        <f>J9-'[1]決算歳出（県）'!J10</f>
        <v>15385</v>
      </c>
      <c r="AD9" s="212">
        <f>K9-'[1]決算歳出（県）'!K10</f>
        <v>0.84954316509317</v>
      </c>
      <c r="AE9" s="212">
        <f>L9-'[1]決算歳出（県）'!L10</f>
        <v>20423</v>
      </c>
      <c r="AF9" s="212">
        <f>M9-'[1]決算歳出（県）'!M10</f>
        <v>1.0453447682193442</v>
      </c>
      <c r="AG9" s="212">
        <f>N9-'[1]決算歳出（県）'!N10</f>
        <v>-3634</v>
      </c>
      <c r="AH9" s="212">
        <f>O9-'[1]決算歳出（県）'!O10</f>
        <v>0.26833385382884245</v>
      </c>
      <c r="AI9" s="212">
        <f>P9-'[1]決算歳出（県）'!P10</f>
        <v>20978</v>
      </c>
      <c r="AJ9" s="212">
        <f>Q9-'[1]決算歳出（県）'!Q10</f>
        <v>1.1055172524243098</v>
      </c>
      <c r="AK9" s="212">
        <f>R9-'[1]決算歳出（県）'!R10</f>
        <v>-47238</v>
      </c>
      <c r="AL9" s="212">
        <f>S9-'[1]決算歳出（県）'!S10</f>
        <v>-1.763082454496681</v>
      </c>
      <c r="AM9" s="212"/>
      <c r="AN9" s="212"/>
      <c r="AO9" s="212"/>
      <c r="AP9" s="212"/>
    </row>
    <row r="10" spans="1:42" s="77" customFormat="1" ht="18.75" customHeight="1">
      <c r="A10" s="439"/>
      <c r="B10" s="200">
        <v>26</v>
      </c>
      <c r="C10" s="332">
        <f>D10+J10+N10</f>
        <v>2390878</v>
      </c>
      <c r="D10" s="332">
        <v>1142600</v>
      </c>
      <c r="E10" s="333">
        <v>47.8</v>
      </c>
      <c r="F10" s="332">
        <v>638249</v>
      </c>
      <c r="G10" s="334">
        <v>26.7</v>
      </c>
      <c r="H10" s="332">
        <v>436025</v>
      </c>
      <c r="I10" s="335">
        <v>18.2</v>
      </c>
      <c r="J10" s="332">
        <v>428704</v>
      </c>
      <c r="K10" s="335">
        <v>17.9</v>
      </c>
      <c r="L10" s="332">
        <v>423765</v>
      </c>
      <c r="M10" s="335">
        <v>17.7</v>
      </c>
      <c r="N10" s="332">
        <v>819574</v>
      </c>
      <c r="O10" s="335">
        <v>34.3</v>
      </c>
      <c r="P10" s="332">
        <v>498678</v>
      </c>
      <c r="Q10" s="335">
        <v>20.9</v>
      </c>
      <c r="R10" s="78">
        <v>209954</v>
      </c>
      <c r="S10" s="335">
        <v>8.8</v>
      </c>
      <c r="T10" s="350"/>
      <c r="U10" s="350">
        <f>E10+K10+O10</f>
        <v>99.99999999999999</v>
      </c>
      <c r="V10" s="212"/>
      <c r="W10" s="212"/>
      <c r="X10" s="212"/>
      <c r="Y10" s="212"/>
      <c r="Z10" s="212"/>
      <c r="AA10" s="212"/>
      <c r="AB10" s="212"/>
      <c r="AC10" s="212"/>
      <c r="AD10" s="212"/>
      <c r="AE10" s="212"/>
      <c r="AF10" s="212"/>
      <c r="AG10" s="212"/>
      <c r="AH10" s="212"/>
      <c r="AI10" s="212"/>
      <c r="AJ10" s="212"/>
      <c r="AK10" s="212"/>
      <c r="AL10" s="212"/>
      <c r="AM10" s="212"/>
      <c r="AN10" s="212"/>
      <c r="AO10" s="212"/>
      <c r="AP10" s="212"/>
    </row>
    <row r="11" spans="1:42" ht="18.75" customHeight="1">
      <c r="A11" s="425" t="s">
        <v>25</v>
      </c>
      <c r="B11" s="197">
        <v>22</v>
      </c>
      <c r="C11" s="75">
        <v>817486</v>
      </c>
      <c r="D11" s="326">
        <v>376963</v>
      </c>
      <c r="E11" s="327">
        <v>46.112471650890654</v>
      </c>
      <c r="F11" s="326">
        <v>262173</v>
      </c>
      <c r="G11" s="328">
        <v>32.07064096510521</v>
      </c>
      <c r="H11" s="326">
        <v>96225</v>
      </c>
      <c r="I11" s="329">
        <v>11.770843782034188</v>
      </c>
      <c r="J11" s="326">
        <v>97799</v>
      </c>
      <c r="K11" s="329">
        <v>11.963385305681076</v>
      </c>
      <c r="L11" s="326">
        <v>96052</v>
      </c>
      <c r="M11" s="329">
        <v>11.749681340108577</v>
      </c>
      <c r="N11" s="326">
        <v>342724</v>
      </c>
      <c r="O11" s="328">
        <v>41.924143043428266</v>
      </c>
      <c r="P11" s="326">
        <v>167170</v>
      </c>
      <c r="Q11" s="329">
        <v>20.449279865343257</v>
      </c>
      <c r="R11" s="75">
        <v>98520</v>
      </c>
      <c r="S11" s="329">
        <v>11.951582534746773</v>
      </c>
      <c r="U11" s="350">
        <f aca="true" t="shared" si="0" ref="U11:U79">E11+K11+O11</f>
        <v>100</v>
      </c>
      <c r="V11" s="212">
        <f>C11-'[1]決算歳出（県）'!C12</f>
        <v>34032</v>
      </c>
      <c r="W11" s="212">
        <f>D11-'[1]決算歳出（県）'!D12</f>
        <v>-13404</v>
      </c>
      <c r="X11" s="212">
        <f>E11-'[1]決算歳出（県）'!E12</f>
        <v>-3.713938068122843</v>
      </c>
      <c r="Y11" s="212">
        <f>F11-'[1]決算歳出（県）'!F12</f>
        <v>-13176</v>
      </c>
      <c r="Z11" s="212">
        <f>G11-'[1]決算歳出（県）'!G12</f>
        <v>-3.074881299124719</v>
      </c>
      <c r="AA11" s="212">
        <f>H11-'[1]決算歳出（県）'!H12</f>
        <v>-4649</v>
      </c>
      <c r="AB11" s="212">
        <f>I11-'[1]決算歳出（県）'!I12</f>
        <v>-1.1047047504897378</v>
      </c>
      <c r="AC11" s="212">
        <f>J11-'[1]決算歳出（県）'!J12</f>
        <v>-22645</v>
      </c>
      <c r="AD11" s="212">
        <f>K11-'[1]決算歳出（県）'!K12</f>
        <v>-3.4100763142736383</v>
      </c>
      <c r="AE11" s="212">
        <f>L11-'[1]決算歳出（県）'!L12</f>
        <v>-20387</v>
      </c>
      <c r="AF11" s="212">
        <f>M11-'[1]決算歳出（県）'!M12</f>
        <v>-3.1125824303233802</v>
      </c>
      <c r="AG11" s="212">
        <f>N11-'[1]決算歳出（県）'!N12</f>
        <v>70081</v>
      </c>
      <c r="AH11" s="212">
        <f>O11-'[1]決算歳出（県）'!O12</f>
        <v>7.124014382396481</v>
      </c>
      <c r="AI11" s="212">
        <f>P11-'[1]決算歳出（県）'!P12</f>
        <v>21987</v>
      </c>
      <c r="AJ11" s="212">
        <f>Q11-'[1]決算歳出（県）'!Q12</f>
        <v>1.9181344502965523</v>
      </c>
      <c r="AK11" s="212">
        <f>R11-'[1]決算歳出（県）'!R12</f>
        <v>32407</v>
      </c>
      <c r="AL11" s="212">
        <f>S11-'[1]決算歳出（県）'!S12</f>
        <v>3.5129250002903802</v>
      </c>
      <c r="AM11" s="212"/>
      <c r="AN11" s="212"/>
      <c r="AO11" s="212"/>
      <c r="AP11" s="212"/>
    </row>
    <row r="12" spans="1:42" ht="18.75" customHeight="1">
      <c r="A12" s="438"/>
      <c r="B12" s="200">
        <v>23</v>
      </c>
      <c r="C12" s="78">
        <v>1803889</v>
      </c>
      <c r="D12" s="332">
        <v>389456</v>
      </c>
      <c r="E12" s="333">
        <v>21.589798485383525</v>
      </c>
      <c r="F12" s="332">
        <v>268613</v>
      </c>
      <c r="G12" s="334">
        <v>14.89077210404853</v>
      </c>
      <c r="H12" s="332">
        <v>102153</v>
      </c>
      <c r="I12" s="335">
        <v>5.6629315883626985</v>
      </c>
      <c r="J12" s="332">
        <v>329376</v>
      </c>
      <c r="K12" s="335">
        <v>18.25921661476953</v>
      </c>
      <c r="L12" s="332">
        <v>236322</v>
      </c>
      <c r="M12" s="335">
        <v>13.100695220160441</v>
      </c>
      <c r="N12" s="332">
        <v>1085057</v>
      </c>
      <c r="O12" s="334">
        <v>60.15098489984694</v>
      </c>
      <c r="P12" s="332">
        <v>382776</v>
      </c>
      <c r="Q12" s="335">
        <v>21.21948745183323</v>
      </c>
      <c r="R12" s="78">
        <v>164715</v>
      </c>
      <c r="S12" s="335">
        <v>9.131105073538338</v>
      </c>
      <c r="U12" s="350">
        <f t="shared" si="0"/>
        <v>100</v>
      </c>
      <c r="V12" s="212">
        <f>C12-'[1]決算歳出（県）'!C13</f>
        <v>945548</v>
      </c>
      <c r="W12" s="212">
        <f>D12-'[1]決算歳出（県）'!D13</f>
        <v>11125</v>
      </c>
      <c r="X12" s="212">
        <f>E12-'[1]決算歳出（県）'!E13</f>
        <v>-22.48720587535422</v>
      </c>
      <c r="Y12" s="212">
        <f>F12-'[1]決算歳出（県）'!F13</f>
        <v>6263</v>
      </c>
      <c r="Z12" s="212">
        <f>G12-'[1]決算歳出（県）'!G13</f>
        <v>-15.674003433878706</v>
      </c>
      <c r="AA12" s="212">
        <f>H12-'[1]決算歳出（県）'!H13</f>
        <v>831</v>
      </c>
      <c r="AB12" s="212">
        <f>I12-'[1]決算歳出（県）'!I13</f>
        <v>-6.141467828652217</v>
      </c>
      <c r="AC12" s="212">
        <f>J12-'[1]決算歳出（県）'!J13</f>
        <v>208331</v>
      </c>
      <c r="AD12" s="212">
        <f>K12-'[1]決算歳出（県）'!K13</f>
        <v>4.157012479117151</v>
      </c>
      <c r="AE12" s="212">
        <f>L12-'[1]決算歳出（県）'!L13</f>
        <v>119289</v>
      </c>
      <c r="AF12" s="212">
        <f>M12-'[1]決算歳出（県）'!M13</f>
        <v>-0.5340956147175397</v>
      </c>
      <c r="AG12" s="212">
        <f>N12-'[1]決算歳出（県）'!N13</f>
        <v>726092</v>
      </c>
      <c r="AH12" s="212">
        <f>O12-'[1]決算歳出（県）'!O13</f>
        <v>18.330193396237064</v>
      </c>
      <c r="AI12" s="212">
        <f>P12-'[1]決算歳出（県）'!P13</f>
        <v>223168</v>
      </c>
      <c r="AJ12" s="212">
        <f>Q12-'[1]決算歳出（県）'!Q13</f>
        <v>2.6245467464492407</v>
      </c>
      <c r="AK12" s="212">
        <f>R12-'[1]決算歳出（県）'!R13</f>
        <v>65467</v>
      </c>
      <c r="AL12" s="212">
        <f>S12-'[1]決算歳出（県）'!S13</f>
        <v>-2.431665433754219</v>
      </c>
      <c r="AM12" s="212"/>
      <c r="AN12" s="212"/>
      <c r="AO12" s="212"/>
      <c r="AP12" s="212"/>
    </row>
    <row r="13" spans="1:42" ht="18.75" customHeight="1">
      <c r="A13" s="438"/>
      <c r="B13" s="200">
        <v>24</v>
      </c>
      <c r="C13" s="78">
        <v>1827760</v>
      </c>
      <c r="D13" s="332">
        <v>378360</v>
      </c>
      <c r="E13" s="333">
        <v>20.70074845712785</v>
      </c>
      <c r="F13" s="332">
        <v>269255</v>
      </c>
      <c r="G13" s="334">
        <v>14.73141988007178</v>
      </c>
      <c r="H13" s="332">
        <v>93246</v>
      </c>
      <c r="I13" s="335">
        <v>5.101654484177354</v>
      </c>
      <c r="J13" s="332">
        <v>237872</v>
      </c>
      <c r="K13" s="335">
        <v>13.014400140062152</v>
      </c>
      <c r="L13" s="332">
        <v>129729</v>
      </c>
      <c r="M13" s="335">
        <v>7.097704293780365</v>
      </c>
      <c r="N13" s="332">
        <v>1211528</v>
      </c>
      <c r="O13" s="335">
        <v>66.28485140280999</v>
      </c>
      <c r="P13" s="332">
        <v>468925</v>
      </c>
      <c r="Q13" s="335">
        <v>25.655720663544447</v>
      </c>
      <c r="R13" s="78">
        <v>202362</v>
      </c>
      <c r="S13" s="335">
        <v>11.07158489079529</v>
      </c>
      <c r="U13" s="350">
        <f t="shared" si="0"/>
        <v>100</v>
      </c>
      <c r="V13" s="212">
        <f>C13-'[1]決算歳出（県）'!C14</f>
        <v>1010274</v>
      </c>
      <c r="W13" s="212">
        <f>D13-'[1]決算歳出（県）'!D14</f>
        <v>1397</v>
      </c>
      <c r="X13" s="212">
        <f>E13-'[1]決算歳出（県）'!E14</f>
        <v>-25.411723193762803</v>
      </c>
      <c r="Y13" s="212">
        <f>F13-'[1]決算歳出（県）'!F14</f>
        <v>7082</v>
      </c>
      <c r="Z13" s="212">
        <f>G13-'[1]決算歳出（県）'!G14</f>
        <v>-17.339221085033433</v>
      </c>
      <c r="AA13" s="212">
        <f>H13-'[1]決算歳出（県）'!H14</f>
        <v>-2979</v>
      </c>
      <c r="AB13" s="212">
        <f>I13-'[1]決算歳出（県）'!I14</f>
        <v>-6.669189297856834</v>
      </c>
      <c r="AC13" s="212">
        <f>J13-'[1]決算歳出（県）'!J14</f>
        <v>140073</v>
      </c>
      <c r="AD13" s="212">
        <f>K13-'[1]決算歳出（県）'!K14</f>
        <v>1.0510148343810766</v>
      </c>
      <c r="AE13" s="212">
        <f>L13-'[1]決算歳出（県）'!L14</f>
        <v>33677</v>
      </c>
      <c r="AF13" s="212">
        <f>M13-'[1]決算歳出（県）'!M14</f>
        <v>-4.651977046328212</v>
      </c>
      <c r="AG13" s="212">
        <f>N13-'[1]決算歳出（県）'!N14</f>
        <v>868804</v>
      </c>
      <c r="AH13" s="212">
        <f>O13-'[1]決算歳出（県）'!O14</f>
        <v>24.360708359381725</v>
      </c>
      <c r="AI13" s="212">
        <f>P13-'[1]決算歳出（県）'!P14</f>
        <v>301755</v>
      </c>
      <c r="AJ13" s="212">
        <f>Q13-'[1]決算歳出（県）'!Q14</f>
        <v>5.206440798201189</v>
      </c>
      <c r="AK13" s="212">
        <f>R13-'[1]決算歳出（県）'!R14</f>
        <v>103842</v>
      </c>
      <c r="AL13" s="212">
        <f>S13-'[1]決算歳出（県）'!S14</f>
        <v>-0.8799976439514836</v>
      </c>
      <c r="AM13" s="212"/>
      <c r="AN13" s="212"/>
      <c r="AO13" s="212"/>
      <c r="AP13" s="212"/>
    </row>
    <row r="14" spans="1:42" ht="18.75" customHeight="1">
      <c r="A14" s="438"/>
      <c r="B14" s="200">
        <v>25</v>
      </c>
      <c r="C14" s="332">
        <v>1531353</v>
      </c>
      <c r="D14" s="332">
        <v>367020</v>
      </c>
      <c r="E14" s="333">
        <v>24</v>
      </c>
      <c r="F14" s="332">
        <v>251253</v>
      </c>
      <c r="G14" s="334">
        <v>16.4</v>
      </c>
      <c r="H14" s="332">
        <v>99577</v>
      </c>
      <c r="I14" s="335">
        <v>6.5</v>
      </c>
      <c r="J14" s="332">
        <v>287221</v>
      </c>
      <c r="K14" s="335">
        <v>18.8</v>
      </c>
      <c r="L14" s="332">
        <v>155642</v>
      </c>
      <c r="M14" s="335">
        <v>10.2</v>
      </c>
      <c r="N14" s="332">
        <v>877112</v>
      </c>
      <c r="O14" s="335">
        <v>57.3</v>
      </c>
      <c r="P14" s="332">
        <v>355490</v>
      </c>
      <c r="Q14" s="335">
        <v>23.2</v>
      </c>
      <c r="R14" s="78">
        <v>146079</v>
      </c>
      <c r="S14" s="335">
        <v>9.5</v>
      </c>
      <c r="U14" s="350">
        <f t="shared" si="0"/>
        <v>100.1</v>
      </c>
      <c r="V14" s="212">
        <f>C14-'[1]決算歳出（県）'!C15</f>
        <v>-272536</v>
      </c>
      <c r="W14" s="212">
        <f>D14-'[1]決算歳出（県）'!D15</f>
        <v>-22436</v>
      </c>
      <c r="X14" s="212">
        <f>E14-'[1]決算歳出（県）'!E15</f>
        <v>2.4102015146164746</v>
      </c>
      <c r="Y14" s="212">
        <f>F14-'[1]決算歳出（県）'!F15</f>
        <v>-17360</v>
      </c>
      <c r="Z14" s="212">
        <f>G14-'[1]決算歳出（県）'!G15</f>
        <v>1.5092278959514687</v>
      </c>
      <c r="AA14" s="212">
        <f>H14-'[1]決算歳出（県）'!H15</f>
        <v>-2576</v>
      </c>
      <c r="AB14" s="212">
        <f>I14-'[1]決算歳出（県）'!I15</f>
        <v>0.8370684116373015</v>
      </c>
      <c r="AC14" s="212">
        <f>J14-'[1]決算歳出（県）'!J15</f>
        <v>-42155</v>
      </c>
      <c r="AD14" s="212">
        <f>K14-'[1]決算歳出（県）'!K15</f>
        <v>0.5407833852304691</v>
      </c>
      <c r="AE14" s="212">
        <f>L14-'[1]決算歳出（県）'!L15</f>
        <v>-80680</v>
      </c>
      <c r="AF14" s="212">
        <f>M14-'[1]決算歳出（県）'!M15</f>
        <v>-2.9006952201604417</v>
      </c>
      <c r="AG14" s="212">
        <f>N14-'[1]決算歳出（県）'!N15</f>
        <v>-207945</v>
      </c>
      <c r="AH14" s="212">
        <f>O14-'[1]決算歳出（県）'!O15</f>
        <v>-2.8509848998469423</v>
      </c>
      <c r="AI14" s="212">
        <f>P14-'[1]決算歳出（県）'!P15</f>
        <v>-27286</v>
      </c>
      <c r="AJ14" s="212">
        <f>Q14-'[1]決算歳出（県）'!Q15</f>
        <v>1.980512548166768</v>
      </c>
      <c r="AK14" s="212">
        <f>R14-'[1]決算歳出（県）'!R15</f>
        <v>-18636</v>
      </c>
      <c r="AL14" s="212">
        <f>S14-'[1]決算歳出（県）'!S15</f>
        <v>0.3688949264616621</v>
      </c>
      <c r="AM14" s="212"/>
      <c r="AN14" s="212"/>
      <c r="AO14" s="212"/>
      <c r="AP14" s="212"/>
    </row>
    <row r="15" spans="1:42" s="77" customFormat="1" ht="18.75" customHeight="1">
      <c r="A15" s="439"/>
      <c r="B15" s="200">
        <v>26</v>
      </c>
      <c r="C15" s="332">
        <f aca="true" t="shared" si="1" ref="C15:C20">D15+J15+N15</f>
        <v>1294186</v>
      </c>
      <c r="D15" s="332">
        <v>383144</v>
      </c>
      <c r="E15" s="333">
        <v>29.6</v>
      </c>
      <c r="F15" s="332">
        <v>258009</v>
      </c>
      <c r="G15" s="334">
        <v>19.9</v>
      </c>
      <c r="H15" s="332">
        <v>108603</v>
      </c>
      <c r="I15" s="335">
        <v>8.4</v>
      </c>
      <c r="J15" s="332">
        <v>332101</v>
      </c>
      <c r="K15" s="335">
        <v>25.7</v>
      </c>
      <c r="L15" s="332">
        <v>210448</v>
      </c>
      <c r="M15" s="335">
        <v>16.3</v>
      </c>
      <c r="N15" s="332">
        <v>578941</v>
      </c>
      <c r="O15" s="335">
        <v>44.7</v>
      </c>
      <c r="P15" s="332">
        <v>289884</v>
      </c>
      <c r="Q15" s="335">
        <v>22.4</v>
      </c>
      <c r="R15" s="78">
        <v>108967</v>
      </c>
      <c r="S15" s="335">
        <v>8.4</v>
      </c>
      <c r="T15" s="350"/>
      <c r="U15" s="350">
        <f aca="true" t="shared" si="2" ref="U15:U20">E15+K15+O15</f>
        <v>100</v>
      </c>
      <c r="V15" s="212"/>
      <c r="W15" s="212"/>
      <c r="X15" s="212"/>
      <c r="Y15" s="212"/>
      <c r="Z15" s="212"/>
      <c r="AA15" s="212"/>
      <c r="AB15" s="212"/>
      <c r="AC15" s="212"/>
      <c r="AD15" s="212"/>
      <c r="AE15" s="212"/>
      <c r="AF15" s="212"/>
      <c r="AG15" s="212"/>
      <c r="AH15" s="212"/>
      <c r="AI15" s="212"/>
      <c r="AJ15" s="212"/>
      <c r="AK15" s="212"/>
      <c r="AL15" s="212"/>
      <c r="AM15" s="212"/>
      <c r="AN15" s="212"/>
      <c r="AO15" s="212"/>
      <c r="AP15" s="212"/>
    </row>
    <row r="16" spans="1:42" ht="18.75" customHeight="1">
      <c r="A16" s="425" t="s">
        <v>277</v>
      </c>
      <c r="B16" s="197">
        <v>22</v>
      </c>
      <c r="C16" s="75">
        <f t="shared" si="1"/>
        <v>648925</v>
      </c>
      <c r="D16" s="326">
        <v>257231</v>
      </c>
      <c r="E16" s="327">
        <v>39.6</v>
      </c>
      <c r="F16" s="326">
        <v>149606</v>
      </c>
      <c r="G16" s="328">
        <v>23.1</v>
      </c>
      <c r="H16" s="326">
        <v>99670</v>
      </c>
      <c r="I16" s="329">
        <v>15.4</v>
      </c>
      <c r="J16" s="326">
        <v>114324</v>
      </c>
      <c r="K16" s="329">
        <v>17.6</v>
      </c>
      <c r="L16" s="326">
        <v>112295</v>
      </c>
      <c r="M16" s="329">
        <v>17.3</v>
      </c>
      <c r="N16" s="326">
        <v>277370</v>
      </c>
      <c r="O16" s="328">
        <v>42.8</v>
      </c>
      <c r="P16" s="326">
        <v>110070</v>
      </c>
      <c r="Q16" s="329">
        <v>17</v>
      </c>
      <c r="R16" s="75">
        <v>103465</v>
      </c>
      <c r="S16" s="329">
        <v>15.9</v>
      </c>
      <c r="U16" s="350">
        <f t="shared" si="2"/>
        <v>100</v>
      </c>
      <c r="V16" s="212">
        <f>C16-'[1]決算歳出（県）'!C17</f>
        <v>-184923</v>
      </c>
      <c r="W16" s="212">
        <f>D16-'[1]決算歳出（県）'!D17</f>
        <v>-148281</v>
      </c>
      <c r="X16" s="212">
        <f>E16-'[1]決算歳出（県）'!E17</f>
        <v>-9.031405244121224</v>
      </c>
      <c r="Y16" s="212">
        <f>F16-'[1]決算歳出（県）'!F17</f>
        <v>-114914</v>
      </c>
      <c r="Z16" s="212">
        <f>G16-'[1]決算歳出（県）'!G17</f>
        <v>-8.622807993783042</v>
      </c>
      <c r="AA16" s="212">
        <f>H16-'[1]決算歳出（県）'!H17</f>
        <v>-26391</v>
      </c>
      <c r="AB16" s="212">
        <f>I16-'[1]決算歳出（県）'!I17</f>
        <v>0.2820168663833229</v>
      </c>
      <c r="AC16" s="212">
        <f>J16-'[1]決算歳出（県）'!J17</f>
        <v>-19317</v>
      </c>
      <c r="AD16" s="212">
        <f>K16-'[1]決算歳出（県）'!K17</f>
        <v>1.5729782886089545</v>
      </c>
      <c r="AE16" s="212">
        <f>L16-'[1]決算歳出（県）'!L17</f>
        <v>-18363</v>
      </c>
      <c r="AF16" s="212">
        <f>M16-'[1]決算歳出（県）'!M17</f>
        <v>1.6307173489652786</v>
      </c>
      <c r="AG16" s="212">
        <f>N16-'[1]決算歳出（県）'!N17</f>
        <v>-17325</v>
      </c>
      <c r="AH16" s="212">
        <f>O16-'[1]決算歳出（県）'!O17</f>
        <v>7.458426955512273</v>
      </c>
      <c r="AI16" s="212">
        <f>P16-'[1]決算歳出（県）'!P17</f>
        <v>-34721</v>
      </c>
      <c r="AJ16" s="212">
        <f>Q16-'[1]決算歳出（県）'!Q17</f>
        <v>-0.3641958726290646</v>
      </c>
      <c r="AK16" s="212">
        <f>R16-'[1]決算歳出（県）'!R17</f>
        <v>21861</v>
      </c>
      <c r="AL16" s="212">
        <f>S16-'[1]決算歳出（県）'!S17</f>
        <v>6.1135641028101055</v>
      </c>
      <c r="AM16" s="212"/>
      <c r="AN16" s="212"/>
      <c r="AO16" s="212"/>
      <c r="AP16" s="212"/>
    </row>
    <row r="17" spans="1:42" ht="18.75" customHeight="1">
      <c r="A17" s="438"/>
      <c r="B17" s="200">
        <v>23</v>
      </c>
      <c r="C17" s="78">
        <f t="shared" si="1"/>
        <v>654637</v>
      </c>
      <c r="D17" s="332">
        <v>257133</v>
      </c>
      <c r="E17" s="333">
        <v>39.3</v>
      </c>
      <c r="F17" s="332">
        <v>148890</v>
      </c>
      <c r="G17" s="334">
        <v>22.7</v>
      </c>
      <c r="H17" s="332">
        <v>99930</v>
      </c>
      <c r="I17" s="335">
        <v>15.3</v>
      </c>
      <c r="J17" s="332">
        <v>109109</v>
      </c>
      <c r="K17" s="335">
        <v>16.7</v>
      </c>
      <c r="L17" s="332">
        <v>106802</v>
      </c>
      <c r="M17" s="335">
        <v>16.3</v>
      </c>
      <c r="N17" s="332">
        <v>288395</v>
      </c>
      <c r="O17" s="334">
        <v>44</v>
      </c>
      <c r="P17" s="332">
        <v>110651</v>
      </c>
      <c r="Q17" s="335">
        <v>16.9</v>
      </c>
      <c r="R17" s="78">
        <v>117546</v>
      </c>
      <c r="S17" s="335">
        <v>18</v>
      </c>
      <c r="U17" s="350">
        <f t="shared" si="2"/>
        <v>100</v>
      </c>
      <c r="V17" s="212">
        <f>C17-'[1]決算歳出（県）'!C18</f>
        <v>-234884</v>
      </c>
      <c r="W17" s="212">
        <f>D17-'[1]決算歳出（県）'!D18</f>
        <v>-142735</v>
      </c>
      <c r="X17" s="212">
        <f>E17-'[1]決算歳出（県）'!E18</f>
        <v>-5.653182667975244</v>
      </c>
      <c r="Y17" s="212">
        <f>F17-'[1]決算歳出（県）'!F18</f>
        <v>-112765</v>
      </c>
      <c r="Z17" s="212">
        <f>G17-'[1]決算歳出（県）'!G18</f>
        <v>-6.715269566429576</v>
      </c>
      <c r="AA17" s="212">
        <f>H17-'[1]決算歳出（県）'!H18</f>
        <v>-23155</v>
      </c>
      <c r="AB17" s="212">
        <f>I17-'[1]決算歳出（県）'!I18</f>
        <v>1.4627774948539738</v>
      </c>
      <c r="AC17" s="212">
        <f>J17-'[1]決算歳出（県）'!J18</f>
        <v>-38900</v>
      </c>
      <c r="AD17" s="212">
        <f>K17-'[1]決算歳出（県）'!K18</f>
        <v>0.060820036851293224</v>
      </c>
      <c r="AE17" s="212">
        <f>L17-'[1]決算歳出（県）'!L18</f>
        <v>-40372</v>
      </c>
      <c r="AF17" s="212">
        <f>M17-'[1]決算歳出（県）'!M18</f>
        <v>-0.2453092169830704</v>
      </c>
      <c r="AG17" s="212">
        <f>N17-'[1]決算歳出（県）'!N18</f>
        <v>-53249</v>
      </c>
      <c r="AH17" s="212">
        <f>O17-'[1]決算歳出（県）'!O18</f>
        <v>5.59236263112394</v>
      </c>
      <c r="AI17" s="212">
        <f>P17-'[1]決算歳出（県）'!P18</f>
        <v>-43902</v>
      </c>
      <c r="AJ17" s="212">
        <f>Q17-'[1]決算歳出（県）'!Q18</f>
        <v>-0.47485680495458027</v>
      </c>
      <c r="AK17" s="212">
        <f>R17-'[1]決算歳出（県）'!R18</f>
        <v>36691</v>
      </c>
      <c r="AL17" s="212">
        <f>S17-'[1]決算歳出（県）'!S18</f>
        <v>8.91027642967395</v>
      </c>
      <c r="AM17" s="212"/>
      <c r="AN17" s="212"/>
      <c r="AO17" s="212"/>
      <c r="AP17" s="212"/>
    </row>
    <row r="18" spans="1:42" ht="18.75" customHeight="1">
      <c r="A18" s="438"/>
      <c r="B18" s="200">
        <v>24</v>
      </c>
      <c r="C18" s="78">
        <f t="shared" si="1"/>
        <v>614774</v>
      </c>
      <c r="D18" s="332">
        <v>250469</v>
      </c>
      <c r="E18" s="333">
        <v>40.7</v>
      </c>
      <c r="F18" s="332">
        <v>142906</v>
      </c>
      <c r="G18" s="334">
        <v>23.2</v>
      </c>
      <c r="H18" s="332">
        <v>100501</v>
      </c>
      <c r="I18" s="335">
        <v>16.3</v>
      </c>
      <c r="J18" s="332">
        <v>105403</v>
      </c>
      <c r="K18" s="335">
        <v>17.2</v>
      </c>
      <c r="L18" s="332">
        <v>101881</v>
      </c>
      <c r="M18" s="335">
        <v>16.6</v>
      </c>
      <c r="N18" s="332">
        <v>258902</v>
      </c>
      <c r="O18" s="335">
        <v>42.1</v>
      </c>
      <c r="P18" s="332">
        <v>111369</v>
      </c>
      <c r="Q18" s="335">
        <v>18.1</v>
      </c>
      <c r="R18" s="78">
        <v>107725</v>
      </c>
      <c r="S18" s="335">
        <v>17.5</v>
      </c>
      <c r="U18" s="350">
        <f t="shared" si="2"/>
        <v>100</v>
      </c>
      <c r="V18" s="212">
        <f>C18-'[1]決算歳出（県）'!C19</f>
        <v>-211632</v>
      </c>
      <c r="W18" s="212">
        <f>D18-'[1]決算歳出（県）'!D19</f>
        <v>-148431</v>
      </c>
      <c r="X18" s="212">
        <f>E18-'[1]決算歳出（県）'!E19</f>
        <v>-7.5692526433738365</v>
      </c>
      <c r="Y18" s="212">
        <f>F18-'[1]決算歳出（県）'!F19</f>
        <v>-110988</v>
      </c>
      <c r="Z18" s="212">
        <f>G18-'[1]決算歳出（県）'!G19</f>
        <v>-7.5226714230051535</v>
      </c>
      <c r="AA18" s="212">
        <f>H18-'[1]決算歳出（県）'!H19</f>
        <v>-24910</v>
      </c>
      <c r="AB18" s="212">
        <f>I18-'[1]決算歳出（県）'!I19</f>
        <v>1.1245293475604026</v>
      </c>
      <c r="AC18" s="212">
        <f>J18-'[1]決算歳出（県）'!J19</f>
        <v>-6337</v>
      </c>
      <c r="AD18" s="212">
        <f>K18-'[1]決算歳出（県）'!K19</f>
        <v>3.6788009767596055</v>
      </c>
      <c r="AE18" s="212">
        <f>L18-'[1]決算歳出（県）'!L19</f>
        <v>-9326</v>
      </c>
      <c r="AF18" s="212">
        <f>M18-'[1]決算歳出（県）'!M19</f>
        <v>3.1432971203016447</v>
      </c>
      <c r="AG18" s="212">
        <f>N18-'[1]決算歳出（県）'!N19</f>
        <v>-56864</v>
      </c>
      <c r="AH18" s="212">
        <f>O18-'[1]決算歳出（県）'!O19</f>
        <v>3.890451666614233</v>
      </c>
      <c r="AI18" s="212">
        <f>P18-'[1]決算歳出（県）'!P19</f>
        <v>-45703</v>
      </c>
      <c r="AJ18" s="212">
        <f>Q18-'[1]決算歳出（県）'!Q19</f>
        <v>-0.9066383835548137</v>
      </c>
      <c r="AK18" s="212">
        <f>R18-'[1]決算歳出（県）'!R19</f>
        <v>23828</v>
      </c>
      <c r="AL18" s="212">
        <f>S18-'[1]決算歳出（県）'!S19</f>
        <v>7.3479681899695795</v>
      </c>
      <c r="AM18" s="212"/>
      <c r="AN18" s="212"/>
      <c r="AO18" s="212"/>
      <c r="AP18" s="212"/>
    </row>
    <row r="19" spans="1:42" ht="18.75" customHeight="1">
      <c r="A19" s="438"/>
      <c r="B19" s="200">
        <v>25</v>
      </c>
      <c r="C19" s="332">
        <f t="shared" si="1"/>
        <v>634074</v>
      </c>
      <c r="D19" s="332">
        <v>246087</v>
      </c>
      <c r="E19" s="333">
        <v>38.8</v>
      </c>
      <c r="F19" s="332">
        <v>138453</v>
      </c>
      <c r="G19" s="334">
        <v>21.8</v>
      </c>
      <c r="H19" s="332">
        <v>100826</v>
      </c>
      <c r="I19" s="335">
        <v>15.9</v>
      </c>
      <c r="J19" s="332">
        <v>122338</v>
      </c>
      <c r="K19" s="335">
        <v>19.3</v>
      </c>
      <c r="L19" s="332">
        <v>118818</v>
      </c>
      <c r="M19" s="335">
        <v>18.7</v>
      </c>
      <c r="N19" s="332">
        <v>265649</v>
      </c>
      <c r="O19" s="335">
        <v>41.9</v>
      </c>
      <c r="P19" s="332">
        <v>109599</v>
      </c>
      <c r="Q19" s="335">
        <v>17.3</v>
      </c>
      <c r="R19" s="78">
        <v>103302</v>
      </c>
      <c r="S19" s="335">
        <v>16.3</v>
      </c>
      <c r="U19" s="350">
        <f t="shared" si="2"/>
        <v>100</v>
      </c>
      <c r="V19" s="212">
        <f>C19-'[1]決算歳出（県）'!C20</f>
        <v>-1597141</v>
      </c>
      <c r="W19" s="212">
        <f>D19-'[1]決算歳出（県）'!D20</f>
        <v>-176773</v>
      </c>
      <c r="X19" s="212">
        <f>E19-'[1]決算歳出（県）'!E20</f>
        <v>19.847994030158453</v>
      </c>
      <c r="Y19" s="212">
        <f>F19-'[1]決算歳出（県）'!F20</f>
        <v>-133650</v>
      </c>
      <c r="Z19" s="212">
        <f>G19-'[1]決算歳出（県）'!G20</f>
        <v>9.60471626445681</v>
      </c>
      <c r="AA19" s="212">
        <f>H19-'[1]決算歳出（県）'!H20</f>
        <v>-21443</v>
      </c>
      <c r="AB19" s="212">
        <f>I19-'[1]決算歳出（県）'!I20</f>
        <v>10.42007090307299</v>
      </c>
      <c r="AC19" s="212">
        <f>J19-'[1]決算歳出（県）'!J20</f>
        <v>-125096</v>
      </c>
      <c r="AD19" s="212">
        <f>K19-'[1]決算歳出（県）'!K20</f>
        <v>8.210347053063018</v>
      </c>
      <c r="AE19" s="212">
        <f>L19-'[1]決算歳出（県）'!L20</f>
        <v>-87420</v>
      </c>
      <c r="AF19" s="212">
        <f>M19-'[1]決算歳出（県）'!M20</f>
        <v>9.456695343120227</v>
      </c>
      <c r="AG19" s="212">
        <f>N19-'[1]決算歳出（県）'!N20</f>
        <v>-1295272</v>
      </c>
      <c r="AH19" s="212">
        <f>O19-'[1]決算歳出（県）'!O20</f>
        <v>-27.958341083221477</v>
      </c>
      <c r="AI19" s="212">
        <f>P19-'[1]決算歳出（県）'!P20</f>
        <v>-165647</v>
      </c>
      <c r="AJ19" s="212">
        <f>Q19-'[1]決算歳出（県）'!Q20</f>
        <v>4.963851309712421</v>
      </c>
      <c r="AK19" s="212">
        <f>R19-'[1]決算歳出（県）'!R20</f>
        <v>-86839</v>
      </c>
      <c r="AL19" s="212">
        <f>S19-'[1]決算歳出（県）'!S20</f>
        <v>7.778140833581704</v>
      </c>
      <c r="AM19" s="212"/>
      <c r="AN19" s="212"/>
      <c r="AO19" s="212"/>
      <c r="AP19" s="212"/>
    </row>
    <row r="20" spans="1:42" s="77" customFormat="1" ht="18.75" customHeight="1">
      <c r="A20" s="439"/>
      <c r="B20" s="200">
        <v>26</v>
      </c>
      <c r="C20" s="332">
        <f t="shared" si="1"/>
        <v>624329</v>
      </c>
      <c r="D20" s="332">
        <v>246625</v>
      </c>
      <c r="E20" s="333">
        <v>39.5</v>
      </c>
      <c r="F20" s="332">
        <v>140372</v>
      </c>
      <c r="G20" s="334">
        <v>22.5</v>
      </c>
      <c r="H20" s="332">
        <v>99405</v>
      </c>
      <c r="I20" s="335">
        <v>15.9</v>
      </c>
      <c r="J20" s="332">
        <v>120987</v>
      </c>
      <c r="K20" s="335">
        <v>19.4</v>
      </c>
      <c r="L20" s="332">
        <v>114799</v>
      </c>
      <c r="M20" s="335">
        <v>18.4</v>
      </c>
      <c r="N20" s="332">
        <v>256717</v>
      </c>
      <c r="O20" s="335">
        <v>41.1</v>
      </c>
      <c r="P20" s="332">
        <v>113332</v>
      </c>
      <c r="Q20" s="335">
        <v>18.2</v>
      </c>
      <c r="R20" s="78">
        <v>96809</v>
      </c>
      <c r="S20" s="335">
        <v>15.5</v>
      </c>
      <c r="T20" s="350"/>
      <c r="U20" s="350">
        <f t="shared" si="2"/>
        <v>100</v>
      </c>
      <c r="V20" s="212"/>
      <c r="W20" s="212"/>
      <c r="X20" s="212"/>
      <c r="Y20" s="212"/>
      <c r="Z20" s="212"/>
      <c r="AA20" s="212"/>
      <c r="AB20" s="212"/>
      <c r="AC20" s="212"/>
      <c r="AD20" s="212"/>
      <c r="AE20" s="212"/>
      <c r="AF20" s="212"/>
      <c r="AG20" s="212"/>
      <c r="AH20" s="212"/>
      <c r="AI20" s="212"/>
      <c r="AJ20" s="212"/>
      <c r="AK20" s="212"/>
      <c r="AL20" s="212"/>
      <c r="AM20" s="212"/>
      <c r="AN20" s="212"/>
      <c r="AO20" s="212"/>
      <c r="AP20" s="212"/>
    </row>
    <row r="21" spans="1:42" ht="18.75" customHeight="1">
      <c r="A21" s="425" t="s">
        <v>27</v>
      </c>
      <c r="B21" s="197">
        <v>22</v>
      </c>
      <c r="C21" s="75">
        <v>826406</v>
      </c>
      <c r="D21" s="326">
        <v>398900</v>
      </c>
      <c r="E21" s="327">
        <v>48.26925264337384</v>
      </c>
      <c r="F21" s="326">
        <v>253894</v>
      </c>
      <c r="G21" s="328">
        <v>30.722671423005153</v>
      </c>
      <c r="H21" s="326">
        <v>125411</v>
      </c>
      <c r="I21" s="329">
        <v>15.175470652439598</v>
      </c>
      <c r="J21" s="326">
        <v>111740</v>
      </c>
      <c r="K21" s="329">
        <v>13.521199023240394</v>
      </c>
      <c r="L21" s="326">
        <v>111207</v>
      </c>
      <c r="M21" s="329">
        <v>13.456702879698357</v>
      </c>
      <c r="N21" s="326">
        <v>315766</v>
      </c>
      <c r="O21" s="328">
        <v>38.20954833338577</v>
      </c>
      <c r="P21" s="326">
        <v>157072</v>
      </c>
      <c r="Q21" s="329">
        <v>19.006638383554815</v>
      </c>
      <c r="R21" s="75">
        <v>83897</v>
      </c>
      <c r="S21" s="329">
        <v>10.15203181003042</v>
      </c>
      <c r="U21" s="350">
        <f t="shared" si="0"/>
        <v>100</v>
      </c>
      <c r="V21" s="212">
        <f>C21-'[1]決算歳出（県）'!C17</f>
        <v>-7442</v>
      </c>
      <c r="W21" s="212">
        <f>D21-'[1]決算歳出（県）'!D17</f>
        <v>-6612</v>
      </c>
      <c r="X21" s="212">
        <f>E21-'[1]決算歳出（県）'!E17</f>
        <v>-0.3621526007473861</v>
      </c>
      <c r="Y21" s="212">
        <f>F21-'[1]決算歳出（県）'!F17</f>
        <v>-10626</v>
      </c>
      <c r="Z21" s="212">
        <f>G21-'[1]決算歳出（県）'!G17</f>
        <v>-1.0001365707778902</v>
      </c>
      <c r="AA21" s="212">
        <f>H21-'[1]決算歳出（県）'!H17</f>
        <v>-650</v>
      </c>
      <c r="AB21" s="212">
        <f>I21-'[1]決算歳出（県）'!I17</f>
        <v>0.05748751882292069</v>
      </c>
      <c r="AC21" s="212">
        <f>J21-'[1]決算歳出（県）'!J17</f>
        <v>-21901</v>
      </c>
      <c r="AD21" s="212">
        <f>K21-'[1]決算歳出（県）'!K17</f>
        <v>-2.505822688150653</v>
      </c>
      <c r="AE21" s="212">
        <f>L21-'[1]決算歳出（県）'!L17</f>
        <v>-19451</v>
      </c>
      <c r="AF21" s="212">
        <f>M21-'[1]決算歳出（県）'!M17</f>
        <v>-2.2125797713363653</v>
      </c>
      <c r="AG21" s="212">
        <f>N21-'[1]決算歳出（県）'!N17</f>
        <v>21071</v>
      </c>
      <c r="AH21" s="212">
        <f>O21-'[1]決算歳出（県）'!O17</f>
        <v>2.8679752888980445</v>
      </c>
      <c r="AI21" s="212">
        <f>P21-'[1]決算歳出（県）'!P17</f>
        <v>12281</v>
      </c>
      <c r="AJ21" s="212">
        <f>Q21-'[1]決算歳出（県）'!Q17</f>
        <v>1.6424425109257506</v>
      </c>
      <c r="AK21" s="212">
        <f>R21-'[1]決算歳出（県）'!R17</f>
        <v>2293</v>
      </c>
      <c r="AL21" s="212">
        <f>S21-'[1]決算歳出（県）'!S17</f>
        <v>0.3655959128405257</v>
      </c>
      <c r="AM21" s="212"/>
      <c r="AN21" s="212"/>
      <c r="AO21" s="212"/>
      <c r="AP21" s="212"/>
    </row>
    <row r="22" spans="1:42" ht="18.75" customHeight="1">
      <c r="A22" s="438"/>
      <c r="B22" s="200">
        <v>23</v>
      </c>
      <c r="C22" s="78">
        <v>2231215</v>
      </c>
      <c r="D22" s="332">
        <v>422860</v>
      </c>
      <c r="E22" s="333">
        <v>18.952005969841544</v>
      </c>
      <c r="F22" s="332">
        <v>272103</v>
      </c>
      <c r="G22" s="334">
        <v>12.19528373554319</v>
      </c>
      <c r="H22" s="332">
        <v>122269</v>
      </c>
      <c r="I22" s="335">
        <v>5.479929096927011</v>
      </c>
      <c r="J22" s="332">
        <v>247434</v>
      </c>
      <c r="K22" s="335">
        <v>11.089652946936983</v>
      </c>
      <c r="L22" s="332">
        <v>206238</v>
      </c>
      <c r="M22" s="335">
        <v>9.243304656879772</v>
      </c>
      <c r="N22" s="332">
        <v>1560921</v>
      </c>
      <c r="O22" s="334">
        <v>69.85834108322148</v>
      </c>
      <c r="P22" s="332">
        <v>275246</v>
      </c>
      <c r="Q22" s="335">
        <v>12.33614869028758</v>
      </c>
      <c r="R22" s="78">
        <v>190141</v>
      </c>
      <c r="S22" s="335">
        <v>8.521859166418297</v>
      </c>
      <c r="U22" s="350">
        <f t="shared" si="0"/>
        <v>99.9</v>
      </c>
      <c r="V22" s="212">
        <f>C22-'[1]決算歳出（県）'!C18</f>
        <v>1341694</v>
      </c>
      <c r="W22" s="212">
        <f>D22-'[1]決算歳出（県）'!D18</f>
        <v>22992</v>
      </c>
      <c r="X22" s="212">
        <f>E22-'[1]決算歳出（県）'!E18</f>
        <v>-26.001176698133698</v>
      </c>
      <c r="Y22" s="212">
        <f>F22-'[1]決算歳出（県）'!F18</f>
        <v>10448</v>
      </c>
      <c r="Z22" s="212">
        <f>G22-'[1]決算歳出（県）'!G18</f>
        <v>-17.219985830886387</v>
      </c>
      <c r="AA22" s="212">
        <f>H22-'[1]決算歳出（県）'!H18</f>
        <v>-816</v>
      </c>
      <c r="AB22" s="212">
        <f>I22-'[1]決算歳出（県）'!I18</f>
        <v>-8.357293408219016</v>
      </c>
      <c r="AC22" s="212">
        <f>J22-'[1]決算歳出（県）'!J18</f>
        <v>99425</v>
      </c>
      <c r="AD22" s="212">
        <f>K22-'[1]決算歳出（県）'!K18</f>
        <v>-5.549527016211723</v>
      </c>
      <c r="AE22" s="212">
        <f>L22-'[1]決算歳出（県）'!L18</f>
        <v>59064</v>
      </c>
      <c r="AF22" s="212">
        <f>M22-'[1]決算歳出（県）'!M18</f>
        <v>-7.302004560103299</v>
      </c>
      <c r="AG22" s="212">
        <f>N22-'[1]決算歳出（県）'!N18</f>
        <v>1219277</v>
      </c>
      <c r="AH22" s="212">
        <f>O22-'[1]決算歳出（県）'!O18</f>
        <v>31.450703714345416</v>
      </c>
      <c r="AI22" s="212">
        <f>P22-'[1]決算歳出（県）'!P18</f>
        <v>120693</v>
      </c>
      <c r="AJ22" s="212">
        <f>Q22-'[1]決算歳出（県）'!Q18</f>
        <v>-5.038708114666999</v>
      </c>
      <c r="AK22" s="212">
        <f>R22-'[1]決算歳出（県）'!R18</f>
        <v>109286</v>
      </c>
      <c r="AL22" s="212">
        <f>S22-'[1]決算歳出（県）'!S18</f>
        <v>-0.5678644039077536</v>
      </c>
      <c r="AM22" s="212"/>
      <c r="AN22" s="212"/>
      <c r="AO22" s="212"/>
      <c r="AP22" s="212"/>
    </row>
    <row r="23" spans="1:42" ht="18.75" customHeight="1">
      <c r="A23" s="438"/>
      <c r="B23" s="200">
        <v>24</v>
      </c>
      <c r="C23" s="78">
        <v>1577312</v>
      </c>
      <c r="D23" s="332">
        <v>397313</v>
      </c>
      <c r="E23" s="333">
        <v>25.189246008399095</v>
      </c>
      <c r="F23" s="332">
        <v>260665</v>
      </c>
      <c r="G23" s="334">
        <v>16.525899758576617</v>
      </c>
      <c r="H23" s="332">
        <v>120157</v>
      </c>
      <c r="I23" s="335">
        <v>7.617833377289972</v>
      </c>
      <c r="J23" s="332">
        <v>208068</v>
      </c>
      <c r="K23" s="335">
        <v>13.191302671887362</v>
      </c>
      <c r="L23" s="332">
        <v>149780</v>
      </c>
      <c r="M23" s="335">
        <v>9.495901888782942</v>
      </c>
      <c r="N23" s="332">
        <v>971931</v>
      </c>
      <c r="O23" s="335">
        <v>61.619451319713534</v>
      </c>
      <c r="P23" s="332">
        <v>376074</v>
      </c>
      <c r="Q23" s="335">
        <v>23.842714694366112</v>
      </c>
      <c r="R23" s="78">
        <v>134072</v>
      </c>
      <c r="S23" s="335">
        <v>8.500030431518939</v>
      </c>
      <c r="U23" s="350">
        <f t="shared" si="0"/>
        <v>100</v>
      </c>
      <c r="V23" s="212">
        <f>C23-'[1]決算歳出（県）'!C19</f>
        <v>750906</v>
      </c>
      <c r="W23" s="212">
        <f>D23-'[1]決算歳出（県）'!D19</f>
        <v>-1587</v>
      </c>
      <c r="X23" s="212">
        <f>E23-'[1]決算歳出（県）'!E19</f>
        <v>-23.080006634974744</v>
      </c>
      <c r="Y23" s="212">
        <f>F23-'[1]決算歳出（県）'!F19</f>
        <v>6771</v>
      </c>
      <c r="Z23" s="212">
        <f>G23-'[1]決算歳出（県）'!G19</f>
        <v>-14.196771664428535</v>
      </c>
      <c r="AA23" s="212">
        <f>H23-'[1]決算歳出（県）'!H19</f>
        <v>-5254</v>
      </c>
      <c r="AB23" s="212">
        <f>I23-'[1]決算歳出（県）'!I19</f>
        <v>-7.557637275149626</v>
      </c>
      <c r="AC23" s="212">
        <f>J23-'[1]決算歳出（県）'!J19</f>
        <v>96328</v>
      </c>
      <c r="AD23" s="212">
        <f>K23-'[1]決算歳出（県）'!K19</f>
        <v>-0.32989635135303175</v>
      </c>
      <c r="AE23" s="212">
        <f>L23-'[1]決算歳出（県）'!L19</f>
        <v>38573</v>
      </c>
      <c r="AF23" s="212">
        <f>M23-'[1]決算歳出（県）'!M19</f>
        <v>-3.9608009909154145</v>
      </c>
      <c r="AG23" s="212">
        <f>N23-'[1]決算歳出（県）'!N19</f>
        <v>656165</v>
      </c>
      <c r="AH23" s="212">
        <f>O23-'[1]決算歳出（県）'!O19</f>
        <v>23.409902986327765</v>
      </c>
      <c r="AI23" s="212">
        <f>P23-'[1]決算歳出（県）'!P19</f>
        <v>219002</v>
      </c>
      <c r="AJ23" s="212">
        <f>Q23-'[1]決算歳出（県）'!Q19</f>
        <v>4.836076310811297</v>
      </c>
      <c r="AK23" s="212">
        <f>R23-'[1]決算歳出（県）'!R19</f>
        <v>50175</v>
      </c>
      <c r="AL23" s="212">
        <f>S23-'[1]決算歳出（県）'!S19</f>
        <v>-1.652001378511482</v>
      </c>
      <c r="AM23" s="212"/>
      <c r="AN23" s="212"/>
      <c r="AO23" s="212"/>
      <c r="AP23" s="212"/>
    </row>
    <row r="24" spans="1:42" ht="18.75" customHeight="1">
      <c r="A24" s="438"/>
      <c r="B24" s="200">
        <v>25</v>
      </c>
      <c r="C24" s="332">
        <v>1794222</v>
      </c>
      <c r="D24" s="332">
        <v>385297</v>
      </c>
      <c r="E24" s="333">
        <v>21.474321460777986</v>
      </c>
      <c r="F24" s="332">
        <v>252622</v>
      </c>
      <c r="G24" s="334">
        <v>14.079751558056918</v>
      </c>
      <c r="H24" s="332">
        <v>116834</v>
      </c>
      <c r="I24" s="335">
        <v>6.511680271449129</v>
      </c>
      <c r="J24" s="332">
        <v>279924</v>
      </c>
      <c r="K24" s="335">
        <v>15.6</v>
      </c>
      <c r="L24" s="332">
        <v>209093</v>
      </c>
      <c r="M24" s="335">
        <v>11.653686110191492</v>
      </c>
      <c r="N24" s="332">
        <v>1129001</v>
      </c>
      <c r="O24" s="335">
        <v>62.9</v>
      </c>
      <c r="P24" s="332">
        <v>485065</v>
      </c>
      <c r="Q24" s="335">
        <v>27.034837383556773</v>
      </c>
      <c r="R24" s="78">
        <v>145970</v>
      </c>
      <c r="S24" s="335">
        <v>8.13555959073069</v>
      </c>
      <c r="U24" s="350">
        <f t="shared" si="0"/>
        <v>99.97432146077799</v>
      </c>
      <c r="V24" s="212">
        <f>C24-'[1]決算歳出（県）'!C20</f>
        <v>-436993</v>
      </c>
      <c r="W24" s="212">
        <f>D24-'[1]決算歳出（県）'!D20</f>
        <v>-37563</v>
      </c>
      <c r="X24" s="212">
        <f>E24-'[1]決算歳出（県）'!E20</f>
        <v>2.5223154909364425</v>
      </c>
      <c r="Y24" s="212">
        <f>F24-'[1]決算歳出（県）'!F20</f>
        <v>-19481</v>
      </c>
      <c r="Z24" s="212">
        <f>G24-'[1]決算歳出（県）'!G20</f>
        <v>1.8844678225137272</v>
      </c>
      <c r="AA24" s="212">
        <f>H24-'[1]決算歳出（県）'!H20</f>
        <v>-5435</v>
      </c>
      <c r="AB24" s="212">
        <f>I24-'[1]決算歳出（県）'!I20</f>
        <v>1.0317511745221184</v>
      </c>
      <c r="AC24" s="212">
        <f>J24-'[1]決算歳出（県）'!J20</f>
        <v>32490</v>
      </c>
      <c r="AD24" s="212">
        <f>K24-'[1]決算歳出（県）'!K20</f>
        <v>4.5103470530630165</v>
      </c>
      <c r="AE24" s="212">
        <f>L24-'[1]決算歳出（県）'!L20</f>
        <v>2855</v>
      </c>
      <c r="AF24" s="212">
        <f>M24-'[1]決算歳出（県）'!M20</f>
        <v>2.41038145331172</v>
      </c>
      <c r="AG24" s="212">
        <f>N24-'[1]決算歳出（県）'!N20</f>
        <v>-431920</v>
      </c>
      <c r="AH24" s="212">
        <f>O24-'[1]決算歳出（県）'!O20</f>
        <v>-6.958341083221477</v>
      </c>
      <c r="AI24" s="212">
        <f>P24-'[1]決算歳出（県）'!P20</f>
        <v>209819</v>
      </c>
      <c r="AJ24" s="212">
        <f>Q24-'[1]決算歳出（県）'!Q20</f>
        <v>14.698688693269194</v>
      </c>
      <c r="AK24" s="212">
        <f>R24-'[1]決算歳出（県）'!R20</f>
        <v>-44171</v>
      </c>
      <c r="AL24" s="212">
        <f>S24-'[1]決算歳出（県）'!S20</f>
        <v>-0.3862995756876071</v>
      </c>
      <c r="AM24" s="212"/>
      <c r="AN24" s="212"/>
      <c r="AO24" s="212"/>
      <c r="AP24" s="212"/>
    </row>
    <row r="25" spans="1:42" s="77" customFormat="1" ht="18.75" customHeight="1">
      <c r="A25" s="439"/>
      <c r="B25" s="200">
        <v>26</v>
      </c>
      <c r="C25" s="332">
        <f>D25+J25+N25</f>
        <v>1910483</v>
      </c>
      <c r="D25" s="332">
        <v>391380</v>
      </c>
      <c r="E25" s="333">
        <v>20.5</v>
      </c>
      <c r="F25" s="332">
        <v>257866</v>
      </c>
      <c r="G25" s="334">
        <v>13.5</v>
      </c>
      <c r="H25" s="332">
        <v>117807</v>
      </c>
      <c r="I25" s="335">
        <v>6.2</v>
      </c>
      <c r="J25" s="332">
        <v>317834</v>
      </c>
      <c r="K25" s="335">
        <v>16.6</v>
      </c>
      <c r="L25" s="332">
        <v>251412</v>
      </c>
      <c r="M25" s="335">
        <v>13.2</v>
      </c>
      <c r="N25" s="332">
        <v>1201269</v>
      </c>
      <c r="O25" s="335">
        <v>62.9</v>
      </c>
      <c r="P25" s="332">
        <v>553668</v>
      </c>
      <c r="Q25" s="335">
        <v>29</v>
      </c>
      <c r="R25" s="78">
        <v>119236</v>
      </c>
      <c r="S25" s="335">
        <v>6.2</v>
      </c>
      <c r="T25" s="350"/>
      <c r="U25" s="350">
        <f t="shared" si="0"/>
        <v>100</v>
      </c>
      <c r="V25" s="212"/>
      <c r="W25" s="212"/>
      <c r="X25" s="212"/>
      <c r="Y25" s="212"/>
      <c r="Z25" s="212"/>
      <c r="AA25" s="212"/>
      <c r="AB25" s="212"/>
      <c r="AC25" s="212"/>
      <c r="AD25" s="212"/>
      <c r="AE25" s="212"/>
      <c r="AF25" s="212"/>
      <c r="AG25" s="212"/>
      <c r="AH25" s="212"/>
      <c r="AI25" s="212"/>
      <c r="AJ25" s="212"/>
      <c r="AK25" s="212"/>
      <c r="AL25" s="212"/>
      <c r="AM25" s="212"/>
      <c r="AN25" s="212"/>
      <c r="AO25" s="212"/>
      <c r="AP25" s="212"/>
    </row>
    <row r="26" spans="1:42" ht="18.75" customHeight="1">
      <c r="A26" s="425" t="s">
        <v>28</v>
      </c>
      <c r="B26" s="197">
        <v>22</v>
      </c>
      <c r="C26" s="75">
        <v>1057229</v>
      </c>
      <c r="D26" s="326">
        <v>487627</v>
      </c>
      <c r="E26" s="327">
        <v>46.12311996738644</v>
      </c>
      <c r="F26" s="326">
        <v>330034</v>
      </c>
      <c r="G26" s="328">
        <v>31.21688867785504</v>
      </c>
      <c r="H26" s="326">
        <v>135535</v>
      </c>
      <c r="I26" s="329">
        <v>12.819833735169958</v>
      </c>
      <c r="J26" s="326">
        <v>124843</v>
      </c>
      <c r="K26" s="329">
        <v>11.808510738922221</v>
      </c>
      <c r="L26" s="326">
        <v>124441</v>
      </c>
      <c r="M26" s="329">
        <v>11.770486810331535</v>
      </c>
      <c r="N26" s="326">
        <v>444759</v>
      </c>
      <c r="O26" s="328">
        <v>42.06836929369134</v>
      </c>
      <c r="P26" s="326">
        <v>221846</v>
      </c>
      <c r="Q26" s="329">
        <v>20.98372254260903</v>
      </c>
      <c r="R26" s="75">
        <v>124971</v>
      </c>
      <c r="S26" s="329">
        <v>11.820617860463532</v>
      </c>
      <c r="U26" s="350">
        <f t="shared" si="0"/>
        <v>100</v>
      </c>
      <c r="V26" s="212">
        <f>C26-'[1]決算歳出（県）'!C22</f>
        <v>30812</v>
      </c>
      <c r="W26" s="212">
        <f>D26-'[1]決算歳出（県）'!D22</f>
        <v>-2027</v>
      </c>
      <c r="X26" s="212">
        <f>E26-'[1]決算歳出（県）'!E22</f>
        <v>-1.5820524917602867</v>
      </c>
      <c r="Y26" s="212">
        <f>F26-'[1]決算歳出（県）'!F22</f>
        <v>-4383</v>
      </c>
      <c r="Z26" s="212">
        <f>G26-'[1]決算歳出（県）'!G22</f>
        <v>-1.3641188463773162</v>
      </c>
      <c r="AA26" s="212">
        <f>H26-'[1]決算歳出（県）'!H22</f>
        <v>-1461</v>
      </c>
      <c r="AB26" s="212">
        <f>I26-'[1]決算歳出（県）'!I22</f>
        <v>-0.5271782492379398</v>
      </c>
      <c r="AC26" s="212">
        <f>J26-'[1]決算歳出（県）'!J22</f>
        <v>-19398</v>
      </c>
      <c r="AD26" s="212">
        <f>K26-'[1]決算歳出（県）'!K22</f>
        <v>-2.244354714397433</v>
      </c>
      <c r="AE26" s="212">
        <f>L26-'[1]決算歳出（県）'!L22</f>
        <v>-17419</v>
      </c>
      <c r="AF26" s="212">
        <f>M26-'[1]決算歳出（県）'!M22</f>
        <v>-2.050406647200832</v>
      </c>
      <c r="AG26" s="212">
        <f>N26-'[1]決算歳出（県）'!N22</f>
        <v>52237</v>
      </c>
      <c r="AH26" s="212">
        <f>O26-'[1]決算歳出（県）'!O22</f>
        <v>3.826407206157711</v>
      </c>
      <c r="AI26" s="212">
        <f>P26-'[1]決算歳出（県）'!P22</f>
        <v>67071</v>
      </c>
      <c r="AJ26" s="212">
        <f>Q26-'[1]決算歳出（県）'!Q22</f>
        <v>5.9045685535383114</v>
      </c>
      <c r="AK26" s="212">
        <f>R26-'[1]決算歳出（県）'!R22</f>
        <v>3744</v>
      </c>
      <c r="AL26" s="212">
        <f>S26-'[1]決算歳出（県）'!S22</f>
        <v>0.009921038411675909</v>
      </c>
      <c r="AM26" s="212"/>
      <c r="AN26" s="212"/>
      <c r="AO26" s="212"/>
      <c r="AP26" s="212"/>
    </row>
    <row r="27" spans="1:42" ht="18.75" customHeight="1">
      <c r="A27" s="438"/>
      <c r="B27" s="200">
        <v>23</v>
      </c>
      <c r="C27" s="78">
        <v>1165215</v>
      </c>
      <c r="D27" s="332">
        <v>490962</v>
      </c>
      <c r="E27" s="333">
        <v>42.134884978308726</v>
      </c>
      <c r="F27" s="332">
        <v>330839</v>
      </c>
      <c r="G27" s="334">
        <v>28.39295752286059</v>
      </c>
      <c r="H27" s="332">
        <v>136806</v>
      </c>
      <c r="I27" s="335">
        <v>11.74083752783821</v>
      </c>
      <c r="J27" s="332">
        <v>171229</v>
      </c>
      <c r="K27" s="335">
        <v>14.695056277167733</v>
      </c>
      <c r="L27" s="332">
        <v>136032</v>
      </c>
      <c r="M27" s="335">
        <v>11.674412018382874</v>
      </c>
      <c r="N27" s="332">
        <v>503024</v>
      </c>
      <c r="O27" s="334">
        <v>43.170058744523544</v>
      </c>
      <c r="P27" s="332">
        <v>185392</v>
      </c>
      <c r="Q27" s="335">
        <v>15.910540114914415</v>
      </c>
      <c r="R27" s="78">
        <v>126843</v>
      </c>
      <c r="S27" s="335">
        <v>10.885802191011958</v>
      </c>
      <c r="U27" s="350">
        <f t="shared" si="0"/>
        <v>100</v>
      </c>
      <c r="V27" s="212">
        <f>C27-'[1]決算歳出（県）'!C23</f>
        <v>5875</v>
      </c>
      <c r="W27" s="212">
        <f>D27-'[1]決算歳出（県）'!D23</f>
        <v>2333</v>
      </c>
      <c r="X27" s="212">
        <f>E27-'[1]決算歳出（県）'!E23</f>
        <v>-0.11228496320972425</v>
      </c>
      <c r="Y27" s="212">
        <f>F27-'[1]決算歳出（県）'!F23</f>
        <v>-2296</v>
      </c>
      <c r="Z27" s="212">
        <f>G27-'[1]決算歳出（県）'!G23</f>
        <v>-0.34192611783152316</v>
      </c>
      <c r="AA27" s="212">
        <f>H27-'[1]決算歳出（県）'!H23</f>
        <v>492</v>
      </c>
      <c r="AB27" s="212">
        <f>I27-'[1]決算歳出（県）'!I23</f>
        <v>-0.017059206510644742</v>
      </c>
      <c r="AC27" s="212">
        <f>J27-'[1]決算歳出（県）'!J23</f>
        <v>-21689</v>
      </c>
      <c r="AD27" s="212">
        <f>K27-'[1]決算歳出（県）'!K23</f>
        <v>-1.945273565673883</v>
      </c>
      <c r="AE27" s="212">
        <f>L27-'[1]決算歳出（県）'!L23</f>
        <v>-55882</v>
      </c>
      <c r="AF27" s="212">
        <f>M27-'[1]決算歳出（県）'!M23</f>
        <v>-4.879316827339689</v>
      </c>
      <c r="AG27" s="212">
        <f>N27-'[1]決算歳出（県）'!N23</f>
        <v>25231</v>
      </c>
      <c r="AH27" s="212">
        <f>O27-'[1]決算歳出（県）'!O23</f>
        <v>1.9575585288836095</v>
      </c>
      <c r="AI27" s="212">
        <f>P27-'[1]決算歳出（県）'!P23</f>
        <v>-22585</v>
      </c>
      <c r="AJ27" s="212">
        <f>Q27-'[1]決算歳出（県）'!Q23</f>
        <v>-2.028718428739733</v>
      </c>
      <c r="AK27" s="212">
        <f>R27-'[1]決算歳出（県）'!R23</f>
        <v>-15253</v>
      </c>
      <c r="AL27" s="212">
        <f>S27-'[1]決算歳出（県）'!S23</f>
        <v>-1.2708265805304713</v>
      </c>
      <c r="AM27" s="212"/>
      <c r="AN27" s="212"/>
      <c r="AO27" s="212"/>
      <c r="AP27" s="212"/>
    </row>
    <row r="28" spans="1:42" ht="18.75" customHeight="1">
      <c r="A28" s="438"/>
      <c r="B28" s="200">
        <v>24</v>
      </c>
      <c r="C28" s="78">
        <v>1109927</v>
      </c>
      <c r="D28" s="332">
        <v>487878</v>
      </c>
      <c r="E28" s="333">
        <v>43.95586376401331</v>
      </c>
      <c r="F28" s="332">
        <v>322753</v>
      </c>
      <c r="G28" s="334">
        <v>29.078759233715367</v>
      </c>
      <c r="H28" s="332">
        <v>143650</v>
      </c>
      <c r="I28" s="335">
        <v>12.942292601225125</v>
      </c>
      <c r="J28" s="332">
        <v>169508</v>
      </c>
      <c r="K28" s="335">
        <v>15.271995365460972</v>
      </c>
      <c r="L28" s="332">
        <v>133902</v>
      </c>
      <c r="M28" s="335">
        <v>12.064036643851352</v>
      </c>
      <c r="N28" s="332">
        <v>452541</v>
      </c>
      <c r="O28" s="335">
        <v>40.77214087052572</v>
      </c>
      <c r="P28" s="332">
        <v>221967</v>
      </c>
      <c r="Q28" s="335">
        <v>19.99834223331805</v>
      </c>
      <c r="R28" s="78">
        <v>116864</v>
      </c>
      <c r="S28" s="335">
        <v>10.528980734769043</v>
      </c>
      <c r="U28" s="350">
        <f t="shared" si="0"/>
        <v>100</v>
      </c>
      <c r="V28" s="212">
        <f>C28-'[1]決算歳出（県）'!C24</f>
        <v>52698</v>
      </c>
      <c r="W28" s="212">
        <f>D28-'[1]決算歳出（県）'!D24</f>
        <v>251</v>
      </c>
      <c r="X28" s="212">
        <f>E28-'[1]決算歳出（県）'!E24</f>
        <v>-2.167256203373128</v>
      </c>
      <c r="Y28" s="212">
        <f>F28-'[1]決算歳出（県）'!F24</f>
        <v>-7281</v>
      </c>
      <c r="Z28" s="212">
        <f>G28-'[1]決算歳出（県）'!G24</f>
        <v>-2.138129444139672</v>
      </c>
      <c r="AA28" s="212">
        <f>H28-'[1]決算歳出（県）'!H24</f>
        <v>8115</v>
      </c>
      <c r="AB28" s="212">
        <f>I28-'[1]決算歳出（県）'!I24</f>
        <v>0.12245886605516709</v>
      </c>
      <c r="AC28" s="212">
        <f>J28-'[1]決算歳出（県）'!J24</f>
        <v>44665</v>
      </c>
      <c r="AD28" s="212">
        <f>K28-'[1]決算歳出（県）'!K24</f>
        <v>3.463484626538751</v>
      </c>
      <c r="AE28" s="212">
        <f>L28-'[1]決算歳出（県）'!L24</f>
        <v>9461</v>
      </c>
      <c r="AF28" s="212">
        <f>M28-'[1]決算歳出（県）'!M24</f>
        <v>0.2935498335198172</v>
      </c>
      <c r="AG28" s="212">
        <f>N28-'[1]決算歳出（県）'!N24</f>
        <v>7782</v>
      </c>
      <c r="AH28" s="212">
        <f>O28-'[1]決算歳出（県）'!O24</f>
        <v>-1.2962284231656227</v>
      </c>
      <c r="AI28" s="212">
        <f>P28-'[1]決算歳出（県）'!P24</f>
        <v>121</v>
      </c>
      <c r="AJ28" s="212">
        <f>Q28-'[1]決算歳出（県）'!Q24</f>
        <v>-0.9853803092909814</v>
      </c>
      <c r="AK28" s="212">
        <f>R28-'[1]決算歳出（県）'!R24</f>
        <v>-8107</v>
      </c>
      <c r="AL28" s="212">
        <f>S28-'[1]決算歳出（県）'!S24</f>
        <v>-1.2916371256944892</v>
      </c>
      <c r="AM28" s="212"/>
      <c r="AN28" s="212"/>
      <c r="AO28" s="212"/>
      <c r="AP28" s="212"/>
    </row>
    <row r="29" spans="1:42" ht="18.75" customHeight="1">
      <c r="A29" s="438"/>
      <c r="B29" s="200">
        <v>25</v>
      </c>
      <c r="C29" s="332">
        <v>1080576</v>
      </c>
      <c r="D29" s="332">
        <v>478640</v>
      </c>
      <c r="E29" s="333">
        <v>44.29489457474532</v>
      </c>
      <c r="F29" s="332">
        <v>309027</v>
      </c>
      <c r="G29" s="334">
        <v>28.59835865316276</v>
      </c>
      <c r="H29" s="332">
        <v>148123</v>
      </c>
      <c r="I29" s="335">
        <v>13.70778177564558</v>
      </c>
      <c r="J29" s="332">
        <v>163678</v>
      </c>
      <c r="K29" s="335">
        <v>15.147291814735844</v>
      </c>
      <c r="L29" s="332">
        <v>147179</v>
      </c>
      <c r="M29" s="335">
        <v>13.620420960672828</v>
      </c>
      <c r="N29" s="332">
        <v>438258</v>
      </c>
      <c r="O29" s="335">
        <v>40.557813610518835</v>
      </c>
      <c r="P29" s="332">
        <v>219915</v>
      </c>
      <c r="Q29" s="335">
        <v>20.35164578891258</v>
      </c>
      <c r="R29" s="78">
        <v>102376</v>
      </c>
      <c r="S29" s="335">
        <v>9.474206349206348</v>
      </c>
      <c r="U29" s="350">
        <f t="shared" si="0"/>
        <v>100</v>
      </c>
      <c r="V29" s="212">
        <f>C29-'[1]決算歳出（県）'!C25</f>
        <v>-84639</v>
      </c>
      <c r="W29" s="212">
        <f>D29-'[1]決算歳出（県）'!D25</f>
        <v>-12322</v>
      </c>
      <c r="X29" s="212">
        <f>E29-'[1]決算歳出（県）'!E25</f>
        <v>2.160009596436595</v>
      </c>
      <c r="Y29" s="212">
        <f>F29-'[1]決算歳出（県）'!F25</f>
        <v>-21812</v>
      </c>
      <c r="Z29" s="212">
        <f>G29-'[1]決算歳出（県）'!G25</f>
        <v>0.20540113030216745</v>
      </c>
      <c r="AA29" s="212">
        <f>H29-'[1]決算歳出（県）'!H25</f>
        <v>11317</v>
      </c>
      <c r="AB29" s="212">
        <f>I29-'[1]決算歳出（県）'!I25</f>
        <v>1.9669442478073709</v>
      </c>
      <c r="AC29" s="212">
        <f>J29-'[1]決算歳出（県）'!J25</f>
        <v>-7551</v>
      </c>
      <c r="AD29" s="212">
        <f>K29-'[1]決算歳出（県）'!K25</f>
        <v>0.45223553756811086</v>
      </c>
      <c r="AE29" s="212">
        <f>L29-'[1]決算歳出（県）'!L25</f>
        <v>11147</v>
      </c>
      <c r="AF29" s="212">
        <f>M29-'[1]決算歳出（県）'!M25</f>
        <v>1.9460089422899536</v>
      </c>
      <c r="AG29" s="212">
        <f>N29-'[1]決算歳出（県）'!N25</f>
        <v>-64766</v>
      </c>
      <c r="AH29" s="212">
        <f>O29-'[1]決算歳出（県）'!O25</f>
        <v>-2.6122451340047093</v>
      </c>
      <c r="AI29" s="212">
        <f>P29-'[1]決算歳出（県）'!P25</f>
        <v>34523</v>
      </c>
      <c r="AJ29" s="212">
        <f>Q29-'[1]決算歳出（県）'!Q25</f>
        <v>4.441105673998166</v>
      </c>
      <c r="AK29" s="212">
        <f>R29-'[1]決算歳出（県）'!R25</f>
        <v>-24467</v>
      </c>
      <c r="AL29" s="212">
        <f>S29-'[1]決算歳出（県）'!S25</f>
        <v>-1.4115958418056103</v>
      </c>
      <c r="AM29" s="212"/>
      <c r="AN29" s="212"/>
      <c r="AO29" s="212"/>
      <c r="AP29" s="212"/>
    </row>
    <row r="30" spans="1:42" s="77" customFormat="1" ht="18.75" customHeight="1">
      <c r="A30" s="439"/>
      <c r="B30" s="200">
        <v>26</v>
      </c>
      <c r="C30" s="351">
        <f>D30+J30+N30</f>
        <v>1109616</v>
      </c>
      <c r="D30" s="332">
        <v>481723</v>
      </c>
      <c r="E30" s="333">
        <v>43.413487188360655</v>
      </c>
      <c r="F30" s="332">
        <v>314980</v>
      </c>
      <c r="G30" s="334">
        <v>28.386396735447217</v>
      </c>
      <c r="H30" s="332">
        <v>144760</v>
      </c>
      <c r="I30" s="335">
        <v>13.045954636558953</v>
      </c>
      <c r="J30" s="332">
        <v>164758</v>
      </c>
      <c r="K30" s="335">
        <v>14.848199737566869</v>
      </c>
      <c r="L30" s="332">
        <v>159494</v>
      </c>
      <c r="M30" s="335">
        <v>14.373801387146546</v>
      </c>
      <c r="N30" s="332">
        <v>463135</v>
      </c>
      <c r="O30" s="335">
        <v>41.73831307407247</v>
      </c>
      <c r="P30" s="332">
        <v>225717</v>
      </c>
      <c r="Q30" s="335">
        <v>20.341902063416534</v>
      </c>
      <c r="R30" s="78">
        <v>93933</v>
      </c>
      <c r="S30" s="335">
        <v>8.465360989747804</v>
      </c>
      <c r="T30" s="350"/>
      <c r="U30" s="350">
        <f t="shared" si="0"/>
        <v>100</v>
      </c>
      <c r="V30" s="212"/>
      <c r="W30" s="212"/>
      <c r="X30" s="212"/>
      <c r="Y30" s="212"/>
      <c r="Z30" s="212"/>
      <c r="AA30" s="212"/>
      <c r="AB30" s="212"/>
      <c r="AC30" s="212"/>
      <c r="AD30" s="212"/>
      <c r="AE30" s="212"/>
      <c r="AF30" s="212"/>
      <c r="AG30" s="212"/>
      <c r="AH30" s="212"/>
      <c r="AI30" s="212"/>
      <c r="AJ30" s="212"/>
      <c r="AK30" s="212"/>
      <c r="AL30" s="212"/>
      <c r="AM30" s="212"/>
      <c r="AN30" s="212"/>
      <c r="AO30" s="212"/>
      <c r="AP30" s="212"/>
    </row>
    <row r="31" spans="1:42" ht="18.75" customHeight="1">
      <c r="A31" s="425" t="s">
        <v>81</v>
      </c>
      <c r="B31" s="197">
        <v>22</v>
      </c>
      <c r="C31" s="78">
        <v>774338</v>
      </c>
      <c r="D31" s="326">
        <v>334224</v>
      </c>
      <c r="E31" s="327">
        <v>43.16254658818242</v>
      </c>
      <c r="F31" s="326">
        <v>224068</v>
      </c>
      <c r="G31" s="328">
        <v>28.93671755744907</v>
      </c>
      <c r="H31" s="326">
        <v>96106</v>
      </c>
      <c r="I31" s="329">
        <v>12.41137591077798</v>
      </c>
      <c r="J31" s="326">
        <v>119728</v>
      </c>
      <c r="K31" s="329">
        <v>15.461981718577675</v>
      </c>
      <c r="L31" s="326">
        <v>119457</v>
      </c>
      <c r="M31" s="329">
        <v>15.426984081886722</v>
      </c>
      <c r="N31" s="326">
        <v>320386</v>
      </c>
      <c r="O31" s="328">
        <v>41.3754716932399</v>
      </c>
      <c r="P31" s="326">
        <v>141678</v>
      </c>
      <c r="Q31" s="329">
        <v>18.29666114797414</v>
      </c>
      <c r="R31" s="75">
        <v>118285</v>
      </c>
      <c r="S31" s="329">
        <v>15.275628988891157</v>
      </c>
      <c r="U31" s="350">
        <f t="shared" si="0"/>
        <v>100</v>
      </c>
      <c r="V31" s="212">
        <f>C31-'[1]決算歳出（県）'!C27</f>
        <v>37240</v>
      </c>
      <c r="W31" s="212">
        <f>D31-'[1]決算歳出（県）'!D27</f>
        <v>-6014</v>
      </c>
      <c r="X31" s="212">
        <f>E31-'[1]決算歳出（県）'!E27</f>
        <v>-2.9965801493748643</v>
      </c>
      <c r="Y31" s="212">
        <f>F31-'[1]決算歳出（県）'!F27</f>
        <v>-13375</v>
      </c>
      <c r="Z31" s="212">
        <f>G31-'[1]決算歳出（県）'!G27</f>
        <v>-3.276502394307684</v>
      </c>
      <c r="AA31" s="212">
        <f>H31-'[1]決算歳出（県）'!H27</f>
        <v>-6689</v>
      </c>
      <c r="AB31" s="212">
        <f>I31-'[1]決算歳出（県）'!I27</f>
        <v>-1.634530875022552</v>
      </c>
      <c r="AC31" s="212">
        <f>J31-'[1]決算歳出（県）'!J27</f>
        <v>10273</v>
      </c>
      <c r="AD31" s="212">
        <f>K31-'[1]決算歳出（県）'!K27</f>
        <v>0.6125315776194853</v>
      </c>
      <c r="AE31" s="212">
        <f>L31-'[1]決算歳出（県）'!L27</f>
        <v>10922</v>
      </c>
      <c r="AF31" s="212">
        <f>M31-'[1]決算歳出（県）'!M27</f>
        <v>0.7023477377370977</v>
      </c>
      <c r="AG31" s="212">
        <f>N31-'[1]決算歳出（県）'!N27</f>
        <v>32981</v>
      </c>
      <c r="AH31" s="212">
        <f>O31-'[1]決算歳出（県）'!O27</f>
        <v>2.384048571755379</v>
      </c>
      <c r="AI31" s="212">
        <f>P31-'[1]決算歳出（県）'!P27</f>
        <v>9684</v>
      </c>
      <c r="AJ31" s="212">
        <f>Q31-'[1]決算歳出（県）'!Q27</f>
        <v>0.38940865237654165</v>
      </c>
      <c r="AK31" s="212">
        <f>R31-'[1]決算歳出（県）'!R27</f>
        <v>30867</v>
      </c>
      <c r="AL31" s="212">
        <f>S31-'[1]決算歳出（県）'!S27</f>
        <v>3.4158762830094425</v>
      </c>
      <c r="AM31" s="212"/>
      <c r="AN31" s="212"/>
      <c r="AO31" s="212"/>
      <c r="AP31" s="212"/>
    </row>
    <row r="32" spans="1:42" ht="18.75" customHeight="1">
      <c r="A32" s="438"/>
      <c r="B32" s="200">
        <v>23</v>
      </c>
      <c r="C32" s="78">
        <v>779554</v>
      </c>
      <c r="D32" s="332">
        <v>332267</v>
      </c>
      <c r="E32" s="335">
        <v>42.622704777347046</v>
      </c>
      <c r="F32" s="332">
        <v>224159</v>
      </c>
      <c r="G32" s="334">
        <v>28.754775166313046</v>
      </c>
      <c r="H32" s="332">
        <v>93418</v>
      </c>
      <c r="I32" s="335">
        <v>11.983518781251844</v>
      </c>
      <c r="J32" s="332">
        <v>106768</v>
      </c>
      <c r="K32" s="335">
        <v>13.696036451612075</v>
      </c>
      <c r="L32" s="332">
        <v>99969</v>
      </c>
      <c r="M32" s="335">
        <v>12.823871085261572</v>
      </c>
      <c r="N32" s="332">
        <v>340519</v>
      </c>
      <c r="O32" s="334">
        <v>43.68125877104087</v>
      </c>
      <c r="P32" s="332">
        <v>149500</v>
      </c>
      <c r="Q32" s="335">
        <v>19.177632338490984</v>
      </c>
      <c r="R32" s="78">
        <v>108227</v>
      </c>
      <c r="S32" s="335">
        <v>13.883194749818486</v>
      </c>
      <c r="U32" s="350">
        <f t="shared" si="0"/>
        <v>100</v>
      </c>
      <c r="V32" s="212">
        <f>C32-'[1]決算歳出（県）'!C28</f>
        <v>-16968</v>
      </c>
      <c r="W32" s="212">
        <f>D32-'[1]決算歳出（県）'!D28</f>
        <v>-12261</v>
      </c>
      <c r="X32" s="212">
        <f>E32-'[1]決算歳出（県）'!E28</f>
        <v>-0.6313421918515445</v>
      </c>
      <c r="Y32" s="212">
        <f>F32-'[1]決算歳出（県）'!F28</f>
        <v>-9265</v>
      </c>
      <c r="Z32" s="212">
        <f>G32-'[1]決算歳出（県）'!G28</f>
        <v>-0.5506300830083788</v>
      </c>
      <c r="AA32" s="212">
        <f>H32-'[1]決算歳出（県）'!H28</f>
        <v>-5376</v>
      </c>
      <c r="AB32" s="212">
        <f>I32-'[1]決算歳出（県）'!I28</f>
        <v>-0.4196540124688557</v>
      </c>
      <c r="AC32" s="212">
        <f>J32-'[1]決算歳出（県）'!J28</f>
        <v>-19056</v>
      </c>
      <c r="AD32" s="212">
        <f>K32-'[1]決算歳出（県）'!K28</f>
        <v>-2.10063959751149</v>
      </c>
      <c r="AE32" s="212">
        <f>L32-'[1]決算歳出（県）'!L28</f>
        <v>-25385</v>
      </c>
      <c r="AF32" s="212">
        <f>M32-'[1]決算歳出（県）'!M28</f>
        <v>-2.9137984329689353</v>
      </c>
      <c r="AG32" s="212">
        <f>N32-'[1]決算歳出（県）'!N28</f>
        <v>14349</v>
      </c>
      <c r="AH32" s="212">
        <f>O32-'[1]決算歳出（県）'!O28</f>
        <v>2.731981789363026</v>
      </c>
      <c r="AI32" s="212">
        <f>P32-'[1]決算歳出（県）'!P28</f>
        <v>8830</v>
      </c>
      <c r="AJ32" s="212">
        <f>Q32-'[1]決算歳出（県）'!Q28</f>
        <v>1.5171031880092656</v>
      </c>
      <c r="AK32" s="212">
        <f>R32-'[1]決算歳出（県）'!R28</f>
        <v>7285</v>
      </c>
      <c r="AL32" s="212">
        <f>S32-'[1]決算歳出（県）'!S28</f>
        <v>1.2103495553354708</v>
      </c>
      <c r="AM32" s="212"/>
      <c r="AN32" s="212"/>
      <c r="AO32" s="212"/>
      <c r="AP32" s="212"/>
    </row>
    <row r="33" spans="1:42" ht="18.75" customHeight="1">
      <c r="A33" s="438"/>
      <c r="B33" s="200">
        <v>24</v>
      </c>
      <c r="C33" s="78">
        <v>759870</v>
      </c>
      <c r="D33" s="332">
        <v>331849</v>
      </c>
      <c r="E33" s="333">
        <v>43.7</v>
      </c>
      <c r="F33" s="332">
        <v>221911</v>
      </c>
      <c r="G33" s="334">
        <v>29.2</v>
      </c>
      <c r="H33" s="332">
        <v>96049</v>
      </c>
      <c r="I33" s="335">
        <v>12.6</v>
      </c>
      <c r="J33" s="332">
        <v>95477</v>
      </c>
      <c r="K33" s="335">
        <v>12.6</v>
      </c>
      <c r="L33" s="332">
        <v>89869</v>
      </c>
      <c r="M33" s="335">
        <v>11.8</v>
      </c>
      <c r="N33" s="332">
        <v>332544</v>
      </c>
      <c r="O33" s="335">
        <v>43.7</v>
      </c>
      <c r="P33" s="332">
        <v>149276</v>
      </c>
      <c r="Q33" s="335">
        <v>19.6</v>
      </c>
      <c r="R33" s="78">
        <v>113810</v>
      </c>
      <c r="S33" s="335">
        <v>15</v>
      </c>
      <c r="U33" s="350">
        <f t="shared" si="0"/>
        <v>100</v>
      </c>
      <c r="V33" s="212">
        <f>C33-'[1]決算歳出（県）'!C29</f>
        <v>-14468</v>
      </c>
      <c r="W33" s="212">
        <f>D33-'[1]決算歳出（県）'!D29</f>
        <v>-2375</v>
      </c>
      <c r="X33" s="212">
        <f>E33-'[1]決算歳出（県）'!E29</f>
        <v>0.5374534118175802</v>
      </c>
      <c r="Y33" s="212">
        <f>F33-'[1]決算歳出（県）'!F29</f>
        <v>-2157</v>
      </c>
      <c r="Z33" s="212">
        <f>G33-'[1]決算歳出（県）'!G29</f>
        <v>0.2632824425509277</v>
      </c>
      <c r="AA33" s="212">
        <f>H33-'[1]決算歳出（県）'!H29</f>
        <v>-57</v>
      </c>
      <c r="AB33" s="212">
        <f>I33-'[1]決算歳出（県）'!I29</f>
        <v>0.188624089222019</v>
      </c>
      <c r="AC33" s="212">
        <f>J33-'[1]決算歳出（県）'!J29</f>
        <v>-24251</v>
      </c>
      <c r="AD33" s="212">
        <f>K33-'[1]決算歳出（県）'!K29</f>
        <v>-2.8619817185776757</v>
      </c>
      <c r="AE33" s="212">
        <f>L33-'[1]決算歳出（県）'!L29</f>
        <v>-29588</v>
      </c>
      <c r="AF33" s="212">
        <f>M33-'[1]決算歳出（県）'!M29</f>
        <v>-3.6269840818867216</v>
      </c>
      <c r="AG33" s="212">
        <f>N33-'[1]決算歳出（県）'!N29</f>
        <v>12158</v>
      </c>
      <c r="AH33" s="212">
        <f>O33-'[1]決算歳出（県）'!O29</f>
        <v>2.324528306760101</v>
      </c>
      <c r="AI33" s="212">
        <f>P33-'[1]決算歳出（県）'!P29</f>
        <v>7598</v>
      </c>
      <c r="AJ33" s="212">
        <f>Q33-'[1]決算歳出（県）'!Q29</f>
        <v>1.3033388520258598</v>
      </c>
      <c r="AK33" s="212">
        <f>R33-'[1]決算歳出（県）'!R29</f>
        <v>-4475</v>
      </c>
      <c r="AL33" s="212">
        <f>S33-'[1]決算歳出（県）'!S29</f>
        <v>-0.2756289888911567</v>
      </c>
      <c r="AM33" s="212"/>
      <c r="AN33" s="212"/>
      <c r="AO33" s="212"/>
      <c r="AP33" s="212"/>
    </row>
    <row r="34" spans="1:42" ht="18.75" customHeight="1">
      <c r="A34" s="438"/>
      <c r="B34" s="200">
        <v>25</v>
      </c>
      <c r="C34" s="332">
        <v>746097</v>
      </c>
      <c r="D34" s="332">
        <v>331773</v>
      </c>
      <c r="E34" s="333">
        <v>44.5</v>
      </c>
      <c r="F34" s="332">
        <v>219790</v>
      </c>
      <c r="G34" s="334">
        <v>29.5</v>
      </c>
      <c r="H34" s="332">
        <v>97954</v>
      </c>
      <c r="I34" s="335">
        <v>13.1</v>
      </c>
      <c r="J34" s="332">
        <v>100396</v>
      </c>
      <c r="K34" s="335">
        <v>13.5</v>
      </c>
      <c r="L34" s="332">
        <v>99323</v>
      </c>
      <c r="M34" s="335">
        <v>13.3</v>
      </c>
      <c r="N34" s="332">
        <v>313928</v>
      </c>
      <c r="O34" s="335">
        <v>42</v>
      </c>
      <c r="P34" s="332">
        <v>148908</v>
      </c>
      <c r="Q34" s="335">
        <v>20</v>
      </c>
      <c r="R34" s="78">
        <v>99104</v>
      </c>
      <c r="S34" s="335">
        <v>13.3</v>
      </c>
      <c r="U34" s="350">
        <f t="shared" si="0"/>
        <v>100</v>
      </c>
      <c r="V34" s="212">
        <f>C34-'[1]決算歳出（県）'!C30</f>
        <v>-33457</v>
      </c>
      <c r="W34" s="212">
        <f>D34-'[1]決算歳出（県）'!D30</f>
        <v>-494</v>
      </c>
      <c r="X34" s="212">
        <f>E34-'[1]決算歳出（県）'!E30</f>
        <v>1.877295222652954</v>
      </c>
      <c r="Y34" s="212">
        <f>F34-'[1]決算歳出（県）'!F30</f>
        <v>-4369</v>
      </c>
      <c r="Z34" s="212">
        <f>G34-'[1]決算歳出（県）'!G30</f>
        <v>0.7452248336869545</v>
      </c>
      <c r="AA34" s="212">
        <f>H34-'[1]決算歳出（県）'!H30</f>
        <v>4536</v>
      </c>
      <c r="AB34" s="212">
        <f>I34-'[1]決算歳出（県）'!I30</f>
        <v>1.1164812187481559</v>
      </c>
      <c r="AC34" s="212">
        <f>J34-'[1]決算歳出（県）'!J30</f>
        <v>-6372</v>
      </c>
      <c r="AD34" s="212">
        <f>K34-'[1]決算歳出（県）'!K30</f>
        <v>-0.19603645161207517</v>
      </c>
      <c r="AE34" s="212">
        <f>L34-'[1]決算歳出（県）'!L30</f>
        <v>-646</v>
      </c>
      <c r="AF34" s="212">
        <f>M34-'[1]決算歳出（県）'!M30</f>
        <v>0.4761289147384282</v>
      </c>
      <c r="AG34" s="212">
        <f>N34-'[1]決算歳出（県）'!N30</f>
        <v>-26591</v>
      </c>
      <c r="AH34" s="212">
        <f>O34-'[1]決算歳出（県）'!O30</f>
        <v>-1.6812587710408735</v>
      </c>
      <c r="AI34" s="212">
        <f>P34-'[1]決算歳出（県）'!P30</f>
        <v>-592</v>
      </c>
      <c r="AJ34" s="212">
        <f>Q34-'[1]決算歳出（県）'!Q30</f>
        <v>0.8223676615090163</v>
      </c>
      <c r="AK34" s="212">
        <f>R34-'[1]決算歳出（県）'!R30</f>
        <v>-9123</v>
      </c>
      <c r="AL34" s="212">
        <f>S34-'[1]決算歳出（県）'!S30</f>
        <v>-0.5831947498184853</v>
      </c>
      <c r="AM34" s="212"/>
      <c r="AN34" s="212"/>
      <c r="AO34" s="212"/>
      <c r="AP34" s="212"/>
    </row>
    <row r="35" spans="1:42" s="77" customFormat="1" ht="18.75" customHeight="1">
      <c r="A35" s="439"/>
      <c r="B35" s="200">
        <v>26</v>
      </c>
      <c r="C35" s="332">
        <f>D35+J35+N35</f>
        <v>744445</v>
      </c>
      <c r="D35" s="332">
        <v>338552</v>
      </c>
      <c r="E35" s="333">
        <v>45.5</v>
      </c>
      <c r="F35" s="332">
        <v>222876</v>
      </c>
      <c r="G35" s="334">
        <v>29.9</v>
      </c>
      <c r="H35" s="332">
        <v>101195</v>
      </c>
      <c r="I35" s="335">
        <v>13.6</v>
      </c>
      <c r="J35" s="332">
        <v>100969</v>
      </c>
      <c r="K35" s="335">
        <v>13.6</v>
      </c>
      <c r="L35" s="332">
        <v>100369</v>
      </c>
      <c r="M35" s="335">
        <v>13.5</v>
      </c>
      <c r="N35" s="332">
        <v>304924</v>
      </c>
      <c r="O35" s="335">
        <v>40.9</v>
      </c>
      <c r="P35" s="332">
        <v>154026</v>
      </c>
      <c r="Q35" s="335">
        <v>20.7</v>
      </c>
      <c r="R35" s="78">
        <v>93085</v>
      </c>
      <c r="S35" s="335">
        <v>12.5</v>
      </c>
      <c r="T35" s="350"/>
      <c r="U35" s="350">
        <f t="shared" si="0"/>
        <v>100</v>
      </c>
      <c r="V35" s="212"/>
      <c r="W35" s="212"/>
      <c r="X35" s="212"/>
      <c r="Y35" s="212"/>
      <c r="Z35" s="212"/>
      <c r="AA35" s="212"/>
      <c r="AB35" s="212"/>
      <c r="AC35" s="212"/>
      <c r="AD35" s="212"/>
      <c r="AE35" s="212"/>
      <c r="AF35" s="212"/>
      <c r="AG35" s="212"/>
      <c r="AH35" s="212"/>
      <c r="AI35" s="212"/>
      <c r="AJ35" s="212"/>
      <c r="AK35" s="212"/>
      <c r="AL35" s="212"/>
      <c r="AM35" s="212"/>
      <c r="AN35" s="212"/>
      <c r="AO35" s="212"/>
      <c r="AP35" s="212"/>
    </row>
    <row r="36" spans="1:42" ht="18.75" customHeight="1">
      <c r="A36" s="425" t="s">
        <v>29</v>
      </c>
      <c r="B36" s="197">
        <v>22</v>
      </c>
      <c r="C36" s="75">
        <v>800398</v>
      </c>
      <c r="D36" s="326">
        <v>339690</v>
      </c>
      <c r="E36" s="327">
        <v>42.44013603232391</v>
      </c>
      <c r="F36" s="326">
        <v>230457</v>
      </c>
      <c r="G36" s="328">
        <v>28.792800581710598</v>
      </c>
      <c r="H36" s="326">
        <v>87579</v>
      </c>
      <c r="I36" s="329">
        <v>10.941931389133906</v>
      </c>
      <c r="J36" s="326">
        <v>118215</v>
      </c>
      <c r="K36" s="329">
        <v>14.76952716023778</v>
      </c>
      <c r="L36" s="326">
        <v>118013</v>
      </c>
      <c r="M36" s="329">
        <v>14.744289715866357</v>
      </c>
      <c r="N36" s="326">
        <v>342493</v>
      </c>
      <c r="O36" s="328">
        <v>42.7903368074383</v>
      </c>
      <c r="P36" s="326">
        <v>140433</v>
      </c>
      <c r="Q36" s="329">
        <v>17.54539616540771</v>
      </c>
      <c r="R36" s="75">
        <v>139351</v>
      </c>
      <c r="S36" s="329">
        <v>17.410213418824135</v>
      </c>
      <c r="U36" s="350">
        <f t="shared" si="0"/>
        <v>100</v>
      </c>
      <c r="V36" s="212">
        <f>C36-'[1]決算歳出（県）'!C32</f>
        <v>26718</v>
      </c>
      <c r="W36" s="212">
        <f>D36-'[1]決算歳出（県）'!D32</f>
        <v>6462</v>
      </c>
      <c r="X36" s="212">
        <f>E36-'[1]決算歳出（県）'!E32</f>
        <v>-0.6303840793501649</v>
      </c>
      <c r="Y36" s="212">
        <f>F36-'[1]決算歳出（県）'!F32</f>
        <v>-6049</v>
      </c>
      <c r="Z36" s="212">
        <f>G36-'[1]決算歳出（県）'!G32</f>
        <v>-1.7761685011143449</v>
      </c>
      <c r="AA36" s="212">
        <f>H36-'[1]決算歳出（県）'!H32</f>
        <v>4630</v>
      </c>
      <c r="AB36" s="212">
        <f>I36-'[1]決算歳出（県）'!I32</f>
        <v>0.2205737218812942</v>
      </c>
      <c r="AC36" s="212">
        <f>J36-'[1]決算歳出（県）'!J32</f>
        <v>10937</v>
      </c>
      <c r="AD36" s="212">
        <f>K36-'[1]決算歳出（県）'!K32</f>
        <v>0.9035877537648194</v>
      </c>
      <c r="AE36" s="212">
        <f>L36-'[1]決算歳出（県）'!L32</f>
        <v>13543</v>
      </c>
      <c r="AF36" s="212">
        <f>M36-'[1]決算歳出（県）'!M32</f>
        <v>1.2412910600913598</v>
      </c>
      <c r="AG36" s="212">
        <f>N36-'[1]決算歳出（県）'!N32</f>
        <v>9319</v>
      </c>
      <c r="AH36" s="212">
        <f>O36-'[1]決算歳出（県）'!O32</f>
        <v>-0.27320367441465976</v>
      </c>
      <c r="AI36" s="212">
        <f>P36-'[1]決算歳出（県）'!P32</f>
        <v>10274</v>
      </c>
      <c r="AJ36" s="212">
        <f>Q36-'[1]決算歳出（県）'!Q32</f>
        <v>0.7220325008435466</v>
      </c>
      <c r="AK36" s="212">
        <f>R36-'[1]決算歳出（県）'!R32</f>
        <v>-19195</v>
      </c>
      <c r="AL36" s="212">
        <f>S36-'[1]決算歳出（県）'!S32</f>
        <v>-3.082238240776732</v>
      </c>
      <c r="AM36" s="212"/>
      <c r="AN36" s="212"/>
      <c r="AO36" s="212"/>
      <c r="AP36" s="212"/>
    </row>
    <row r="37" spans="1:42" ht="18.75" customHeight="1">
      <c r="A37" s="438"/>
      <c r="B37" s="200">
        <v>23</v>
      </c>
      <c r="C37" s="78">
        <v>768665</v>
      </c>
      <c r="D37" s="332">
        <v>344846</v>
      </c>
      <c r="E37" s="333">
        <v>44.8629767193771</v>
      </c>
      <c r="F37" s="332">
        <v>231147</v>
      </c>
      <c r="G37" s="334">
        <v>30.071227387743686</v>
      </c>
      <c r="H37" s="332">
        <v>90963</v>
      </c>
      <c r="I37" s="335">
        <v>11.833893828911163</v>
      </c>
      <c r="J37" s="332">
        <v>109598</v>
      </c>
      <c r="K37" s="335">
        <v>14.258226925904003</v>
      </c>
      <c r="L37" s="332">
        <v>108432</v>
      </c>
      <c r="M37" s="335">
        <v>14.106535356754893</v>
      </c>
      <c r="N37" s="332">
        <v>314221</v>
      </c>
      <c r="O37" s="334">
        <v>40.878796354718894</v>
      </c>
      <c r="P37" s="332">
        <v>141827</v>
      </c>
      <c r="Q37" s="335">
        <v>18.451080769906266</v>
      </c>
      <c r="R37" s="78">
        <v>124930</v>
      </c>
      <c r="S37" s="335">
        <v>16.25285397409795</v>
      </c>
      <c r="U37" s="350">
        <f t="shared" si="0"/>
        <v>100</v>
      </c>
      <c r="V37" s="212">
        <f>C37-'[1]決算歳出（県）'!C33</f>
        <v>-71655</v>
      </c>
      <c r="W37" s="212">
        <f>D37-'[1]決算歳出（県）'!D33</f>
        <v>10783</v>
      </c>
      <c r="X37" s="212">
        <f>E37-'[1]決算歳出（県）'!E33</f>
        <v>5.1087164375796945</v>
      </c>
      <c r="Y37" s="212">
        <f>F37-'[1]決算歳出（県）'!F33</f>
        <v>-2317</v>
      </c>
      <c r="Z37" s="212">
        <f>G37-'[1]決算歳出（県）'!G33</f>
        <v>2.2884779589546547</v>
      </c>
      <c r="AA37" s="212">
        <f>H37-'[1]決算歳出（県）'!H33</f>
        <v>4975</v>
      </c>
      <c r="AB37" s="212">
        <f>I37-'[1]決算歳出（県）'!I33</f>
        <v>1.6011253597565567</v>
      </c>
      <c r="AC37" s="212">
        <f>J37-'[1]決算歳出（県）'!J33</f>
        <v>-19838</v>
      </c>
      <c r="AD37" s="212">
        <f>K37-'[1]決算歳出（県）'!K33</f>
        <v>-1.1449528151470254</v>
      </c>
      <c r="AE37" s="212">
        <f>L37-'[1]決算歳出（県）'!L33</f>
        <v>-20034</v>
      </c>
      <c r="AF37" s="212">
        <f>M37-'[1]決算歳出（県）'!M33</f>
        <v>-1.1812121679975824</v>
      </c>
      <c r="AG37" s="212">
        <f>N37-'[1]決算歳出（県）'!N33</f>
        <v>-62599</v>
      </c>
      <c r="AH37" s="212">
        <f>O37-'[1]決算歳出（県）'!O33</f>
        <v>-3.963644620147825</v>
      </c>
      <c r="AI37" s="212">
        <f>P37-'[1]決算歳出（県）'!P33</f>
        <v>3898</v>
      </c>
      <c r="AJ37" s="212">
        <f>Q37-'[1]決算歳出（県）'!Q33</f>
        <v>2.0372146236762596</v>
      </c>
      <c r="AK37" s="212">
        <f>R37-'[1]決算歳出（県）'!R33</f>
        <v>-30988</v>
      </c>
      <c r="AL37" s="212">
        <f>S37-'[1]決算歳出（県）'!S33</f>
        <v>-2.301744274188419</v>
      </c>
      <c r="AM37" s="212"/>
      <c r="AN37" s="212"/>
      <c r="AO37" s="212"/>
      <c r="AP37" s="212"/>
    </row>
    <row r="38" spans="1:42" ht="18.75" customHeight="1">
      <c r="A38" s="438"/>
      <c r="B38" s="200">
        <v>24</v>
      </c>
      <c r="C38" s="78">
        <v>740019</v>
      </c>
      <c r="D38" s="332">
        <v>343831</v>
      </c>
      <c r="E38" s="333">
        <v>46.5</v>
      </c>
      <c r="F38" s="332">
        <v>226530</v>
      </c>
      <c r="G38" s="334">
        <v>30.6</v>
      </c>
      <c r="H38" s="332">
        <v>93686</v>
      </c>
      <c r="I38" s="335">
        <v>12.7</v>
      </c>
      <c r="J38" s="332">
        <v>109155</v>
      </c>
      <c r="K38" s="335">
        <v>14.8</v>
      </c>
      <c r="L38" s="332">
        <v>107673</v>
      </c>
      <c r="M38" s="335">
        <v>14.6</v>
      </c>
      <c r="N38" s="332">
        <v>287033</v>
      </c>
      <c r="O38" s="335">
        <v>38.8</v>
      </c>
      <c r="P38" s="332">
        <v>139301</v>
      </c>
      <c r="Q38" s="335">
        <v>18.8</v>
      </c>
      <c r="R38" s="78">
        <v>104334</v>
      </c>
      <c r="S38" s="335">
        <v>14.1</v>
      </c>
      <c r="U38" s="350">
        <f t="shared" si="0"/>
        <v>100.1</v>
      </c>
      <c r="V38" s="212">
        <f>C38-'[1]決算歳出（県）'!C34</f>
        <v>-60379</v>
      </c>
      <c r="W38" s="212">
        <f>D38-'[1]決算歳出（県）'!D34</f>
        <v>4141</v>
      </c>
      <c r="X38" s="212">
        <f>E38-'[1]決算歳出（県）'!E34</f>
        <v>4.059863967676087</v>
      </c>
      <c r="Y38" s="212">
        <f>F38-'[1]決算歳出（県）'!F34</f>
        <v>-3927</v>
      </c>
      <c r="Z38" s="212">
        <f>G38-'[1]決算歳出（県）'!G34</f>
        <v>1.8071994182894038</v>
      </c>
      <c r="AA38" s="212">
        <f>H38-'[1]決算歳出（県）'!H34</f>
        <v>6107</v>
      </c>
      <c r="AB38" s="212">
        <f>I38-'[1]決算歳出（県）'!I34</f>
        <v>1.7580686108660935</v>
      </c>
      <c r="AC38" s="212">
        <f>J38-'[1]決算歳出（県）'!J34</f>
        <v>-9060</v>
      </c>
      <c r="AD38" s="212">
        <f>K38-'[1]決算歳出（県）'!K34</f>
        <v>0.03047283976222026</v>
      </c>
      <c r="AE38" s="212">
        <f>L38-'[1]決算歳出（県）'!L34</f>
        <v>-10340</v>
      </c>
      <c r="AF38" s="212">
        <f>M38-'[1]決算歳出（県）'!M34</f>
        <v>-0.14428971586635697</v>
      </c>
      <c r="AG38" s="212">
        <f>N38-'[1]決算歳出（県）'!N34</f>
        <v>-55460</v>
      </c>
      <c r="AH38" s="212">
        <f>O38-'[1]決算歳出（県）'!O34</f>
        <v>-3.990336807438304</v>
      </c>
      <c r="AI38" s="212">
        <f>P38-'[1]決算歳出（県）'!P34</f>
        <v>-1132</v>
      </c>
      <c r="AJ38" s="212">
        <f>Q38-'[1]決算歳出（県）'!Q34</f>
        <v>1.2546038345922916</v>
      </c>
      <c r="AK38" s="212">
        <f>R38-'[1]決算歳出（県）'!R34</f>
        <v>-35017</v>
      </c>
      <c r="AL38" s="212">
        <f>S38-'[1]決算歳出（県）'!S34</f>
        <v>-3.3102134188241354</v>
      </c>
      <c r="AM38" s="212"/>
      <c r="AN38" s="212"/>
      <c r="AO38" s="212"/>
      <c r="AP38" s="212"/>
    </row>
    <row r="39" spans="1:42" ht="18.75" customHeight="1">
      <c r="A39" s="438"/>
      <c r="B39" s="200">
        <v>25</v>
      </c>
      <c r="C39" s="332">
        <v>745086</v>
      </c>
      <c r="D39" s="332">
        <v>341008</v>
      </c>
      <c r="E39" s="333">
        <v>45.8</v>
      </c>
      <c r="F39" s="332">
        <v>218477</v>
      </c>
      <c r="G39" s="334">
        <v>29.3</v>
      </c>
      <c r="H39" s="332">
        <v>98463</v>
      </c>
      <c r="I39" s="335">
        <v>13.2</v>
      </c>
      <c r="J39" s="332">
        <v>127019</v>
      </c>
      <c r="K39" s="335">
        <v>17</v>
      </c>
      <c r="L39" s="332">
        <v>126345</v>
      </c>
      <c r="M39" s="335">
        <v>17</v>
      </c>
      <c r="N39" s="332">
        <v>277059</v>
      </c>
      <c r="O39" s="335">
        <v>37.2</v>
      </c>
      <c r="P39" s="332">
        <v>139792</v>
      </c>
      <c r="Q39" s="335">
        <v>18.8</v>
      </c>
      <c r="R39" s="78">
        <v>108659</v>
      </c>
      <c r="S39" s="335">
        <v>14.6</v>
      </c>
      <c r="U39" s="350">
        <f t="shared" si="0"/>
        <v>100</v>
      </c>
      <c r="V39" s="212">
        <f>C39-'[1]決算歳出（県）'!C35</f>
        <v>-23579</v>
      </c>
      <c r="W39" s="212">
        <f>D39-'[1]決算歳出（県）'!D35</f>
        <v>-3838</v>
      </c>
      <c r="X39" s="212">
        <f>E39-'[1]決算歳出（県）'!E35</f>
        <v>0.9370232806228955</v>
      </c>
      <c r="Y39" s="212">
        <f>F39-'[1]決算歳出（県）'!F35</f>
        <v>-12670</v>
      </c>
      <c r="Z39" s="212">
        <f>G39-'[1]決算歳出（県）'!G35</f>
        <v>-0.7712273877436857</v>
      </c>
      <c r="AA39" s="212">
        <f>H39-'[1]決算歳出（県）'!H35</f>
        <v>7500</v>
      </c>
      <c r="AB39" s="212">
        <f>I39-'[1]決算歳出（県）'!I35</f>
        <v>1.3661061710888358</v>
      </c>
      <c r="AC39" s="212">
        <f>J39-'[1]決算歳出（県）'!J35</f>
        <v>17421</v>
      </c>
      <c r="AD39" s="212">
        <f>K39-'[1]決算歳出（県）'!K35</f>
        <v>2.741773074095997</v>
      </c>
      <c r="AE39" s="212">
        <f>L39-'[1]決算歳出（県）'!L35</f>
        <v>17913</v>
      </c>
      <c r="AF39" s="212">
        <f>M39-'[1]決算歳出（県）'!M35</f>
        <v>2.8934646432451068</v>
      </c>
      <c r="AG39" s="212">
        <f>N39-'[1]決算歳出（県）'!N35</f>
        <v>-37162</v>
      </c>
      <c r="AH39" s="212">
        <f>O39-'[1]決算歳出（県）'!O35</f>
        <v>-3.678796354718891</v>
      </c>
      <c r="AI39" s="212">
        <f>P39-'[1]決算歳出（県）'!P35</f>
        <v>-2035</v>
      </c>
      <c r="AJ39" s="212">
        <f>Q39-'[1]決算歳出（県）'!Q35</f>
        <v>0.3489192300937347</v>
      </c>
      <c r="AK39" s="212">
        <f>R39-'[1]決算歳出（県）'!R35</f>
        <v>-16271</v>
      </c>
      <c r="AL39" s="212">
        <f>S39-'[1]決算歳出（県）'!S35</f>
        <v>-1.6528539740979493</v>
      </c>
      <c r="AM39" s="212"/>
      <c r="AN39" s="212"/>
      <c r="AO39" s="212"/>
      <c r="AP39" s="212"/>
    </row>
    <row r="40" spans="1:42" s="77" customFormat="1" ht="18.75" customHeight="1">
      <c r="A40" s="439"/>
      <c r="B40" s="200">
        <v>26</v>
      </c>
      <c r="C40" s="332">
        <f>D40+J40+N40</f>
        <v>731860</v>
      </c>
      <c r="D40" s="332">
        <v>349370</v>
      </c>
      <c r="E40" s="333">
        <v>47.7</v>
      </c>
      <c r="F40" s="332">
        <v>223232</v>
      </c>
      <c r="G40" s="334">
        <v>30.5</v>
      </c>
      <c r="H40" s="332">
        <v>101265</v>
      </c>
      <c r="I40" s="335">
        <v>13.8</v>
      </c>
      <c r="J40" s="332">
        <v>124383</v>
      </c>
      <c r="K40" s="335">
        <v>17</v>
      </c>
      <c r="L40" s="332">
        <v>123135</v>
      </c>
      <c r="M40" s="335">
        <v>16.8</v>
      </c>
      <c r="N40" s="332">
        <v>258107</v>
      </c>
      <c r="O40" s="335">
        <v>35.3</v>
      </c>
      <c r="P40" s="332">
        <v>149369</v>
      </c>
      <c r="Q40" s="335">
        <v>20.4</v>
      </c>
      <c r="R40" s="78">
        <v>80633</v>
      </c>
      <c r="S40" s="335">
        <v>11</v>
      </c>
      <c r="T40" s="350"/>
      <c r="U40" s="350">
        <f t="shared" si="0"/>
        <v>100</v>
      </c>
      <c r="V40" s="212"/>
      <c r="W40" s="212"/>
      <c r="X40" s="212"/>
      <c r="Y40" s="212"/>
      <c r="Z40" s="212"/>
      <c r="AA40" s="212"/>
      <c r="AB40" s="212"/>
      <c r="AC40" s="212"/>
      <c r="AD40" s="212"/>
      <c r="AE40" s="212"/>
      <c r="AF40" s="212"/>
      <c r="AG40" s="212"/>
      <c r="AH40" s="212"/>
      <c r="AI40" s="212"/>
      <c r="AJ40" s="212"/>
      <c r="AK40" s="212"/>
      <c r="AL40" s="212"/>
      <c r="AM40" s="212"/>
      <c r="AN40" s="212"/>
      <c r="AO40" s="212"/>
      <c r="AP40" s="212"/>
    </row>
    <row r="41" spans="1:42" ht="18.75" customHeight="1">
      <c r="A41" s="425" t="s">
        <v>30</v>
      </c>
      <c r="B41" s="197">
        <v>22</v>
      </c>
      <c r="C41" s="75">
        <v>1647799</v>
      </c>
      <c r="D41" s="326">
        <v>929084</v>
      </c>
      <c r="E41" s="327">
        <v>56.383333161386794</v>
      </c>
      <c r="F41" s="326">
        <v>641534</v>
      </c>
      <c r="G41" s="328">
        <v>38.93278245708366</v>
      </c>
      <c r="H41" s="326">
        <v>250501</v>
      </c>
      <c r="I41" s="329">
        <v>15.202157544700537</v>
      </c>
      <c r="J41" s="326">
        <v>158545</v>
      </c>
      <c r="K41" s="329">
        <v>9.62162254012777</v>
      </c>
      <c r="L41" s="326">
        <v>158477</v>
      </c>
      <c r="M41" s="329">
        <v>9.617495823216302</v>
      </c>
      <c r="N41" s="326">
        <v>560170</v>
      </c>
      <c r="O41" s="328">
        <v>33.99504429848543</v>
      </c>
      <c r="P41" s="326">
        <v>398492</v>
      </c>
      <c r="Q41" s="329">
        <v>24.183289345363118</v>
      </c>
      <c r="R41" s="75">
        <v>30977</v>
      </c>
      <c r="S41" s="329">
        <v>1.8799016142138696</v>
      </c>
      <c r="U41" s="350">
        <f t="shared" si="0"/>
        <v>100</v>
      </c>
      <c r="V41" s="212">
        <f>C41-'[1]決算歳出（県）'!C37</f>
        <v>65666</v>
      </c>
      <c r="W41" s="212">
        <f>D41-'[1]決算歳出（県）'!D37</f>
        <v>33604</v>
      </c>
      <c r="X41" s="212">
        <f>E41-'[1]決算歳出（県）'!E37</f>
        <v>-0.2162068267178725</v>
      </c>
      <c r="Y41" s="212">
        <f>F41-'[1]決算歳出（県）'!F37</f>
        <v>-13854</v>
      </c>
      <c r="Z41" s="212">
        <f>G41-'[1]決算歳出（県）'!G37</f>
        <v>-2.491547861543154</v>
      </c>
      <c r="AA41" s="212">
        <f>H41-'[1]決算歳出（県）'!H37</f>
        <v>40974</v>
      </c>
      <c r="AB41" s="212">
        <f>I41-'[1]決算歳出（県）'!I37</f>
        <v>1.9588335005146167</v>
      </c>
      <c r="AC41" s="212">
        <f>J41-'[1]決算歳出（県）'!J37</f>
        <v>-1730</v>
      </c>
      <c r="AD41" s="212">
        <f>K41-'[1]決算歳出（県）'!K37</f>
        <v>-0.5086888812255541</v>
      </c>
      <c r="AE41" s="212">
        <f>L41-'[1]決算歳出（県）'!L37</f>
        <v>-1203</v>
      </c>
      <c r="AF41" s="212">
        <f>M41-'[1]決算歳出（県）'!M37</f>
        <v>-0.4752081403569246</v>
      </c>
      <c r="AG41" s="212">
        <f>N41-'[1]決算歳出（県）'!N37</f>
        <v>33792</v>
      </c>
      <c r="AH41" s="212">
        <f>O41-'[1]決算歳出（県）'!O37</f>
        <v>0.7248957079434248</v>
      </c>
      <c r="AI41" s="212">
        <f>P41-'[1]決算歳出（県）'!P37</f>
        <v>44841</v>
      </c>
      <c r="AJ41" s="212">
        <f>Q41-'[1]決算歳出（県）'!Q37</f>
        <v>1.830490939666504</v>
      </c>
      <c r="AK41" s="212">
        <f>R41-'[1]決算歳出（県）'!R37</f>
        <v>-9028</v>
      </c>
      <c r="AL41" s="212">
        <f>S41-'[1]決算歳出（県）'!S37</f>
        <v>-0.6486468706480226</v>
      </c>
      <c r="AM41" s="212"/>
      <c r="AN41" s="212"/>
      <c r="AO41" s="212"/>
      <c r="AP41" s="212"/>
    </row>
    <row r="42" spans="1:42" ht="18.75" customHeight="1">
      <c r="A42" s="438"/>
      <c r="B42" s="200">
        <v>23</v>
      </c>
      <c r="C42" s="78">
        <v>1620570</v>
      </c>
      <c r="D42" s="332">
        <v>911124</v>
      </c>
      <c r="E42" s="335">
        <v>56.222440252503745</v>
      </c>
      <c r="F42" s="332">
        <v>636699</v>
      </c>
      <c r="G42" s="334">
        <v>39.28858364649475</v>
      </c>
      <c r="H42" s="332">
        <v>235506</v>
      </c>
      <c r="I42" s="335">
        <v>14.53229419278402</v>
      </c>
      <c r="J42" s="332">
        <v>156711</v>
      </c>
      <c r="K42" s="335">
        <v>9.670116070271572</v>
      </c>
      <c r="L42" s="332">
        <v>155968</v>
      </c>
      <c r="M42" s="335">
        <v>9.624268004467563</v>
      </c>
      <c r="N42" s="332">
        <v>552735</v>
      </c>
      <c r="O42" s="334">
        <v>34.10744367722468</v>
      </c>
      <c r="P42" s="332">
        <v>409606</v>
      </c>
      <c r="Q42" s="335">
        <v>25.27542778158302</v>
      </c>
      <c r="R42" s="78">
        <v>28760</v>
      </c>
      <c r="S42" s="335">
        <v>1.67468421604744</v>
      </c>
      <c r="U42" s="350">
        <f t="shared" si="0"/>
        <v>100</v>
      </c>
      <c r="V42" s="212">
        <f>C42-'[1]決算歳出（県）'!C38</f>
        <v>-41260</v>
      </c>
      <c r="W42" s="212">
        <f>D42-'[1]決算歳出（県）'!D38</f>
        <v>31440</v>
      </c>
      <c r="X42" s="212">
        <f>E42-'[1]決算歳出（県）'!E38</f>
        <v>3.287783879709906</v>
      </c>
      <c r="Y42" s="212">
        <f>F42-'[1]決算歳出（県）'!F38</f>
        <v>-11777</v>
      </c>
      <c r="Z42" s="212">
        <f>G42-'[1]決算歳出（県）'!G38</f>
        <v>0.266782379217112</v>
      </c>
      <c r="AA42" s="212">
        <f>H42-'[1]決算歳出（県）'!H38</f>
        <v>37801</v>
      </c>
      <c r="AB42" s="212">
        <f>I42-'[1]決算歳出（県）'!I38</f>
        <v>2.635469607838509</v>
      </c>
      <c r="AC42" s="212">
        <f>J42-'[1]決算歳出（県）'!J38</f>
        <v>-25334</v>
      </c>
      <c r="AD42" s="212">
        <f>K42-'[1]決算歳出（県）'!K38</f>
        <v>-1.2843738595046386</v>
      </c>
      <c r="AE42" s="212">
        <f>L42-'[1]決算歳出（県）'!L38</f>
        <v>-26016</v>
      </c>
      <c r="AF42" s="212">
        <f>M42-'[1]決算歳出（県）'!M38</f>
        <v>-1.326551273075868</v>
      </c>
      <c r="AG42" s="212">
        <f>N42-'[1]決算歳出（県）'!N38</f>
        <v>-47366</v>
      </c>
      <c r="AH42" s="212">
        <f>O42-'[1]決算歳出（県）'!O38</f>
        <v>-2.0034100202052585</v>
      </c>
      <c r="AI42" s="212">
        <f>P42-'[1]決算歳出（県）'!P38</f>
        <v>29065</v>
      </c>
      <c r="AJ42" s="212">
        <f>Q42-'[1]決算歳出（県）'!Q38</f>
        <v>2.3765151370886954</v>
      </c>
      <c r="AK42" s="212">
        <f>R42-'[1]決算歳出（県）'!R38</f>
        <v>-9153</v>
      </c>
      <c r="AL42" s="212">
        <f>S42-'[1]決算歳出（県）'!S38</f>
        <v>-0.6067164085651862</v>
      </c>
      <c r="AM42" s="212"/>
      <c r="AN42" s="212"/>
      <c r="AO42" s="212"/>
      <c r="AP42" s="212"/>
    </row>
    <row r="43" spans="1:42" ht="18.75" customHeight="1">
      <c r="A43" s="438"/>
      <c r="B43" s="200">
        <v>24</v>
      </c>
      <c r="C43" s="78">
        <v>1624766</v>
      </c>
      <c r="D43" s="332">
        <v>921512</v>
      </c>
      <c r="E43" s="333">
        <v>56.7</v>
      </c>
      <c r="F43" s="332">
        <v>625672</v>
      </c>
      <c r="G43" s="334">
        <v>38.5</v>
      </c>
      <c r="H43" s="332">
        <v>257757</v>
      </c>
      <c r="I43" s="335">
        <v>15.9</v>
      </c>
      <c r="J43" s="332">
        <v>153533</v>
      </c>
      <c r="K43" s="335">
        <v>9.4</v>
      </c>
      <c r="L43" s="332">
        <v>153358</v>
      </c>
      <c r="M43" s="335">
        <v>9.4</v>
      </c>
      <c r="N43" s="332">
        <v>549721</v>
      </c>
      <c r="O43" s="335">
        <v>33.9</v>
      </c>
      <c r="P43" s="332">
        <v>423942</v>
      </c>
      <c r="Q43" s="335">
        <v>26.1</v>
      </c>
      <c r="R43" s="78">
        <v>23111</v>
      </c>
      <c r="S43" s="335">
        <v>1.5</v>
      </c>
      <c r="U43" s="350">
        <f t="shared" si="0"/>
        <v>100</v>
      </c>
      <c r="V43" s="212">
        <f>C43-'[1]決算歳出（県）'!C39</f>
        <v>-23033</v>
      </c>
      <c r="W43" s="212">
        <f>D43-'[1]決算歳出（県）'!D39</f>
        <v>-7572</v>
      </c>
      <c r="X43" s="212">
        <f>E43-'[1]決算歳出（県）'!E39</f>
        <v>0.31666683861320877</v>
      </c>
      <c r="Y43" s="212">
        <f>F43-'[1]決算歳出（県）'!F39</f>
        <v>-15862</v>
      </c>
      <c r="Z43" s="212">
        <f>G43-'[1]決算歳出（県）'!G39</f>
        <v>-0.43278245708366114</v>
      </c>
      <c r="AA43" s="212">
        <f>H43-'[1]決算歳出（県）'!H39</f>
        <v>7256</v>
      </c>
      <c r="AB43" s="212">
        <f>I43-'[1]決算歳出（県）'!I39</f>
        <v>0.6978424552994635</v>
      </c>
      <c r="AC43" s="212">
        <f>J43-'[1]決算歳出（県）'!J39</f>
        <v>-5012</v>
      </c>
      <c r="AD43" s="212">
        <f>K43-'[1]決算歳出（県）'!K39</f>
        <v>-0.22162254012777005</v>
      </c>
      <c r="AE43" s="212">
        <f>L43-'[1]決算歳出（県）'!L39</f>
        <v>-5119</v>
      </c>
      <c r="AF43" s="212">
        <f>M43-'[1]決算歳出（県）'!M39</f>
        <v>-0.2174958232163018</v>
      </c>
      <c r="AG43" s="212">
        <f>N43-'[1]決算歳出（県）'!N39</f>
        <v>-10449</v>
      </c>
      <c r="AH43" s="212">
        <f>O43-'[1]決算歳出（県）'!O39</f>
        <v>-0.09504429848543339</v>
      </c>
      <c r="AI43" s="212">
        <f>P43-'[1]決算歳出（県）'!P39</f>
        <v>25450</v>
      </c>
      <c r="AJ43" s="212">
        <f>Q43-'[1]決算歳出（県）'!Q39</f>
        <v>1.9167106546368835</v>
      </c>
      <c r="AK43" s="212">
        <f>R43-'[1]決算歳出（県）'!R39</f>
        <v>-7866</v>
      </c>
      <c r="AL43" s="212">
        <f>S43-'[1]決算歳出（県）'!S39</f>
        <v>-0.3799016142138696</v>
      </c>
      <c r="AM43" s="212"/>
      <c r="AN43" s="212"/>
      <c r="AO43" s="212"/>
      <c r="AP43" s="212"/>
    </row>
    <row r="44" spans="1:42" ht="18.75" customHeight="1">
      <c r="A44" s="438"/>
      <c r="B44" s="200">
        <v>25</v>
      </c>
      <c r="C44" s="332">
        <v>1633446</v>
      </c>
      <c r="D44" s="332">
        <v>906084</v>
      </c>
      <c r="E44" s="333">
        <v>55.5</v>
      </c>
      <c r="F44" s="332">
        <v>590534</v>
      </c>
      <c r="G44" s="334">
        <v>36.2</v>
      </c>
      <c r="H44" s="332">
        <v>277469</v>
      </c>
      <c r="I44" s="335">
        <v>17</v>
      </c>
      <c r="J44" s="332">
        <v>159151</v>
      </c>
      <c r="K44" s="335">
        <v>9.7</v>
      </c>
      <c r="L44" s="332">
        <v>159037</v>
      </c>
      <c r="M44" s="335">
        <v>9.7</v>
      </c>
      <c r="N44" s="332">
        <v>568211</v>
      </c>
      <c r="O44" s="335">
        <v>34.8</v>
      </c>
      <c r="P44" s="332">
        <v>434524</v>
      </c>
      <c r="Q44" s="335">
        <v>26.6</v>
      </c>
      <c r="R44" s="78">
        <v>20208</v>
      </c>
      <c r="S44" s="335">
        <v>1.2</v>
      </c>
      <c r="U44" s="350">
        <f t="shared" si="0"/>
        <v>100</v>
      </c>
      <c r="V44" s="212">
        <f>C44-'[1]決算歳出（県）'!C40</f>
        <v>12876</v>
      </c>
      <c r="W44" s="212">
        <f>D44-'[1]決算歳出（県）'!D40</f>
        <v>-5040</v>
      </c>
      <c r="X44" s="212">
        <f>E44-'[1]決算歳出（県）'!E40</f>
        <v>-0.7224402525037448</v>
      </c>
      <c r="Y44" s="212">
        <f>F44-'[1]決算歳出（県）'!F40</f>
        <v>-46165</v>
      </c>
      <c r="Z44" s="212">
        <f>G44-'[1]決算歳出（県）'!G40</f>
        <v>-3.0885836464947474</v>
      </c>
      <c r="AA44" s="212">
        <f>H44-'[1]決算歳出（県）'!H40</f>
        <v>41963</v>
      </c>
      <c r="AB44" s="212">
        <f>I44-'[1]決算歳出（県）'!I40</f>
        <v>2.46770580721598</v>
      </c>
      <c r="AC44" s="212">
        <f>J44-'[1]決算歳出（県）'!J40</f>
        <v>2440</v>
      </c>
      <c r="AD44" s="212">
        <f>K44-'[1]決算歳出（県）'!K40</f>
        <v>0.02988392972842746</v>
      </c>
      <c r="AE44" s="212">
        <f>L44-'[1]決算歳出（県）'!L40</f>
        <v>3069</v>
      </c>
      <c r="AF44" s="212">
        <f>M44-'[1]決算歳出（県）'!M40</f>
        <v>0.07573199553243626</v>
      </c>
      <c r="AG44" s="212">
        <f>N44-'[1]決算歳出（県）'!N40</f>
        <v>15476</v>
      </c>
      <c r="AH44" s="212">
        <f>O44-'[1]決算歳出（県）'!O40</f>
        <v>0.6925563227753173</v>
      </c>
      <c r="AI44" s="212">
        <f>P44-'[1]決算歳出（県）'!P40</f>
        <v>24918</v>
      </c>
      <c r="AJ44" s="212">
        <f>Q44-'[1]決算歳出（県）'!Q40</f>
        <v>1.3245722184169821</v>
      </c>
      <c r="AK44" s="212">
        <f>R44-'[1]決算歳出（県）'!R40</f>
        <v>-8552</v>
      </c>
      <c r="AL44" s="212">
        <f>S44-'[1]決算歳出（県）'!S40</f>
        <v>-0.47468421604744004</v>
      </c>
      <c r="AM44" s="212"/>
      <c r="AN44" s="212"/>
      <c r="AO44" s="212"/>
      <c r="AP44" s="212"/>
    </row>
    <row r="45" spans="1:42" s="77" customFormat="1" ht="18.75" customHeight="1">
      <c r="A45" s="439"/>
      <c r="B45" s="200">
        <v>26</v>
      </c>
      <c r="C45" s="332">
        <f>D45+J45+N45</f>
        <v>1706413</v>
      </c>
      <c r="D45" s="332">
        <v>920633</v>
      </c>
      <c r="E45" s="333">
        <v>54</v>
      </c>
      <c r="F45" s="332">
        <v>610443</v>
      </c>
      <c r="G45" s="334">
        <v>35.8</v>
      </c>
      <c r="H45" s="332">
        <v>270574</v>
      </c>
      <c r="I45" s="335">
        <v>15.9</v>
      </c>
      <c r="J45" s="332">
        <v>161853</v>
      </c>
      <c r="K45" s="335">
        <v>9.5</v>
      </c>
      <c r="L45" s="332">
        <v>161274</v>
      </c>
      <c r="M45" s="335">
        <v>9.5</v>
      </c>
      <c r="N45" s="332">
        <v>623927</v>
      </c>
      <c r="O45" s="335">
        <v>36.5</v>
      </c>
      <c r="P45" s="332">
        <v>496936</v>
      </c>
      <c r="Q45" s="335">
        <v>29.1</v>
      </c>
      <c r="R45" s="78">
        <v>15581</v>
      </c>
      <c r="S45" s="335">
        <v>0.9</v>
      </c>
      <c r="T45" s="350"/>
      <c r="U45" s="350">
        <f t="shared" si="0"/>
        <v>100</v>
      </c>
      <c r="V45" s="212"/>
      <c r="W45" s="212"/>
      <c r="X45" s="212"/>
      <c r="Y45" s="212"/>
      <c r="Z45" s="212"/>
      <c r="AA45" s="212"/>
      <c r="AB45" s="212"/>
      <c r="AC45" s="212"/>
      <c r="AD45" s="212"/>
      <c r="AE45" s="212"/>
      <c r="AF45" s="212"/>
      <c r="AG45" s="212"/>
      <c r="AH45" s="212"/>
      <c r="AI45" s="212"/>
      <c r="AJ45" s="212"/>
      <c r="AK45" s="212"/>
      <c r="AL45" s="212"/>
      <c r="AM45" s="212"/>
      <c r="AN45" s="212"/>
      <c r="AO45" s="212"/>
      <c r="AP45" s="212"/>
    </row>
    <row r="46" spans="1:42" ht="18.75" customHeight="1">
      <c r="A46" s="425" t="s">
        <v>31</v>
      </c>
      <c r="B46" s="197">
        <v>22</v>
      </c>
      <c r="C46" s="326">
        <v>1590676</v>
      </c>
      <c r="D46" s="326">
        <v>804140</v>
      </c>
      <c r="E46" s="327">
        <v>50.55338142612413</v>
      </c>
      <c r="F46" s="326">
        <v>597376</v>
      </c>
      <c r="G46" s="328">
        <v>37.554874502962576</v>
      </c>
      <c r="H46" s="326">
        <v>173702</v>
      </c>
      <c r="I46" s="329">
        <v>10.920018231254028</v>
      </c>
      <c r="J46" s="326">
        <v>139561</v>
      </c>
      <c r="K46" s="329">
        <v>8.773696701086017</v>
      </c>
      <c r="L46" s="326">
        <v>139276</v>
      </c>
      <c r="M46" s="329">
        <v>8.755779779024628</v>
      </c>
      <c r="N46" s="326">
        <v>676975</v>
      </c>
      <c r="O46" s="328">
        <v>40.57292187278985</v>
      </c>
      <c r="P46" s="326">
        <v>365796</v>
      </c>
      <c r="Q46" s="329">
        <v>22.996275166203027</v>
      </c>
      <c r="R46" s="75">
        <v>165375</v>
      </c>
      <c r="S46" s="329">
        <v>10.396529775095479</v>
      </c>
      <c r="U46" s="350">
        <f t="shared" si="0"/>
        <v>99.9</v>
      </c>
      <c r="V46" s="212">
        <f>C46-'[1]決算歳出（県）'!C42</f>
        <v>70105</v>
      </c>
      <c r="W46" s="212">
        <f>D46-'[1]決算歳出（県）'!D42</f>
        <v>-1350</v>
      </c>
      <c r="X46" s="212">
        <f>E46-'[1]決算歳出（県）'!E42</f>
        <v>-2.419482057396202</v>
      </c>
      <c r="Y46" s="212">
        <f>F46-'[1]決算歳出（県）'!F42</f>
        <v>-5789</v>
      </c>
      <c r="Z46" s="212">
        <f>G46-'[1]決算歳出（県）'!G42</f>
        <v>-2.1121321675579097</v>
      </c>
      <c r="AA46" s="212">
        <f>H46-'[1]決算歳出（県）'!H42</f>
        <v>-2728</v>
      </c>
      <c r="AB46" s="212">
        <f>I46-'[1]決算歳出（県）'!I42</f>
        <v>-0.6828598980802809</v>
      </c>
      <c r="AC46" s="212">
        <f>J46-'[1]決算歳出（県）'!J42</f>
        <v>-18861</v>
      </c>
      <c r="AD46" s="212">
        <f>K46-'[1]決算歳出（県）'!K42</f>
        <v>-1.6448894747650282</v>
      </c>
      <c r="AE46" s="212">
        <f>L46-'[1]決算歳出（県）'!L42</f>
        <v>-17941</v>
      </c>
      <c r="AF46" s="212">
        <f>M46-'[1]決算歳出（県）'!M42</f>
        <v>-1.583559850627653</v>
      </c>
      <c r="AG46" s="212">
        <f>N46-'[1]決算歳出（県）'!N42</f>
        <v>120316</v>
      </c>
      <c r="AH46" s="212">
        <f>O46-'[1]決算歳出（県）'!O42</f>
        <v>3.9643715321612305</v>
      </c>
      <c r="AI46" s="212">
        <f>P46-'[1]決算歳出（県）'!P42</f>
        <v>40461</v>
      </c>
      <c r="AJ46" s="212">
        <f>Q46-'[1]決算歳出（県）'!Q42</f>
        <v>1.6006941640663328</v>
      </c>
      <c r="AK46" s="212">
        <f>R46-'[1]決算歳出（県）'!R42</f>
        <v>20888</v>
      </c>
      <c r="AL46" s="212">
        <f>S46-'[1]決算歳出（県）'!S42</f>
        <v>0.894375650099013</v>
      </c>
      <c r="AM46" s="212"/>
      <c r="AN46" s="212"/>
      <c r="AO46" s="212"/>
      <c r="AP46" s="212"/>
    </row>
    <row r="47" spans="1:42" ht="18.75" customHeight="1">
      <c r="A47" s="438"/>
      <c r="B47" s="200">
        <v>23</v>
      </c>
      <c r="C47" s="332">
        <v>1678905</v>
      </c>
      <c r="D47" s="332">
        <v>799874</v>
      </c>
      <c r="E47" s="333">
        <v>47.6</v>
      </c>
      <c r="F47" s="332">
        <v>590257</v>
      </c>
      <c r="G47" s="334">
        <v>35.157260238071835</v>
      </c>
      <c r="H47" s="332">
        <v>172695</v>
      </c>
      <c r="I47" s="335">
        <v>10.28616866350389</v>
      </c>
      <c r="J47" s="332">
        <v>170018</v>
      </c>
      <c r="K47" s="335">
        <v>10.126719498720893</v>
      </c>
      <c r="L47" s="332">
        <v>158731</v>
      </c>
      <c r="M47" s="335">
        <v>9.454436075894705</v>
      </c>
      <c r="N47" s="332">
        <v>709013</v>
      </c>
      <c r="O47" s="334">
        <v>42.23073967854048</v>
      </c>
      <c r="P47" s="332">
        <v>384929</v>
      </c>
      <c r="Q47" s="335">
        <v>22.927384217689507</v>
      </c>
      <c r="R47" s="78">
        <v>200721</v>
      </c>
      <c r="S47" s="335">
        <v>11.9</v>
      </c>
      <c r="U47" s="350">
        <f t="shared" si="0"/>
        <v>99.95745917726137</v>
      </c>
      <c r="V47" s="212">
        <f>C47-'[1]決算歳出（県）'!C43</f>
        <v>84250</v>
      </c>
      <c r="W47" s="212">
        <f>D47-'[1]決算歳出（県）'!D43</f>
        <v>-217</v>
      </c>
      <c r="X47" s="212">
        <f>E47-'[1]決算歳出（県）'!E43</f>
        <v>-2.573297672537322</v>
      </c>
      <c r="Y47" s="212">
        <f>F47-'[1]決算歳出（県）'!F43</f>
        <v>-7172</v>
      </c>
      <c r="Z47" s="212">
        <f>G47-'[1]決算歳出（県）'!G43</f>
        <v>-2.307206997787958</v>
      </c>
      <c r="AA47" s="212">
        <f>H47-'[1]決算歳出（県）'!H43</f>
        <v>-2195</v>
      </c>
      <c r="AB47" s="212">
        <f>I47-'[1]決算歳出（県）'!I43</f>
        <v>-0.6810938478230106</v>
      </c>
      <c r="AC47" s="212">
        <f>J47-'[1]決算歳出（県）'!J43</f>
        <v>5048</v>
      </c>
      <c r="AD47" s="212">
        <f>K47-'[1]決算歳出（県）'!K43</f>
        <v>-0.21846488285380516</v>
      </c>
      <c r="AE47" s="212">
        <f>L47-'[1]決算歳出（県）'!L43</f>
        <v>-5965</v>
      </c>
      <c r="AF47" s="212">
        <f>M47-'[1]決算歳出（県）'!M43</f>
        <v>-0.8735659057251439</v>
      </c>
      <c r="AG47" s="212">
        <f>N47-'[1]決算歳出（県）'!N43</f>
        <v>79419</v>
      </c>
      <c r="AH47" s="212">
        <f>O47-'[1]決算歳出（県）'!O43</f>
        <v>2.7492217326524937</v>
      </c>
      <c r="AI47" s="212">
        <f>P47-'[1]決算歳出（県）'!P43</f>
        <v>55012</v>
      </c>
      <c r="AJ47" s="212">
        <f>Q47-'[1]決算歳出（県）'!Q43</f>
        <v>2.2384577727844963</v>
      </c>
      <c r="AK47" s="212">
        <f>R47-'[1]決算歳出（県）'!R43</f>
        <v>43030</v>
      </c>
      <c r="AL47" s="212">
        <f>S47-'[1]決算歳出（県）'!S43</f>
        <v>2.011277988028759</v>
      </c>
      <c r="AM47" s="212"/>
      <c r="AN47" s="212"/>
      <c r="AO47" s="212"/>
      <c r="AP47" s="212"/>
    </row>
    <row r="48" spans="1:42" ht="18.75" customHeight="1">
      <c r="A48" s="438"/>
      <c r="B48" s="200">
        <v>24</v>
      </c>
      <c r="C48" s="332">
        <v>1591143</v>
      </c>
      <c r="D48" s="332">
        <v>798987</v>
      </c>
      <c r="E48" s="333">
        <v>50.21465701071494</v>
      </c>
      <c r="F48" s="332">
        <v>582550</v>
      </c>
      <c r="G48" s="334">
        <v>36.612045554673585</v>
      </c>
      <c r="H48" s="332">
        <v>180880</v>
      </c>
      <c r="I48" s="335">
        <v>11.367928589699353</v>
      </c>
      <c r="J48" s="332">
        <v>154086</v>
      </c>
      <c r="K48" s="335">
        <v>9.683981892262354</v>
      </c>
      <c r="L48" s="332">
        <v>144077</v>
      </c>
      <c r="M48" s="335">
        <v>9.054937236942248</v>
      </c>
      <c r="N48" s="332">
        <v>638070</v>
      </c>
      <c r="O48" s="335">
        <v>40.10136109702271</v>
      </c>
      <c r="P48" s="332">
        <v>378334</v>
      </c>
      <c r="Q48" s="335">
        <v>23.777498314105017</v>
      </c>
      <c r="R48" s="78">
        <v>165587</v>
      </c>
      <c r="S48" s="335">
        <v>10.406795617992852</v>
      </c>
      <c r="U48" s="350">
        <f t="shared" si="0"/>
        <v>100</v>
      </c>
      <c r="V48" s="212">
        <f>C48-'[1]決算歳出（県）'!C44</f>
        <v>468</v>
      </c>
      <c r="W48" s="212">
        <f>D48-'[1]決算歳出（県）'!D44</f>
        <v>-5153</v>
      </c>
      <c r="X48" s="212">
        <f>E48-'[1]決算歳出（県）'!E44</f>
        <v>-0.33872441540919596</v>
      </c>
      <c r="Y48" s="212">
        <f>F48-'[1]決算歳出（県）'!F44</f>
        <v>-14826</v>
      </c>
      <c r="Z48" s="212">
        <f>G48-'[1]決算歳出（県）'!G44</f>
        <v>-0.9428289482889909</v>
      </c>
      <c r="AA48" s="212">
        <f>H48-'[1]決算歳出（県）'!H44</f>
        <v>7178</v>
      </c>
      <c r="AB48" s="212">
        <f>I48-'[1]決算歳出（県）'!I44</f>
        <v>0.44791035844532523</v>
      </c>
      <c r="AC48" s="212">
        <f>J48-'[1]決算歳出（県）'!J44</f>
        <v>14525</v>
      </c>
      <c r="AD48" s="212">
        <f>K48-'[1]決算歳出（県）'!K44</f>
        <v>0.910285191176337</v>
      </c>
      <c r="AE48" s="212">
        <f>L48-'[1]決算歳出（県）'!L44</f>
        <v>4801</v>
      </c>
      <c r="AF48" s="212">
        <f>M48-'[1]決算歳出（県）'!M44</f>
        <v>0.2991574579176195</v>
      </c>
      <c r="AG48" s="212">
        <f>N48-'[1]決算歳出（県）'!N44</f>
        <v>-8904</v>
      </c>
      <c r="AH48" s="212">
        <f>O48-'[1]決算歳出（県）'!O44</f>
        <v>-0.47156077576713784</v>
      </c>
      <c r="AI48" s="212">
        <f>P48-'[1]決算歳出（県）'!P44</f>
        <v>12538</v>
      </c>
      <c r="AJ48" s="212">
        <f>Q48-'[1]決算歳出（県）'!Q44</f>
        <v>0.78122314790199</v>
      </c>
      <c r="AK48" s="212">
        <f>R48-'[1]決算歳出（県）'!R44</f>
        <v>212</v>
      </c>
      <c r="AL48" s="212">
        <f>S48-'[1]決算歳出（県）'!S44</f>
        <v>0.010265842897373645</v>
      </c>
      <c r="AM48" s="212"/>
      <c r="AN48" s="212"/>
      <c r="AO48" s="212"/>
      <c r="AP48" s="212"/>
    </row>
    <row r="49" spans="1:42" ht="18.75" customHeight="1">
      <c r="A49" s="438"/>
      <c r="B49" s="200">
        <v>25</v>
      </c>
      <c r="C49" s="332">
        <v>1614456</v>
      </c>
      <c r="D49" s="332">
        <v>771879.8</v>
      </c>
      <c r="E49" s="333">
        <v>47.8</v>
      </c>
      <c r="F49" s="332">
        <v>550572.6</v>
      </c>
      <c r="G49" s="334">
        <v>34.1</v>
      </c>
      <c r="H49" s="332">
        <v>187174.8</v>
      </c>
      <c r="I49" s="335">
        <v>11.6</v>
      </c>
      <c r="J49" s="332">
        <v>146804.9</v>
      </c>
      <c r="K49" s="335">
        <v>9.1</v>
      </c>
      <c r="L49" s="332">
        <v>143347.2</v>
      </c>
      <c r="M49" s="335">
        <v>8.9</v>
      </c>
      <c r="N49" s="332">
        <v>695771</v>
      </c>
      <c r="O49" s="335">
        <v>43.1</v>
      </c>
      <c r="P49" s="332">
        <v>387903.4</v>
      </c>
      <c r="Q49" s="335">
        <v>24</v>
      </c>
      <c r="R49" s="78">
        <v>166458</v>
      </c>
      <c r="S49" s="335">
        <v>4.8</v>
      </c>
      <c r="U49" s="350">
        <f t="shared" si="0"/>
        <v>100</v>
      </c>
      <c r="V49" s="212">
        <f>C49-'[1]決算歳出（県）'!C45</f>
        <v>-64449</v>
      </c>
      <c r="W49" s="212">
        <f>D49-'[1]決算歳出（県）'!D45</f>
        <v>-27993.199999999953</v>
      </c>
      <c r="X49" s="212">
        <f>E49-'[1]決算歳出（県）'!E45</f>
        <v>0.0574591772613644</v>
      </c>
      <c r="Y49" s="212">
        <f>F49-'[1]決算歳出（県）'!F45</f>
        <v>-39684.40000000002</v>
      </c>
      <c r="Z49" s="212">
        <f>G49-'[1]決算歳出（県）'!G45</f>
        <v>-1.0572602380718337</v>
      </c>
      <c r="AA49" s="212">
        <f>H49-'[1]決算歳出（県）'!H45</f>
        <v>14479.799999999988</v>
      </c>
      <c r="AB49" s="212">
        <f>I49-'[1]決算歳出（県）'!I45</f>
        <v>1.3138313364961096</v>
      </c>
      <c r="AC49" s="212">
        <f>J49-'[1]決算歳出（県）'!J45</f>
        <v>-23213.100000000006</v>
      </c>
      <c r="AD49" s="212">
        <f>K49-'[1]決算歳出（県）'!K45</f>
        <v>-1.0267194987208939</v>
      </c>
      <c r="AE49" s="212">
        <f>L49-'[1]決算歳出（県）'!L45</f>
        <v>-15383.799999999988</v>
      </c>
      <c r="AF49" s="212">
        <f>M49-'[1]決算歳出（県）'!M45</f>
        <v>-0.5544360758947047</v>
      </c>
      <c r="AG49" s="212">
        <f>N49-'[1]決算歳出（県）'!N45</f>
        <v>-13243</v>
      </c>
      <c r="AH49" s="212">
        <f>O49-'[1]決算歳出（県）'!O45</f>
        <v>0.8692603214595209</v>
      </c>
      <c r="AI49" s="212">
        <f>P49-'[1]決算歳出（県）'!P45</f>
        <v>2974.4000000000233</v>
      </c>
      <c r="AJ49" s="212">
        <f>Q49-'[1]決算歳出（県）'!Q45</f>
        <v>1.0726157823104927</v>
      </c>
      <c r="AK49" s="212">
        <f>R49-'[1]決算歳出（県）'!R45</f>
        <v>-34263</v>
      </c>
      <c r="AL49" s="212">
        <f>S49-'[1]決算歳出（県）'!S45</f>
        <v>-7.155470976618688</v>
      </c>
      <c r="AM49" s="212"/>
      <c r="AN49" s="212"/>
      <c r="AO49" s="212"/>
      <c r="AP49" s="212"/>
    </row>
    <row r="50" spans="1:42" s="77" customFormat="1" ht="18.75" customHeight="1">
      <c r="A50" s="439"/>
      <c r="B50" s="200">
        <v>26</v>
      </c>
      <c r="C50" s="351">
        <f>D50+J50+N50</f>
        <v>1630913</v>
      </c>
      <c r="D50" s="332">
        <v>796540</v>
      </c>
      <c r="E50" s="333">
        <v>48.9</v>
      </c>
      <c r="F50" s="332">
        <v>567939</v>
      </c>
      <c r="G50" s="334">
        <v>34.8</v>
      </c>
      <c r="H50" s="332">
        <v>193352</v>
      </c>
      <c r="I50" s="335">
        <v>11.9</v>
      </c>
      <c r="J50" s="332">
        <v>145680</v>
      </c>
      <c r="K50" s="335">
        <v>8.9</v>
      </c>
      <c r="L50" s="332">
        <v>142487</v>
      </c>
      <c r="M50" s="335">
        <v>8.7</v>
      </c>
      <c r="N50" s="332">
        <v>688693</v>
      </c>
      <c r="O50" s="335">
        <v>42.2</v>
      </c>
      <c r="P50" s="332">
        <v>404960</v>
      </c>
      <c r="Q50" s="335">
        <v>24.8</v>
      </c>
      <c r="R50" s="78">
        <v>151717</v>
      </c>
      <c r="S50" s="335">
        <v>9.3</v>
      </c>
      <c r="T50" s="350"/>
      <c r="U50" s="350">
        <f t="shared" si="0"/>
        <v>100</v>
      </c>
      <c r="V50" s="212"/>
      <c r="W50" s="212"/>
      <c r="X50" s="212"/>
      <c r="Y50" s="212"/>
      <c r="Z50" s="212"/>
      <c r="AA50" s="212"/>
      <c r="AB50" s="212"/>
      <c r="AC50" s="212"/>
      <c r="AD50" s="212"/>
      <c r="AE50" s="212"/>
      <c r="AF50" s="212"/>
      <c r="AG50" s="212"/>
      <c r="AH50" s="212"/>
      <c r="AI50" s="212"/>
      <c r="AJ50" s="212"/>
      <c r="AK50" s="212"/>
      <c r="AL50" s="212"/>
      <c r="AM50" s="212"/>
      <c r="AN50" s="212"/>
      <c r="AO50" s="212"/>
      <c r="AP50" s="212"/>
    </row>
    <row r="51" spans="1:42" ht="18.75" customHeight="1">
      <c r="A51" s="425" t="s">
        <v>32</v>
      </c>
      <c r="B51" s="197">
        <v>22</v>
      </c>
      <c r="C51" s="78">
        <v>6012273</v>
      </c>
      <c r="D51" s="326">
        <v>2192016</v>
      </c>
      <c r="E51" s="327">
        <v>36.45902306831376</v>
      </c>
      <c r="F51" s="326">
        <v>1513569</v>
      </c>
      <c r="G51" s="328">
        <v>25.074655242701052</v>
      </c>
      <c r="H51" s="326">
        <v>557373</v>
      </c>
      <c r="I51" s="329">
        <v>9.270587014262327</v>
      </c>
      <c r="J51" s="326">
        <v>741500</v>
      </c>
      <c r="K51" s="329">
        <v>12.333105965081758</v>
      </c>
      <c r="L51" s="326">
        <v>739657</v>
      </c>
      <c r="M51" s="329">
        <v>12.30245200109842</v>
      </c>
      <c r="N51" s="326">
        <v>3078757</v>
      </c>
      <c r="O51" s="328">
        <v>51.207870966604474</v>
      </c>
      <c r="P51" s="326">
        <v>2350645</v>
      </c>
      <c r="Q51" s="329">
        <v>39.09744284732247</v>
      </c>
      <c r="R51" s="75">
        <v>335223</v>
      </c>
      <c r="S51" s="329">
        <v>5.575645018115445</v>
      </c>
      <c r="U51" s="350">
        <f t="shared" si="0"/>
        <v>100</v>
      </c>
      <c r="V51" s="212">
        <f>C51-'[1]決算歳出（県）'!C47</f>
        <v>-898991</v>
      </c>
      <c r="W51" s="212">
        <f>D51-'[1]決算歳出（県）'!D47</f>
        <v>-309263</v>
      </c>
      <c r="X51" s="212">
        <f>E51-'[1]決算歳出（県）'!E47</f>
        <v>0.2676838284873</v>
      </c>
      <c r="Y51" s="212">
        <f>F51-'[1]決算歳出（県）'!F47</f>
        <v>-61898</v>
      </c>
      <c r="Z51" s="212">
        <f>G51-'[1]決算歳出（県）'!G47</f>
        <v>2.279013229894133</v>
      </c>
      <c r="AA51" s="212">
        <f>H51-'[1]決算歳出（県）'!H47</f>
        <v>-263207</v>
      </c>
      <c r="AB51" s="212">
        <f>I51-'[1]決算歳出（県）'!I47</f>
        <v>-2.6024943786637724</v>
      </c>
      <c r="AC51" s="212">
        <f>J51-'[1]決算歳出（県）'!J47</f>
        <v>-321</v>
      </c>
      <c r="AD51" s="212">
        <f>K51-'[1]決算歳出（県）'!K47</f>
        <v>1.599599040733331</v>
      </c>
      <c r="AE51" s="212">
        <f>L51-'[1]決算歳出（県）'!L47</f>
        <v>2320</v>
      </c>
      <c r="AF51" s="212">
        <f>M51-'[1]決算歳出（県）'!M47</f>
        <v>1.63382467041043</v>
      </c>
      <c r="AG51" s="212">
        <f>N51-'[1]決算歳出（県）'!N47</f>
        <v>-589407</v>
      </c>
      <c r="AH51" s="212">
        <f>O51-'[1]決算歳出（県）'!O47</f>
        <v>-1.867282869220631</v>
      </c>
      <c r="AI51" s="212">
        <f>P51-'[1]決算歳出（県）'!P47</f>
        <v>-42254</v>
      </c>
      <c r="AJ51" s="212">
        <f>Q51-'[1]決算歳出（県）'!Q47</f>
        <v>4.474268273177998</v>
      </c>
      <c r="AK51" s="212">
        <f>R51-'[1]決算歳出（県）'!R47</f>
        <v>-104932</v>
      </c>
      <c r="AL51" s="212">
        <f>S51-'[1]決算歳出（県）'!S47</f>
        <v>-0.7930163439740365</v>
      </c>
      <c r="AM51" s="212"/>
      <c r="AN51" s="212"/>
      <c r="AO51" s="212"/>
      <c r="AP51" s="212"/>
    </row>
    <row r="52" spans="1:42" ht="18.75" customHeight="1">
      <c r="A52" s="438"/>
      <c r="B52" s="200">
        <v>23</v>
      </c>
      <c r="C52" s="78">
        <v>6078839</v>
      </c>
      <c r="D52" s="332">
        <v>2141624</v>
      </c>
      <c r="E52" s="333">
        <v>35.230806408921175</v>
      </c>
      <c r="F52" s="332">
        <v>1487874</v>
      </c>
      <c r="G52" s="334">
        <v>24.476285685473822</v>
      </c>
      <c r="H52" s="332">
        <v>527021</v>
      </c>
      <c r="I52" s="335">
        <v>8.669764078305084</v>
      </c>
      <c r="J52" s="332">
        <v>776050</v>
      </c>
      <c r="K52" s="335">
        <v>12.766418061080415</v>
      </c>
      <c r="L52" s="332">
        <v>774732</v>
      </c>
      <c r="M52" s="335">
        <v>12.744736289281555</v>
      </c>
      <c r="N52" s="332">
        <v>3161165</v>
      </c>
      <c r="O52" s="334">
        <v>52.00277552999842</v>
      </c>
      <c r="P52" s="332">
        <v>2368441</v>
      </c>
      <c r="Q52" s="335">
        <v>38.96206166999981</v>
      </c>
      <c r="R52" s="78">
        <v>386079</v>
      </c>
      <c r="S52" s="335">
        <v>6.351196338642954</v>
      </c>
      <c r="U52" s="350">
        <f t="shared" si="0"/>
        <v>100</v>
      </c>
      <c r="V52" s="212">
        <f>C52-'[1]決算歳出（県）'!C48</f>
        <v>-471573</v>
      </c>
      <c r="W52" s="212">
        <f>D52-'[1]決算歳出（県）'!D48</f>
        <v>-175988</v>
      </c>
      <c r="X52" s="212">
        <f>E52-'[1]決算歳出（県）'!E48</f>
        <v>-0.15035740184370638</v>
      </c>
      <c r="Y52" s="212">
        <f>F52-'[1]決算歳出（県）'!F48</f>
        <v>-41736</v>
      </c>
      <c r="Z52" s="212">
        <f>G52-'[1]決算歳出（県）'!G48</f>
        <v>1.1249300760862013</v>
      </c>
      <c r="AA52" s="212">
        <f>H52-'[1]決算歳出（県）'!H48</f>
        <v>-147982</v>
      </c>
      <c r="AB52" s="212">
        <f>I52-'[1]決算歳出（県）'!I48</f>
        <v>-1.634977058588289</v>
      </c>
      <c r="AC52" s="212">
        <f>J52-'[1]決算歳出（県）'!J48</f>
        <v>-15671</v>
      </c>
      <c r="AD52" s="212">
        <f>K52-'[1]決算歳出（県）'!K48</f>
        <v>0.6798348049432441</v>
      </c>
      <c r="AE52" s="212">
        <f>L52-'[1]決算歳出（県）'!L48</f>
        <v>-13726</v>
      </c>
      <c r="AF52" s="212">
        <f>M52-'[1]決算歳出（県）'!M48</f>
        <v>0.7079666937202376</v>
      </c>
      <c r="AG52" s="212">
        <f>N52-'[1]決算歳出（県）'!N48</f>
        <v>-279914</v>
      </c>
      <c r="AH52" s="212">
        <f>O52-'[1]決算歳出（県）'!O48</f>
        <v>-0.5294774030995271</v>
      </c>
      <c r="AI52" s="212">
        <f>P52-'[1]決算歳出（県）'!P48</f>
        <v>-42771</v>
      </c>
      <c r="AJ52" s="212">
        <f>Q52-'[1]決算歳出（県）'!Q48</f>
        <v>2.15198010566462</v>
      </c>
      <c r="AK52" s="212">
        <f>R52-'[1]決算歳出（県）'!R48</f>
        <v>-33279</v>
      </c>
      <c r="AL52" s="212">
        <f>S52-'[1]決算歳出（県）'!S48</f>
        <v>-0.050813183811511564</v>
      </c>
      <c r="AM52" s="212"/>
      <c r="AN52" s="212"/>
      <c r="AO52" s="212"/>
      <c r="AP52" s="212"/>
    </row>
    <row r="53" spans="1:42" ht="18.75" customHeight="1">
      <c r="A53" s="438"/>
      <c r="B53" s="200">
        <v>24</v>
      </c>
      <c r="C53" s="78">
        <v>6041779</v>
      </c>
      <c r="D53" s="332">
        <v>2114261</v>
      </c>
      <c r="E53" s="333">
        <v>35</v>
      </c>
      <c r="F53" s="332">
        <v>1468211</v>
      </c>
      <c r="G53" s="334">
        <v>24.3</v>
      </c>
      <c r="H53" s="332">
        <v>522400</v>
      </c>
      <c r="I53" s="335">
        <v>8.6</v>
      </c>
      <c r="J53" s="332">
        <v>738648</v>
      </c>
      <c r="K53" s="335">
        <v>12.2</v>
      </c>
      <c r="L53" s="332">
        <v>737299</v>
      </c>
      <c r="M53" s="335">
        <v>12.2</v>
      </c>
      <c r="N53" s="332">
        <v>3188870</v>
      </c>
      <c r="O53" s="335">
        <v>52.8</v>
      </c>
      <c r="P53" s="332">
        <v>2390017</v>
      </c>
      <c r="Q53" s="335">
        <v>39.6</v>
      </c>
      <c r="R53" s="78">
        <v>343184</v>
      </c>
      <c r="S53" s="335">
        <v>5.7</v>
      </c>
      <c r="U53" s="350">
        <f t="shared" si="0"/>
        <v>100</v>
      </c>
      <c r="V53" s="212">
        <f>C53-'[1]決算歳出（県）'!C49</f>
        <v>29506</v>
      </c>
      <c r="W53" s="212">
        <f>D53-'[1]決算歳出（県）'!D49</f>
        <v>-77755</v>
      </c>
      <c r="X53" s="212">
        <f>E53-'[1]決算歳出（県）'!E49</f>
        <v>-1.459023068313762</v>
      </c>
      <c r="Y53" s="212">
        <f>F53-'[1]決算歳出（県）'!F49</f>
        <v>-45358</v>
      </c>
      <c r="Z53" s="212">
        <f>G53-'[1]決算歳出（県）'!G49</f>
        <v>-0.7746552427010513</v>
      </c>
      <c r="AA53" s="212">
        <f>H53-'[1]決算歳出（県）'!H49</f>
        <v>-34973</v>
      </c>
      <c r="AB53" s="212">
        <f>I53-'[1]決算歳出（県）'!I49</f>
        <v>-0.6705870142623276</v>
      </c>
      <c r="AC53" s="212">
        <f>J53-'[1]決算歳出（県）'!J49</f>
        <v>-2852</v>
      </c>
      <c r="AD53" s="212">
        <f>K53-'[1]決算歳出（県）'!K49</f>
        <v>-0.13310596508175898</v>
      </c>
      <c r="AE53" s="212">
        <f>L53-'[1]決算歳出（県）'!L49</f>
        <v>-2358</v>
      </c>
      <c r="AF53" s="212">
        <f>M53-'[1]決算歳出（県）'!M49</f>
        <v>-0.10245200109842045</v>
      </c>
      <c r="AG53" s="212">
        <f>N53-'[1]決算歳出（県）'!N49</f>
        <v>110113</v>
      </c>
      <c r="AH53" s="212">
        <f>O53-'[1]決算歳出（県）'!O49</f>
        <v>1.5921290333955227</v>
      </c>
      <c r="AI53" s="212">
        <f>P53-'[1]決算歳出（県）'!P49</f>
        <v>39372</v>
      </c>
      <c r="AJ53" s="212">
        <f>Q53-'[1]決算歳出（県）'!Q49</f>
        <v>0.5025571526775323</v>
      </c>
      <c r="AK53" s="212">
        <f>R53-'[1]決算歳出（県）'!R49</f>
        <v>7961</v>
      </c>
      <c r="AL53" s="212">
        <f>S53-'[1]決算歳出（県）'!S49</f>
        <v>0.1243549818845553</v>
      </c>
      <c r="AM53" s="212"/>
      <c r="AN53" s="212"/>
      <c r="AO53" s="212"/>
      <c r="AP53" s="212"/>
    </row>
    <row r="54" spans="1:42" ht="18.75" customHeight="1">
      <c r="A54" s="438"/>
      <c r="B54" s="200">
        <v>25</v>
      </c>
      <c r="C54" s="332">
        <v>6202238</v>
      </c>
      <c r="D54" s="332">
        <v>2116885</v>
      </c>
      <c r="E54" s="333">
        <v>34.1</v>
      </c>
      <c r="F54" s="332">
        <v>1445415</v>
      </c>
      <c r="G54" s="334">
        <v>23.3</v>
      </c>
      <c r="H54" s="332">
        <v>544896</v>
      </c>
      <c r="I54" s="335">
        <v>8.8</v>
      </c>
      <c r="J54" s="332">
        <v>758855</v>
      </c>
      <c r="K54" s="335">
        <v>12.2</v>
      </c>
      <c r="L54" s="332">
        <v>756368</v>
      </c>
      <c r="M54" s="335">
        <v>12.2</v>
      </c>
      <c r="N54" s="332">
        <v>3326498</v>
      </c>
      <c r="O54" s="335">
        <v>53.6</v>
      </c>
      <c r="P54" s="332">
        <v>2449812</v>
      </c>
      <c r="Q54" s="335">
        <v>39.5</v>
      </c>
      <c r="R54" s="78">
        <v>356508</v>
      </c>
      <c r="S54" s="335">
        <v>5.7</v>
      </c>
      <c r="U54" s="350">
        <f t="shared" si="0"/>
        <v>99.9</v>
      </c>
      <c r="V54" s="212">
        <f>C54-'[1]決算歳出（県）'!C50</f>
        <v>123399</v>
      </c>
      <c r="W54" s="212">
        <f>D54-'[1]決算歳出（県）'!D50</f>
        <v>-24739</v>
      </c>
      <c r="X54" s="212">
        <f>E54-'[1]決算歳出（県）'!E50</f>
        <v>-1.130806408921174</v>
      </c>
      <c r="Y54" s="212">
        <f>F54-'[1]決算歳出（県）'!F50</f>
        <v>-42459</v>
      </c>
      <c r="Z54" s="212">
        <f>G54-'[1]決算歳出（県）'!G50</f>
        <v>-1.1762856854738217</v>
      </c>
      <c r="AA54" s="212">
        <f>H54-'[1]決算歳出（県）'!H50</f>
        <v>17875</v>
      </c>
      <c r="AB54" s="212">
        <f>I54-'[1]決算歳出（県）'!I50</f>
        <v>0.1302359216949167</v>
      </c>
      <c r="AC54" s="212">
        <f>J54-'[1]決算歳出（県）'!J50</f>
        <v>-17195</v>
      </c>
      <c r="AD54" s="212">
        <f>K54-'[1]決算歳出（県）'!K50</f>
        <v>-0.5664180610804159</v>
      </c>
      <c r="AE54" s="212">
        <f>L54-'[1]決算歳出（県）'!L50</f>
        <v>-18364</v>
      </c>
      <c r="AF54" s="212">
        <f>M54-'[1]決算歳出（県）'!M50</f>
        <v>-0.5447362892815555</v>
      </c>
      <c r="AG54" s="212">
        <f>N54-'[1]決算歳出（県）'!N50</f>
        <v>165333</v>
      </c>
      <c r="AH54" s="212">
        <f>O54-'[1]決算歳出（県）'!O50</f>
        <v>1.597224470001585</v>
      </c>
      <c r="AI54" s="212">
        <f>P54-'[1]決算歳出（県）'!P50</f>
        <v>81371</v>
      </c>
      <c r="AJ54" s="212">
        <f>Q54-'[1]決算歳出（県）'!Q50</f>
        <v>0.5379383300001876</v>
      </c>
      <c r="AK54" s="212">
        <f>R54-'[1]決算歳出（県）'!R50</f>
        <v>-29571</v>
      </c>
      <c r="AL54" s="212">
        <f>S54-'[1]決算歳出（県）'!S50</f>
        <v>-0.6511963386429542</v>
      </c>
      <c r="AM54" s="212"/>
      <c r="AN54" s="212"/>
      <c r="AO54" s="212"/>
      <c r="AP54" s="212"/>
    </row>
    <row r="55" spans="1:42" s="77" customFormat="1" ht="18.75" customHeight="1">
      <c r="A55" s="439"/>
      <c r="B55" s="200">
        <v>26</v>
      </c>
      <c r="C55" s="332">
        <f>D55+J55+N55</f>
        <v>6554017</v>
      </c>
      <c r="D55" s="332">
        <v>2176371</v>
      </c>
      <c r="E55" s="333">
        <v>33.2</v>
      </c>
      <c r="F55" s="332">
        <v>1458181</v>
      </c>
      <c r="G55" s="334">
        <v>22.2</v>
      </c>
      <c r="H55" s="332">
        <v>588580</v>
      </c>
      <c r="I55" s="335">
        <v>9</v>
      </c>
      <c r="J55" s="332">
        <v>757877</v>
      </c>
      <c r="K55" s="335">
        <v>11.6</v>
      </c>
      <c r="L55" s="332">
        <v>753526</v>
      </c>
      <c r="M55" s="335">
        <v>11.5</v>
      </c>
      <c r="N55" s="332">
        <v>3619769</v>
      </c>
      <c r="O55" s="335">
        <v>55.2</v>
      </c>
      <c r="P55" s="332">
        <v>2565149</v>
      </c>
      <c r="Q55" s="335">
        <v>39.1</v>
      </c>
      <c r="R55" s="78">
        <v>333136</v>
      </c>
      <c r="S55" s="335">
        <v>5.1</v>
      </c>
      <c r="T55" s="350"/>
      <c r="U55" s="350">
        <f t="shared" si="0"/>
        <v>100</v>
      </c>
      <c r="V55" s="212"/>
      <c r="W55" s="212"/>
      <c r="X55" s="212"/>
      <c r="Y55" s="212"/>
      <c r="Z55" s="212"/>
      <c r="AA55" s="212"/>
      <c r="AB55" s="212"/>
      <c r="AC55" s="212"/>
      <c r="AD55" s="212"/>
      <c r="AE55" s="212"/>
      <c r="AF55" s="212"/>
      <c r="AG55" s="212"/>
      <c r="AH55" s="212"/>
      <c r="AI55" s="212"/>
      <c r="AJ55" s="212"/>
      <c r="AK55" s="212"/>
      <c r="AL55" s="212"/>
      <c r="AM55" s="212"/>
      <c r="AN55" s="212"/>
      <c r="AO55" s="212"/>
      <c r="AP55" s="212"/>
    </row>
    <row r="56" spans="1:42" ht="18.75" customHeight="1">
      <c r="A56" s="425" t="s">
        <v>33</v>
      </c>
      <c r="B56" s="197">
        <v>22</v>
      </c>
      <c r="C56" s="326">
        <v>1863346</v>
      </c>
      <c r="D56" s="326">
        <v>1070237</v>
      </c>
      <c r="E56" s="327">
        <v>57.436300075240986</v>
      </c>
      <c r="F56" s="326">
        <v>751287</v>
      </c>
      <c r="G56" s="328">
        <v>40.31924291033442</v>
      </c>
      <c r="H56" s="326">
        <v>268594</v>
      </c>
      <c r="I56" s="329">
        <v>14.414606841670844</v>
      </c>
      <c r="J56" s="326">
        <v>128366</v>
      </c>
      <c r="K56" s="329">
        <v>6.889005047908441</v>
      </c>
      <c r="L56" s="326">
        <v>128135</v>
      </c>
      <c r="M56" s="329">
        <v>6.876607994435815</v>
      </c>
      <c r="N56" s="326">
        <v>664744</v>
      </c>
      <c r="O56" s="328">
        <v>35.67474854374872</v>
      </c>
      <c r="P56" s="326">
        <v>507508</v>
      </c>
      <c r="Q56" s="329">
        <v>27.23638014625303</v>
      </c>
      <c r="R56" s="75">
        <v>12981</v>
      </c>
      <c r="S56" s="329">
        <v>0.6966500048836878</v>
      </c>
      <c r="U56" s="350">
        <f t="shared" si="0"/>
        <v>100.00005366689815</v>
      </c>
      <c r="V56" s="212">
        <f>C56-'[1]決算歳出（県）'!C52</f>
        <v>67573</v>
      </c>
      <c r="W56" s="212">
        <f>D56-'[1]決算歳出（県）'!D52</f>
        <v>23593</v>
      </c>
      <c r="X56" s="212">
        <f>E56-'[1]決算歳出（県）'!E52</f>
        <v>-0.8474585067178708</v>
      </c>
      <c r="Y56" s="212">
        <f>F56-'[1]決算歳出（県）'!F52</f>
        <v>-45078</v>
      </c>
      <c r="Z56" s="212">
        <f>G56-'[1]決算歳出（県）'!G52</f>
        <v>-4.02739778422999</v>
      </c>
      <c r="AA56" s="212">
        <f>H56-'[1]決算歳出（県）'!H52</f>
        <v>61829</v>
      </c>
      <c r="AB56" s="212">
        <f>I56-'[1]決算歳出（県）'!I52</f>
        <v>2.9006237268784947</v>
      </c>
      <c r="AC56" s="212">
        <f>J56-'[1]決算歳出（県）'!J52</f>
        <v>-19545</v>
      </c>
      <c r="AD56" s="212">
        <f>K56-'[1]決算歳出（県）'!K52</f>
        <v>-1.3476150594213827</v>
      </c>
      <c r="AE56" s="212">
        <f>L56-'[1]決算歳出（県）'!L52</f>
        <v>-19280</v>
      </c>
      <c r="AF56" s="212">
        <f>M56-'[1]決算歳出（県）'!M52</f>
        <v>-1.332391695391351</v>
      </c>
      <c r="AG56" s="212">
        <f>N56-'[1]決算歳出（県）'!N52</f>
        <v>63526</v>
      </c>
      <c r="AH56" s="212">
        <f>O56-'[1]決算歳出（県）'!O52</f>
        <v>2.1951272330373968</v>
      </c>
      <c r="AI56" s="212">
        <f>P56-'[1]決算歳出（県）'!P52</f>
        <v>51860</v>
      </c>
      <c r="AJ56" s="212">
        <f>Q56-'[1]決算歳出（県）'!Q52</f>
        <v>1.8630172546180646</v>
      </c>
      <c r="AK56" s="212">
        <f>R56-'[1]決算歳出（県）'!R52</f>
        <v>-5598</v>
      </c>
      <c r="AL56" s="212">
        <f>S56-'[1]決算歳出（県）'!S52</f>
        <v>-0.3379462386281592</v>
      </c>
      <c r="AM56" s="212"/>
      <c r="AN56" s="212"/>
      <c r="AO56" s="212"/>
      <c r="AP56" s="212"/>
    </row>
    <row r="57" spans="1:42" ht="18.75" customHeight="1">
      <c r="A57" s="438"/>
      <c r="B57" s="200">
        <v>23</v>
      </c>
      <c r="C57" s="332">
        <v>1846026</v>
      </c>
      <c r="D57" s="332">
        <v>1046249</v>
      </c>
      <c r="E57" s="333">
        <v>56.67574562871812</v>
      </c>
      <c r="F57" s="332">
        <v>761833</v>
      </c>
      <c r="G57" s="334">
        <v>41.26881203189988</v>
      </c>
      <c r="H57" s="332">
        <v>232283</v>
      </c>
      <c r="I57" s="335">
        <v>12.582867196886719</v>
      </c>
      <c r="J57" s="332">
        <v>134568</v>
      </c>
      <c r="K57" s="335">
        <v>7.289604805132756</v>
      </c>
      <c r="L57" s="332">
        <v>134090</v>
      </c>
      <c r="M57" s="335">
        <v>7.2637113453439985</v>
      </c>
      <c r="N57" s="332">
        <v>665208</v>
      </c>
      <c r="O57" s="334">
        <v>36.03459539573116</v>
      </c>
      <c r="P57" s="332">
        <v>515185</v>
      </c>
      <c r="Q57" s="335">
        <v>27.907786780901244</v>
      </c>
      <c r="R57" s="78">
        <v>19034</v>
      </c>
      <c r="S57" s="335">
        <v>1.0310797356050239</v>
      </c>
      <c r="U57" s="350">
        <f t="shared" si="0"/>
        <v>99.99994582958203</v>
      </c>
      <c r="V57" s="212">
        <f>C57-'[1]決算歳出（県）'!C53</f>
        <v>-25951</v>
      </c>
      <c r="W57" s="212">
        <f>D57-'[1]決算歳出（県）'!D53</f>
        <v>25936</v>
      </c>
      <c r="X57" s="212">
        <f>E57-'[1]決算歳出（県）'!E53</f>
        <v>2.171176395228599</v>
      </c>
      <c r="Y57" s="212">
        <f>F57-'[1]決算歳出（県）'!F53</f>
        <v>-5840</v>
      </c>
      <c r="Z57" s="212">
        <f>G57-'[1]決算歳出（県）'!G53</f>
        <v>0.260135109053067</v>
      </c>
      <c r="AA57" s="212">
        <f>H57-'[1]決算歳出（県）'!H53</f>
        <v>25871</v>
      </c>
      <c r="AB57" s="212">
        <f>I57-'[1]決算歳出（県）'!I53</f>
        <v>1.5564496714577203</v>
      </c>
      <c r="AC57" s="212">
        <f>J57-'[1]決算歳出（県）'!J53</f>
        <v>-17329</v>
      </c>
      <c r="AD57" s="212">
        <f>K57-'[1]決算歳出（県）'!K53</f>
        <v>-0.8246508721538781</v>
      </c>
      <c r="AE57" s="212">
        <f>L57-'[1]決算歳出（県）'!L53</f>
        <v>-17596</v>
      </c>
      <c r="AF57" s="212">
        <f>M57-'[1]決算歳出（県）'!M53</f>
        <v>-0.8392728259358835</v>
      </c>
      <c r="AG57" s="212">
        <f>N57-'[1]決算歳出（県）'!N53</f>
        <v>-34559</v>
      </c>
      <c r="AH57" s="212">
        <f>O57-'[1]決算歳出（県）'!O53</f>
        <v>-1.3465796934926928</v>
      </c>
      <c r="AI57" s="212">
        <f>P57-'[1]決算歳出（県）'!P53</f>
        <v>27692</v>
      </c>
      <c r="AJ57" s="212">
        <f>Q57-'[1]決算歳出（県）'!Q53</f>
        <v>1.8661740901470303</v>
      </c>
      <c r="AK57" s="212">
        <f>R57-'[1]決算歳出（県）'!R53</f>
        <v>-1953</v>
      </c>
      <c r="AL57" s="212">
        <f>S57-'[1]決算歳出（県）'!S53</f>
        <v>-0.09003446611860833</v>
      </c>
      <c r="AM57" s="212"/>
      <c r="AN57" s="212"/>
      <c r="AO57" s="212"/>
      <c r="AP57" s="212"/>
    </row>
    <row r="58" spans="1:42" ht="18.75" customHeight="1">
      <c r="A58" s="438"/>
      <c r="B58" s="200">
        <v>24</v>
      </c>
      <c r="C58" s="332">
        <v>1891543</v>
      </c>
      <c r="D58" s="332">
        <v>1033859</v>
      </c>
      <c r="E58" s="333">
        <v>54.7</v>
      </c>
      <c r="F58" s="332">
        <v>748556</v>
      </c>
      <c r="G58" s="334">
        <v>39.6</v>
      </c>
      <c r="H58" s="332">
        <v>237090</v>
      </c>
      <c r="I58" s="335">
        <v>12.5</v>
      </c>
      <c r="J58" s="332">
        <v>132863</v>
      </c>
      <c r="K58" s="335">
        <v>7</v>
      </c>
      <c r="L58" s="332">
        <v>132590</v>
      </c>
      <c r="M58" s="335">
        <v>7</v>
      </c>
      <c r="N58" s="332">
        <v>724820</v>
      </c>
      <c r="O58" s="335">
        <v>38.3</v>
      </c>
      <c r="P58" s="332">
        <v>563505</v>
      </c>
      <c r="Q58" s="335">
        <v>29.8</v>
      </c>
      <c r="R58" s="78">
        <v>14269</v>
      </c>
      <c r="S58" s="335">
        <v>0.8</v>
      </c>
      <c r="U58" s="350">
        <f t="shared" si="0"/>
        <v>100</v>
      </c>
      <c r="V58" s="212">
        <f>C58-'[1]決算歳出（県）'!C54</f>
        <v>28197</v>
      </c>
      <c r="W58" s="212">
        <f>D58-'[1]決算歳出（県）'!D54</f>
        <v>-36378</v>
      </c>
      <c r="X58" s="212">
        <f>E58-'[1]決算歳出（県）'!E54</f>
        <v>-2.736300075240983</v>
      </c>
      <c r="Y58" s="212">
        <f>F58-'[1]決算歳出（県）'!F54</f>
        <v>-2731</v>
      </c>
      <c r="Z58" s="212">
        <f>G58-'[1]決算歳出（県）'!G54</f>
        <v>-0.7192429103344153</v>
      </c>
      <c r="AA58" s="212">
        <f>H58-'[1]決算歳出（県）'!H54</f>
        <v>-31504</v>
      </c>
      <c r="AB58" s="212">
        <f>I58-'[1]決算歳出（県）'!I54</f>
        <v>-1.9146068416708442</v>
      </c>
      <c r="AC58" s="212">
        <f>J58-'[1]決算歳出（県）'!J54</f>
        <v>4497</v>
      </c>
      <c r="AD58" s="212">
        <f>K58-'[1]決算歳出（県）'!K54</f>
        <v>0.11099495209155918</v>
      </c>
      <c r="AE58" s="212">
        <f>L58-'[1]決算歳出（県）'!L54</f>
        <v>4455</v>
      </c>
      <c r="AF58" s="212">
        <f>M58-'[1]決算歳出（県）'!M54</f>
        <v>0.12339200556418461</v>
      </c>
      <c r="AG58" s="212">
        <f>N58-'[1]決算歳出（県）'!N54</f>
        <v>60076</v>
      </c>
      <c r="AH58" s="212">
        <f>O58-'[1]決算歳出（県）'!O54</f>
        <v>2.625251456251277</v>
      </c>
      <c r="AI58" s="212">
        <f>P58-'[1]決算歳出（県）'!P54</f>
        <v>55997</v>
      </c>
      <c r="AJ58" s="212">
        <f>Q58-'[1]決算歳出（県）'!Q54</f>
        <v>2.563619853746971</v>
      </c>
      <c r="AK58" s="212">
        <f>R58-'[1]決算歳出（県）'!R54</f>
        <v>1288</v>
      </c>
      <c r="AL58" s="212">
        <f>S58-'[1]決算歳出（県）'!S54</f>
        <v>0.10334999511631227</v>
      </c>
      <c r="AM58" s="212"/>
      <c r="AN58" s="212"/>
      <c r="AO58" s="212"/>
      <c r="AP58" s="212"/>
    </row>
    <row r="59" spans="1:42" ht="18.75" customHeight="1">
      <c r="A59" s="438"/>
      <c r="B59" s="200">
        <v>25</v>
      </c>
      <c r="C59" s="332">
        <v>1890247</v>
      </c>
      <c r="D59" s="332">
        <v>1013129</v>
      </c>
      <c r="E59" s="333">
        <v>53.6</v>
      </c>
      <c r="F59" s="332">
        <v>696043</v>
      </c>
      <c r="G59" s="334">
        <v>36.8</v>
      </c>
      <c r="H59" s="332">
        <v>269973</v>
      </c>
      <c r="I59" s="335">
        <v>14.3</v>
      </c>
      <c r="J59" s="332">
        <v>128330</v>
      </c>
      <c r="K59" s="335">
        <v>6.8</v>
      </c>
      <c r="L59" s="332">
        <v>128238</v>
      </c>
      <c r="M59" s="335">
        <v>6.8</v>
      </c>
      <c r="N59" s="332">
        <v>748788</v>
      </c>
      <c r="O59" s="335">
        <v>39.6</v>
      </c>
      <c r="P59" s="332">
        <v>559222</v>
      </c>
      <c r="Q59" s="335">
        <v>29.6</v>
      </c>
      <c r="R59" s="78">
        <v>13026</v>
      </c>
      <c r="S59" s="335">
        <v>0.7</v>
      </c>
      <c r="U59" s="350">
        <f t="shared" si="0"/>
        <v>100</v>
      </c>
      <c r="V59" s="212">
        <f>C59-'[1]決算歳出（県）'!C55</f>
        <v>44221</v>
      </c>
      <c r="W59" s="212">
        <f>D59-'[1]決算歳出（県）'!D55</f>
        <v>-33120</v>
      </c>
      <c r="X59" s="212">
        <f>E59-'[1]決算歳出（県）'!E55</f>
        <v>-3.075745628718117</v>
      </c>
      <c r="Y59" s="212">
        <f>F59-'[1]決算歳出（県）'!F55</f>
        <v>-65790</v>
      </c>
      <c r="Z59" s="212">
        <f>G59-'[1]決算歳出（県）'!G55</f>
        <v>-4.46881203189988</v>
      </c>
      <c r="AA59" s="212">
        <f>H59-'[1]決算歳出（県）'!H55</f>
        <v>37690</v>
      </c>
      <c r="AB59" s="212">
        <f>I59-'[1]決算歳出（県）'!I55</f>
        <v>1.717132803113282</v>
      </c>
      <c r="AC59" s="212">
        <f>J59-'[1]決算歳出（県）'!J55</f>
        <v>-6238</v>
      </c>
      <c r="AD59" s="212">
        <f>K59-'[1]決算歳出（県）'!K55</f>
        <v>-0.48960480513275595</v>
      </c>
      <c r="AE59" s="212">
        <f>L59-'[1]決算歳出（県）'!L55</f>
        <v>-5852</v>
      </c>
      <c r="AF59" s="212">
        <f>M59-'[1]決算歳出（県）'!M55</f>
        <v>-0.4637113453439987</v>
      </c>
      <c r="AG59" s="212">
        <f>N59-'[1]決算歳出（県）'!N55</f>
        <v>83580</v>
      </c>
      <c r="AH59" s="212">
        <f>O59-'[1]決算歳出（県）'!O55</f>
        <v>3.565404604268842</v>
      </c>
      <c r="AI59" s="212">
        <f>P59-'[1]決算歳出（県）'!P55</f>
        <v>44037</v>
      </c>
      <c r="AJ59" s="212">
        <f>Q59-'[1]決算歳出（県）'!Q55</f>
        <v>1.6922132190987575</v>
      </c>
      <c r="AK59" s="212">
        <f>R59-'[1]決算歳出（県）'!R55</f>
        <v>-6008</v>
      </c>
      <c r="AL59" s="212">
        <f>S59-'[1]決算歳出（県）'!S55</f>
        <v>-0.3310797356050239</v>
      </c>
      <c r="AM59" s="212"/>
      <c r="AN59" s="212"/>
      <c r="AO59" s="212"/>
      <c r="AP59" s="212"/>
    </row>
    <row r="60" spans="1:42" s="77" customFormat="1" ht="18.75" customHeight="1">
      <c r="A60" s="439"/>
      <c r="B60" s="200">
        <v>26</v>
      </c>
      <c r="C60" s="332">
        <v>1950050</v>
      </c>
      <c r="D60" s="332">
        <v>1056444</v>
      </c>
      <c r="E60" s="333">
        <v>54.2</v>
      </c>
      <c r="F60" s="332">
        <v>707669</v>
      </c>
      <c r="G60" s="334">
        <v>36.3</v>
      </c>
      <c r="H60" s="332">
        <v>297021</v>
      </c>
      <c r="I60" s="335">
        <v>15.2</v>
      </c>
      <c r="J60" s="332">
        <v>124441</v>
      </c>
      <c r="K60" s="335">
        <v>6.4</v>
      </c>
      <c r="L60" s="332">
        <v>124373</v>
      </c>
      <c r="M60" s="335">
        <v>6.4</v>
      </c>
      <c r="N60" s="332">
        <v>769165</v>
      </c>
      <c r="O60" s="335">
        <v>39.4</v>
      </c>
      <c r="P60" s="332">
        <v>563295</v>
      </c>
      <c r="Q60" s="335">
        <v>28.9</v>
      </c>
      <c r="R60" s="78">
        <v>14447</v>
      </c>
      <c r="S60" s="335">
        <v>0.7</v>
      </c>
      <c r="T60" s="350"/>
      <c r="U60" s="350">
        <f t="shared" si="0"/>
        <v>100</v>
      </c>
      <c r="V60" s="212"/>
      <c r="W60" s="212"/>
      <c r="X60" s="212"/>
      <c r="Y60" s="212"/>
      <c r="Z60" s="212"/>
      <c r="AA60" s="212"/>
      <c r="AB60" s="212"/>
      <c r="AC60" s="212"/>
      <c r="AD60" s="212"/>
      <c r="AE60" s="212"/>
      <c r="AF60" s="212"/>
      <c r="AG60" s="212"/>
      <c r="AH60" s="212"/>
      <c r="AI60" s="212"/>
      <c r="AJ60" s="212"/>
      <c r="AK60" s="212"/>
      <c r="AL60" s="212"/>
      <c r="AM60" s="212"/>
      <c r="AN60" s="212"/>
      <c r="AO60" s="212"/>
      <c r="AP60" s="212"/>
    </row>
    <row r="61" spans="1:42" ht="18.75" customHeight="1">
      <c r="A61" s="425" t="s">
        <v>34</v>
      </c>
      <c r="B61" s="197">
        <v>22</v>
      </c>
      <c r="C61" s="75">
        <v>1076338</v>
      </c>
      <c r="D61" s="326">
        <v>496158</v>
      </c>
      <c r="E61" s="327">
        <v>46.0968580501664</v>
      </c>
      <c r="F61" s="326">
        <v>282676</v>
      </c>
      <c r="G61" s="328">
        <v>26.262753893293745</v>
      </c>
      <c r="H61" s="326">
        <v>202267</v>
      </c>
      <c r="I61" s="329">
        <v>18.79214521832361</v>
      </c>
      <c r="J61" s="326">
        <v>192458</v>
      </c>
      <c r="K61" s="329">
        <v>17.880814391018436</v>
      </c>
      <c r="L61" s="326">
        <v>189280</v>
      </c>
      <c r="M61" s="329">
        <v>17.585553980255273</v>
      </c>
      <c r="N61" s="326">
        <v>387722</v>
      </c>
      <c r="O61" s="328">
        <v>36.02232755881517</v>
      </c>
      <c r="P61" s="326">
        <v>195813</v>
      </c>
      <c r="Q61" s="329">
        <v>18.19251945020988</v>
      </c>
      <c r="R61" s="75">
        <v>112906</v>
      </c>
      <c r="S61" s="329">
        <v>10.489827544879025</v>
      </c>
      <c r="U61" s="350">
        <f t="shared" si="0"/>
        <v>100</v>
      </c>
      <c r="V61" s="212">
        <f>C61-'[1]決算歳出（県）'!C57</f>
        <v>-30918</v>
      </c>
      <c r="W61" s="212">
        <f>D61-'[1]決算歳出（県）'!D57</f>
        <v>3812</v>
      </c>
      <c r="X61" s="212">
        <f>E61-'[1]決算歳出（県）'!E57</f>
        <v>1.6314408386091799</v>
      </c>
      <c r="Y61" s="212">
        <f>F61-'[1]決算歳出（県）'!F57</f>
        <v>-19555</v>
      </c>
      <c r="Z61" s="212">
        <f>G61-'[1]決算歳出（県）'!G57</f>
        <v>-1.0327405542414247</v>
      </c>
      <c r="AA61" s="212">
        <f>H61-'[1]決算歳出（県）'!H57</f>
        <v>20543</v>
      </c>
      <c r="AB61" s="212">
        <f>I61-'[1]決算歳出（県）'!I57</f>
        <v>2.3800417842487462</v>
      </c>
      <c r="AC61" s="212">
        <f>J61-'[1]決算歳出（県）'!J57</f>
        <v>-54766</v>
      </c>
      <c r="AD61" s="212">
        <f>K61-'[1]決算歳出（県）'!K57</f>
        <v>-4.446813546874878</v>
      </c>
      <c r="AE61" s="212">
        <f>L61-'[1]決算歳出（県）'!L57</f>
        <v>-37703</v>
      </c>
      <c r="AF61" s="212">
        <f>M61-'[1]決算歳出（県）'!M57</f>
        <v>-2.9140414159313366</v>
      </c>
      <c r="AG61" s="212">
        <f>N61-'[1]決算歳出（県）'!N57</f>
        <v>20036</v>
      </c>
      <c r="AH61" s="212">
        <f>O61-'[1]決算歳出（県）'!O57</f>
        <v>2.8153727082657056</v>
      </c>
      <c r="AI61" s="212">
        <f>P61-'[1]決算歳出（県）'!P57</f>
        <v>13437</v>
      </c>
      <c r="AJ61" s="212">
        <f>Q61-'[1]決算歳出（県）'!Q57</f>
        <v>1.7215317111504405</v>
      </c>
      <c r="AK61" s="212">
        <f>R61-'[1]決算歳出（県）'!R57</f>
        <v>3360</v>
      </c>
      <c r="AL61" s="212">
        <f>S61-'[1]決算歳出（県）'!S57</f>
        <v>0.5963611739584795</v>
      </c>
      <c r="AM61" s="212"/>
      <c r="AN61" s="212"/>
      <c r="AO61" s="212"/>
      <c r="AP61" s="212"/>
    </row>
    <row r="62" spans="1:42" ht="18.75" customHeight="1">
      <c r="A62" s="438"/>
      <c r="B62" s="200">
        <v>23</v>
      </c>
      <c r="C62" s="78">
        <v>1112432</v>
      </c>
      <c r="D62" s="332">
        <v>484982</v>
      </c>
      <c r="E62" s="333">
        <v>43.596552418484904</v>
      </c>
      <c r="F62" s="332">
        <v>282525</v>
      </c>
      <c r="G62" s="334">
        <v>25.39705797747638</v>
      </c>
      <c r="H62" s="332">
        <v>190812</v>
      </c>
      <c r="I62" s="335">
        <v>17.152688883455347</v>
      </c>
      <c r="J62" s="332">
        <v>212063</v>
      </c>
      <c r="K62" s="335">
        <v>19.063007896212984</v>
      </c>
      <c r="L62" s="332">
        <v>191458</v>
      </c>
      <c r="M62" s="335">
        <v>17.210759848691875</v>
      </c>
      <c r="N62" s="332">
        <v>415387</v>
      </c>
      <c r="O62" s="334">
        <v>37.340439685302115</v>
      </c>
      <c r="P62" s="332">
        <v>201842</v>
      </c>
      <c r="Q62" s="335">
        <v>18.144210162958274</v>
      </c>
      <c r="R62" s="78">
        <v>110429</v>
      </c>
      <c r="S62" s="335">
        <v>9.926809009449567</v>
      </c>
      <c r="U62" s="350">
        <f t="shared" si="0"/>
        <v>100</v>
      </c>
      <c r="V62" s="212">
        <f>C62-'[1]決算歳出（県）'!C58</f>
        <v>-58232</v>
      </c>
      <c r="W62" s="212">
        <f>D62-'[1]決算歳出（県）'!D58</f>
        <v>-3939</v>
      </c>
      <c r="X62" s="212">
        <f>E62-'[1]決算歳出（県）'!E58</f>
        <v>1.8321349596752015</v>
      </c>
      <c r="Y62" s="212">
        <f>F62-'[1]決算歳出（県）'!F58</f>
        <v>-9431</v>
      </c>
      <c r="Z62" s="212">
        <f>G62-'[1]決算歳出（県）'!G58</f>
        <v>0.45770731836326206</v>
      </c>
      <c r="AA62" s="212">
        <f>H62-'[1]決算歳出（県）'!H58</f>
        <v>2608</v>
      </c>
      <c r="AB62" s="212">
        <f>I62-'[1]決算歳出（県）'!I58</f>
        <v>1.0760007816601274</v>
      </c>
      <c r="AC62" s="212">
        <f>J62-'[1]決算歳出（県）'!J58</f>
        <v>-16906</v>
      </c>
      <c r="AD62" s="212">
        <f>K62-'[1]決算歳出（県）'!K58</f>
        <v>-0.4958920101649369</v>
      </c>
      <c r="AE62" s="212">
        <f>L62-'[1]決算歳出（県）'!L58</f>
        <v>-32994</v>
      </c>
      <c r="AF62" s="212">
        <f>M62-'[1]決算歳出（県）'!M58</f>
        <v>-1.962290659395844</v>
      </c>
      <c r="AG62" s="212">
        <f>N62-'[1]決算歳出（県）'!N58</f>
        <v>-37387</v>
      </c>
      <c r="AH62" s="212">
        <f>O62-'[1]決算歳出（県）'!O58</f>
        <v>-1.3362429495102646</v>
      </c>
      <c r="AI62" s="212">
        <f>P62-'[1]決算歳出（県）'!P58</f>
        <v>10184</v>
      </c>
      <c r="AJ62" s="212">
        <f>Q62-'[1]決算歳出（県）'!Q58</f>
        <v>1.772475830989407</v>
      </c>
      <c r="AK62" s="212">
        <f>R62-'[1]決算歳出（県）'!R58</f>
        <v>-10237</v>
      </c>
      <c r="AL62" s="212">
        <f>S62-'[1]決算歳出（県）'!S58</f>
        <v>-0.38067460668623276</v>
      </c>
      <c r="AM62" s="212"/>
      <c r="AN62" s="212"/>
      <c r="AO62" s="212"/>
      <c r="AP62" s="212"/>
    </row>
    <row r="63" spans="1:42" ht="18.75" customHeight="1">
      <c r="A63" s="438"/>
      <c r="B63" s="200">
        <v>24</v>
      </c>
      <c r="C63" s="78">
        <v>1259153</v>
      </c>
      <c r="D63" s="332">
        <v>638339</v>
      </c>
      <c r="E63" s="333">
        <v>50.695904310278415</v>
      </c>
      <c r="F63" s="332">
        <v>282046</v>
      </c>
      <c r="G63" s="334">
        <v>22.399660724312294</v>
      </c>
      <c r="H63" s="332">
        <v>346181</v>
      </c>
      <c r="I63" s="335">
        <v>27.49316405551986</v>
      </c>
      <c r="J63" s="332">
        <v>227473</v>
      </c>
      <c r="K63" s="335">
        <v>18.06555676712838</v>
      </c>
      <c r="L63" s="332">
        <v>193910</v>
      </c>
      <c r="M63" s="335">
        <v>15.400034785288206</v>
      </c>
      <c r="N63" s="332">
        <v>393341</v>
      </c>
      <c r="O63" s="335">
        <v>31.2385389225932</v>
      </c>
      <c r="P63" s="332">
        <v>200624</v>
      </c>
      <c r="Q63" s="335">
        <v>15.933250367508952</v>
      </c>
      <c r="R63" s="78">
        <v>112303</v>
      </c>
      <c r="S63" s="335">
        <v>8.91893201223362</v>
      </c>
      <c r="U63" s="350">
        <f t="shared" si="0"/>
        <v>100</v>
      </c>
      <c r="V63" s="212">
        <f>C63-'[1]決算歳出（県）'!C59</f>
        <v>182815</v>
      </c>
      <c r="W63" s="212">
        <f>D63-'[1]決算歳出（県）'!D59</f>
        <v>142181</v>
      </c>
      <c r="X63" s="212">
        <f>E63-'[1]決算歳出（県）'!E59</f>
        <v>4.599046260112019</v>
      </c>
      <c r="Y63" s="212">
        <f>F63-'[1]決算歳出（県）'!F59</f>
        <v>-630</v>
      </c>
      <c r="Z63" s="212">
        <f>G63-'[1]決算歳出（県）'!G59</f>
        <v>-3.8630931689814503</v>
      </c>
      <c r="AA63" s="212">
        <f>H63-'[1]決算歳出（県）'!H59</f>
        <v>143914</v>
      </c>
      <c r="AB63" s="212">
        <f>I63-'[1]決算歳出（県）'!I59</f>
        <v>8.701018837196248</v>
      </c>
      <c r="AC63" s="212">
        <f>J63-'[1]決算歳出（県）'!J59</f>
        <v>35015</v>
      </c>
      <c r="AD63" s="212">
        <f>K63-'[1]決算歳出（県）'!K59</f>
        <v>0.18474237610994493</v>
      </c>
      <c r="AE63" s="212">
        <f>L63-'[1]決算歳出（県）'!L59</f>
        <v>4630</v>
      </c>
      <c r="AF63" s="212">
        <f>M63-'[1]決算歳出（県）'!M59</f>
        <v>-2.1855191949670676</v>
      </c>
      <c r="AG63" s="212">
        <f>N63-'[1]決算歳出（県）'!N59</f>
        <v>5619</v>
      </c>
      <c r="AH63" s="212">
        <f>O63-'[1]決算歳出（県）'!O59</f>
        <v>-4.783788636221971</v>
      </c>
      <c r="AI63" s="212">
        <f>P63-'[1]決算歳出（県）'!P59</f>
        <v>4811</v>
      </c>
      <c r="AJ63" s="212">
        <f>Q63-'[1]決算歳出（県）'!Q59</f>
        <v>-2.2592690827009267</v>
      </c>
      <c r="AK63" s="212">
        <f>R63-'[1]決算歳出（県）'!R59</f>
        <v>-603</v>
      </c>
      <c r="AL63" s="212">
        <f>S63-'[1]決算歳出（県）'!S59</f>
        <v>-1.5708955326454053</v>
      </c>
      <c r="AM63" s="212"/>
      <c r="AN63" s="212"/>
      <c r="AO63" s="212"/>
      <c r="AP63" s="212"/>
    </row>
    <row r="64" spans="1:42" ht="18.75" customHeight="1">
      <c r="A64" s="438"/>
      <c r="B64" s="200">
        <v>25</v>
      </c>
      <c r="C64" s="332">
        <v>1131568</v>
      </c>
      <c r="D64" s="332">
        <v>489383</v>
      </c>
      <c r="E64" s="333">
        <v>43.2</v>
      </c>
      <c r="F64" s="332">
        <v>277208</v>
      </c>
      <c r="G64" s="334">
        <v>24.5</v>
      </c>
      <c r="H64" s="332">
        <v>202156</v>
      </c>
      <c r="I64" s="335">
        <v>17.9</v>
      </c>
      <c r="J64" s="332">
        <v>233012</v>
      </c>
      <c r="K64" s="335">
        <v>20.6</v>
      </c>
      <c r="L64" s="332">
        <v>212450</v>
      </c>
      <c r="M64" s="335">
        <v>18.8</v>
      </c>
      <c r="N64" s="332">
        <v>409173</v>
      </c>
      <c r="O64" s="335">
        <v>36.2</v>
      </c>
      <c r="P64" s="332">
        <v>205086</v>
      </c>
      <c r="Q64" s="335">
        <v>18.1</v>
      </c>
      <c r="R64" s="78">
        <v>87135</v>
      </c>
      <c r="S64" s="335">
        <v>7.7</v>
      </c>
      <c r="U64" s="350">
        <f t="shared" si="0"/>
        <v>100</v>
      </c>
      <c r="V64" s="212">
        <f>C64-'[1]決算歳出（県）'!C60</f>
        <v>19136</v>
      </c>
      <c r="W64" s="212">
        <f>D64-'[1]決算歳出（県）'!D60</f>
        <v>4401</v>
      </c>
      <c r="X64" s="212">
        <f>E64-'[1]決算歳出（県）'!E60</f>
        <v>-0.39655241848490164</v>
      </c>
      <c r="Y64" s="212">
        <f>F64-'[1]決算歳出（県）'!F60</f>
        <v>-5317</v>
      </c>
      <c r="Z64" s="212">
        <f>G64-'[1]決算歳出（県）'!G60</f>
        <v>-0.8970579774763792</v>
      </c>
      <c r="AA64" s="212">
        <f>H64-'[1]決算歳出（県）'!H60</f>
        <v>11344</v>
      </c>
      <c r="AB64" s="212">
        <f>I64-'[1]決算歳出（県）'!I60</f>
        <v>0.7473111165446511</v>
      </c>
      <c r="AC64" s="212">
        <f>J64-'[1]決算歳出（県）'!J60</f>
        <v>20949</v>
      </c>
      <c r="AD64" s="212">
        <f>K64-'[1]決算歳出（県）'!K60</f>
        <v>1.5369921037870178</v>
      </c>
      <c r="AE64" s="212">
        <f>L64-'[1]決算歳出（県）'!L60</f>
        <v>20992</v>
      </c>
      <c r="AF64" s="212">
        <f>M64-'[1]決算歳出（県）'!M60</f>
        <v>1.5892401513081253</v>
      </c>
      <c r="AG64" s="212">
        <f>N64-'[1]決算歳出（県）'!N60</f>
        <v>-6214</v>
      </c>
      <c r="AH64" s="212">
        <f>O64-'[1]決算歳出（県）'!O60</f>
        <v>-1.1404396853021126</v>
      </c>
      <c r="AI64" s="212">
        <f>P64-'[1]決算歳出（県）'!P60</f>
        <v>3244</v>
      </c>
      <c r="AJ64" s="212">
        <f>Q64-'[1]決算歳出（県）'!Q60</f>
        <v>-0.04421016295827229</v>
      </c>
      <c r="AK64" s="212">
        <f>R64-'[1]決算歳出（県）'!R60</f>
        <v>-23294</v>
      </c>
      <c r="AL64" s="212">
        <f>S64-'[1]決算歳出（県）'!S60</f>
        <v>-2.2268090094495667</v>
      </c>
      <c r="AM64" s="212"/>
      <c r="AN64" s="212"/>
      <c r="AO64" s="212"/>
      <c r="AP64" s="212"/>
    </row>
    <row r="65" spans="1:42" s="77" customFormat="1" ht="18.75" customHeight="1">
      <c r="A65" s="439"/>
      <c r="B65" s="204">
        <v>26</v>
      </c>
      <c r="C65" s="339">
        <f>D65+J65+N65</f>
        <v>1397104</v>
      </c>
      <c r="D65" s="339">
        <v>784647</v>
      </c>
      <c r="E65" s="340">
        <v>56.2</v>
      </c>
      <c r="F65" s="339">
        <v>276260</v>
      </c>
      <c r="G65" s="341">
        <v>19.8</v>
      </c>
      <c r="H65" s="339">
        <v>498569</v>
      </c>
      <c r="I65" s="342">
        <v>35.7</v>
      </c>
      <c r="J65" s="339">
        <v>234614</v>
      </c>
      <c r="K65" s="342">
        <v>16.8</v>
      </c>
      <c r="L65" s="339">
        <v>221460</v>
      </c>
      <c r="M65" s="342">
        <v>15.9</v>
      </c>
      <c r="N65" s="339">
        <v>377843</v>
      </c>
      <c r="O65" s="342">
        <v>27</v>
      </c>
      <c r="P65" s="339">
        <v>210921</v>
      </c>
      <c r="Q65" s="342">
        <v>15.1</v>
      </c>
      <c r="R65" s="338">
        <v>86553</v>
      </c>
      <c r="S65" s="342">
        <v>6.2</v>
      </c>
      <c r="T65" s="350"/>
      <c r="U65" s="350">
        <f t="shared" si="0"/>
        <v>100</v>
      </c>
      <c r="V65" s="212"/>
      <c r="W65" s="212"/>
      <c r="X65" s="212"/>
      <c r="Y65" s="212"/>
      <c r="Z65" s="212"/>
      <c r="AA65" s="212"/>
      <c r="AB65" s="212"/>
      <c r="AC65" s="212"/>
      <c r="AD65" s="212"/>
      <c r="AE65" s="212"/>
      <c r="AF65" s="212"/>
      <c r="AG65" s="212"/>
      <c r="AH65" s="212"/>
      <c r="AI65" s="212"/>
      <c r="AJ65" s="212"/>
      <c r="AK65" s="212"/>
      <c r="AL65" s="212"/>
      <c r="AM65" s="212"/>
      <c r="AN65" s="212"/>
      <c r="AO65" s="212"/>
      <c r="AP65" s="212"/>
    </row>
    <row r="66" spans="1:42" ht="18.75" customHeight="1">
      <c r="A66" s="440" t="s">
        <v>167</v>
      </c>
      <c r="B66" s="200">
        <v>22</v>
      </c>
      <c r="C66" s="349">
        <v>495635</v>
      </c>
      <c r="D66" s="332">
        <v>208021</v>
      </c>
      <c r="E66" s="333">
        <v>41.97060336739738</v>
      </c>
      <c r="F66" s="332">
        <v>120912</v>
      </c>
      <c r="G66" s="334">
        <v>24.395371594015757</v>
      </c>
      <c r="H66" s="332">
        <v>79082</v>
      </c>
      <c r="I66" s="335">
        <v>15.955693201650408</v>
      </c>
      <c r="J66" s="332">
        <v>106567</v>
      </c>
      <c r="K66" s="335">
        <v>21.50110464353809</v>
      </c>
      <c r="L66" s="332">
        <v>106390</v>
      </c>
      <c r="M66" s="335">
        <v>21.465392879841012</v>
      </c>
      <c r="N66" s="332">
        <v>181047</v>
      </c>
      <c r="O66" s="334">
        <v>36.528291989064535</v>
      </c>
      <c r="P66" s="332">
        <v>77863</v>
      </c>
      <c r="Q66" s="335">
        <v>15.709746083307271</v>
      </c>
      <c r="R66" s="78">
        <v>47550</v>
      </c>
      <c r="S66" s="335">
        <v>9.393753467773664</v>
      </c>
      <c r="U66" s="350">
        <f t="shared" si="0"/>
        <v>100</v>
      </c>
      <c r="V66" s="212">
        <f>C66-'[1]決算歳出（県）'!C63</f>
        <v>-2150</v>
      </c>
      <c r="W66" s="212">
        <f>D66-'[1]決算歳出（県）'!D63</f>
        <v>4453</v>
      </c>
      <c r="X66" s="212">
        <f>E66-'[1]決算歳出（県）'!E63</f>
        <v>1.0758395637472091</v>
      </c>
      <c r="Y66" s="212">
        <f>F66-'[1]決算歳出（県）'!F63</f>
        <v>-881</v>
      </c>
      <c r="Z66" s="212">
        <f>G66-'[1]決算歳出（県）'!G63</f>
        <v>-0.07161716619196312</v>
      </c>
      <c r="AA66" s="212">
        <f>H66-'[1]決算歳出（県）'!H63</f>
        <v>3981</v>
      </c>
      <c r="AB66" s="212">
        <f>I66-'[1]決算歳出（県）'!I63</f>
        <v>0.8686576340860981</v>
      </c>
      <c r="AC66" s="212">
        <f>J66-'[1]決算歳出（県）'!J63</f>
        <v>-8221</v>
      </c>
      <c r="AD66" s="212">
        <f>K66-'[1]決算歳出（県）'!K63</f>
        <v>-1.5586500698421837</v>
      </c>
      <c r="AE66" s="212">
        <f>L66-'[1]決算歳出（県）'!L63</f>
        <v>-8183</v>
      </c>
      <c r="AF66" s="212">
        <f>M66-'[1]決算歳出（県）'!M63</f>
        <v>-1.5511704959135812</v>
      </c>
      <c r="AG66" s="212">
        <f>N66-'[1]決算歳出（県）'!N63</f>
        <v>1618</v>
      </c>
      <c r="AH66" s="212">
        <f>O66-'[1]決算歳出（県）'!O63</f>
        <v>0.4828105060949781</v>
      </c>
      <c r="AI66" s="212">
        <f>P66-'[1]決算歳出（県）'!P63</f>
        <v>9160</v>
      </c>
      <c r="AJ66" s="212">
        <f>Q66-'[1]決算歳出（県）'!Q63</f>
        <v>1.9080043675062708</v>
      </c>
      <c r="AK66" s="212">
        <f>R66-'[1]決算歳出（県）'!R63</f>
        <v>-2468</v>
      </c>
      <c r="AL66" s="212">
        <f>S66-'[1]決算歳出（県）'!S63</f>
        <v>-0.6543596734419221</v>
      </c>
      <c r="AM66" s="212"/>
      <c r="AN66" s="212"/>
      <c r="AO66" s="212"/>
      <c r="AP66" s="212"/>
    </row>
    <row r="67" spans="1:42" ht="18.75" customHeight="1">
      <c r="A67" s="440"/>
      <c r="B67" s="200">
        <v>23</v>
      </c>
      <c r="C67" s="332">
        <v>482663</v>
      </c>
      <c r="D67" s="332">
        <v>225419</v>
      </c>
      <c r="E67" s="333">
        <v>46.70318628111125</v>
      </c>
      <c r="F67" s="332">
        <v>119771</v>
      </c>
      <c r="G67" s="334">
        <v>24.814622210527844</v>
      </c>
      <c r="H67" s="332">
        <v>97368</v>
      </c>
      <c r="I67" s="335">
        <v>20.17308142534232</v>
      </c>
      <c r="J67" s="332">
        <v>94883</v>
      </c>
      <c r="K67" s="335">
        <v>19.658229447875637</v>
      </c>
      <c r="L67" s="332">
        <v>93166</v>
      </c>
      <c r="M67" s="335">
        <v>19.302494701271904</v>
      </c>
      <c r="N67" s="332">
        <v>162361</v>
      </c>
      <c r="O67" s="335">
        <v>33.63858427101311</v>
      </c>
      <c r="P67" s="332">
        <v>71625</v>
      </c>
      <c r="Q67" s="335">
        <v>14.839546433018484</v>
      </c>
      <c r="R67" s="78">
        <v>52351</v>
      </c>
      <c r="S67" s="335">
        <v>10.946284053262834</v>
      </c>
      <c r="U67" s="350">
        <f t="shared" si="0"/>
        <v>100</v>
      </c>
      <c r="V67" s="212">
        <f>C67-'[1]決算歳出（県）'!C64</f>
        <v>-12972</v>
      </c>
      <c r="W67" s="212">
        <f>D67-'[1]決算歳出（県）'!D64</f>
        <v>17398</v>
      </c>
      <c r="X67" s="212">
        <f>E67-'[1]決算歳出（県）'!E64</f>
        <v>4.73258291371387</v>
      </c>
      <c r="Y67" s="212">
        <f>F67-'[1]決算歳出（県）'!F64</f>
        <v>-1141</v>
      </c>
      <c r="Z67" s="212">
        <f>G67-'[1]決算歳出（県）'!G64</f>
        <v>0.4192506165120875</v>
      </c>
      <c r="AA67" s="212">
        <f>H67-'[1]決算歳出（県）'!H64</f>
        <v>18286</v>
      </c>
      <c r="AB67" s="212">
        <f>I67-'[1]決算歳出（県）'!I64</f>
        <v>4.217388223691913</v>
      </c>
      <c r="AC67" s="212">
        <f>J67-'[1]決算歳出（県）'!J64</f>
        <v>-11684</v>
      </c>
      <c r="AD67" s="212">
        <f>K67-'[1]決算歳出（県）'!K64</f>
        <v>-1.842875195662451</v>
      </c>
      <c r="AE67" s="212">
        <f>L67-'[1]決算歳出（県）'!L64</f>
        <v>-13224</v>
      </c>
      <c r="AF67" s="212">
        <f>M67-'[1]決算歳出（県）'!M64</f>
        <v>-2.162898178569108</v>
      </c>
      <c r="AG67" s="212">
        <f>N67-'[1]決算歳出（県）'!N64</f>
        <v>-18686</v>
      </c>
      <c r="AH67" s="212">
        <f>O67-'[1]決算歳出（県）'!O64</f>
        <v>-2.889707718051426</v>
      </c>
      <c r="AI67" s="212">
        <f>P67-'[1]決算歳出（県）'!P64</f>
        <v>-6238</v>
      </c>
      <c r="AJ67" s="212">
        <f>Q67-'[1]決算歳出（県）'!Q64</f>
        <v>-0.8701996502887877</v>
      </c>
      <c r="AK67" s="212">
        <f>R67-'[1]決算歳出（県）'!R64</f>
        <v>4801</v>
      </c>
      <c r="AL67" s="212">
        <f>S67-'[1]決算歳出（県）'!S64</f>
        <v>1.552530585489171</v>
      </c>
      <c r="AM67" s="212"/>
      <c r="AN67" s="212"/>
      <c r="AO67" s="212"/>
      <c r="AP67" s="212"/>
    </row>
    <row r="68" spans="1:42" ht="18.75" customHeight="1">
      <c r="A68" s="440"/>
      <c r="B68" s="200">
        <v>24</v>
      </c>
      <c r="C68" s="332">
        <v>447932</v>
      </c>
      <c r="D68" s="332">
        <v>213431</v>
      </c>
      <c r="E68" s="333">
        <v>47.748080512220604</v>
      </c>
      <c r="F68" s="332">
        <v>116890</v>
      </c>
      <c r="G68" s="334">
        <v>26.09547877802881</v>
      </c>
      <c r="H68" s="332">
        <v>88315</v>
      </c>
      <c r="I68" s="335">
        <v>19.71616227463097</v>
      </c>
      <c r="J68" s="332">
        <v>89318</v>
      </c>
      <c r="K68" s="335">
        <v>19.940080190743238</v>
      </c>
      <c r="L68" s="332">
        <v>86789</v>
      </c>
      <c r="M68" s="335">
        <v>19.375485564773225</v>
      </c>
      <c r="N68" s="332">
        <v>145183</v>
      </c>
      <c r="O68" s="335">
        <v>32.41183929703615</v>
      </c>
      <c r="P68" s="332">
        <v>71473</v>
      </c>
      <c r="Q68" s="335">
        <v>15.956216568586305</v>
      </c>
      <c r="R68" s="78">
        <v>36827</v>
      </c>
      <c r="S68" s="335">
        <v>8.221560415420198</v>
      </c>
      <c r="U68" s="350">
        <f t="shared" si="0"/>
        <v>100.1</v>
      </c>
      <c r="V68" s="212">
        <f>C68-'[1]決算歳出（県）'!C65</f>
        <v>-34731</v>
      </c>
      <c r="W68" s="212">
        <f>D68-'[1]決算歳出（県）'!D65</f>
        <v>-11988</v>
      </c>
      <c r="X68" s="212">
        <f>E68-'[1]決算歳出（県）'!E65</f>
        <v>1.0448942311093532</v>
      </c>
      <c r="Y68" s="212">
        <f>F68-'[1]決算歳出（県）'!F65</f>
        <v>-2881</v>
      </c>
      <c r="Z68" s="212">
        <f>G68-'[1]決算歳出（県）'!G65</f>
        <v>1.2808565675009653</v>
      </c>
      <c r="AA68" s="212">
        <f>H68-'[1]決算歳出（県）'!H65</f>
        <v>-9053</v>
      </c>
      <c r="AB68" s="212">
        <f>I68-'[1]決算歳出（県）'!I65</f>
        <v>-0.45691915071135014</v>
      </c>
      <c r="AC68" s="212">
        <f>J68-'[1]決算歳出（県）'!J65</f>
        <v>-5565</v>
      </c>
      <c r="AD68" s="212">
        <f>K68-'[1]決算歳出（県）'!K65</f>
        <v>0.2818507428676007</v>
      </c>
      <c r="AE68" s="212">
        <f>L68-'[1]決算歳出（県）'!L65</f>
        <v>-6377</v>
      </c>
      <c r="AF68" s="212">
        <f>M68-'[1]決算歳出（県）'!M65</f>
        <v>0.072990863501321</v>
      </c>
      <c r="AG68" s="212">
        <f>N68-'[1]決算歳出（県）'!N65</f>
        <v>-17178</v>
      </c>
      <c r="AH68" s="212">
        <f>O68-'[1]決算歳出（県）'!O65</f>
        <v>-1.226744973976956</v>
      </c>
      <c r="AI68" s="212">
        <f>P68-'[1]決算歳出（県）'!P65</f>
        <v>-152</v>
      </c>
      <c r="AJ68" s="212">
        <f>Q68-'[1]決算歳出（県）'!Q65</f>
        <v>1.116670135567821</v>
      </c>
      <c r="AK68" s="212">
        <f>R68-'[1]決算歳出（県）'!R65</f>
        <v>-15524</v>
      </c>
      <c r="AL68" s="212">
        <f>S68-'[1]決算歳出（県）'!S65</f>
        <v>-2.7247236378426365</v>
      </c>
      <c r="AM68" s="212"/>
      <c r="AN68" s="212"/>
      <c r="AO68" s="212"/>
      <c r="AP68" s="212"/>
    </row>
    <row r="69" spans="1:42" ht="18.75" customHeight="1">
      <c r="A69" s="440"/>
      <c r="B69" s="200">
        <v>25</v>
      </c>
      <c r="C69" s="332">
        <v>461595</v>
      </c>
      <c r="D69" s="332">
        <v>211044</v>
      </c>
      <c r="E69" s="333">
        <v>45.7</v>
      </c>
      <c r="F69" s="332">
        <v>112115</v>
      </c>
      <c r="G69" s="334">
        <v>24.3</v>
      </c>
      <c r="H69" s="332">
        <v>90290</v>
      </c>
      <c r="I69" s="335">
        <v>19.6</v>
      </c>
      <c r="J69" s="332">
        <v>101550</v>
      </c>
      <c r="K69" s="335">
        <v>22</v>
      </c>
      <c r="L69" s="332">
        <v>97541</v>
      </c>
      <c r="M69" s="335">
        <v>21.1</v>
      </c>
      <c r="N69" s="332">
        <v>149001</v>
      </c>
      <c r="O69" s="335">
        <v>32.3</v>
      </c>
      <c r="P69" s="332">
        <v>66411</v>
      </c>
      <c r="Q69" s="335">
        <v>14.4</v>
      </c>
      <c r="R69" s="78">
        <v>26042</v>
      </c>
      <c r="S69" s="335">
        <v>5.6</v>
      </c>
      <c r="U69" s="350"/>
      <c r="V69" s="212"/>
      <c r="W69" s="212"/>
      <c r="X69" s="212"/>
      <c r="Y69" s="212"/>
      <c r="Z69" s="212"/>
      <c r="AA69" s="212"/>
      <c r="AB69" s="212"/>
      <c r="AC69" s="212"/>
      <c r="AD69" s="212"/>
      <c r="AE69" s="212"/>
      <c r="AF69" s="212"/>
      <c r="AG69" s="212"/>
      <c r="AH69" s="212"/>
      <c r="AI69" s="212"/>
      <c r="AJ69" s="212"/>
      <c r="AK69" s="212"/>
      <c r="AL69" s="212"/>
      <c r="AM69" s="212"/>
      <c r="AN69" s="212"/>
      <c r="AO69" s="212"/>
      <c r="AP69" s="212"/>
    </row>
    <row r="70" spans="1:42" s="77" customFormat="1" ht="18.75" customHeight="1">
      <c r="A70" s="441"/>
      <c r="B70" s="204">
        <v>26</v>
      </c>
      <c r="C70" s="339">
        <f>D70+J70+N70</f>
        <v>444437</v>
      </c>
      <c r="D70" s="339">
        <v>207207</v>
      </c>
      <c r="E70" s="340">
        <v>46.6</v>
      </c>
      <c r="F70" s="339">
        <v>114564</v>
      </c>
      <c r="G70" s="341">
        <v>25.8</v>
      </c>
      <c r="H70" s="339">
        <v>83608</v>
      </c>
      <c r="I70" s="342">
        <v>18.8</v>
      </c>
      <c r="J70" s="339">
        <v>108096</v>
      </c>
      <c r="K70" s="342">
        <v>24.3</v>
      </c>
      <c r="L70" s="339">
        <v>104132</v>
      </c>
      <c r="M70" s="342">
        <v>23.4</v>
      </c>
      <c r="N70" s="339">
        <v>129134</v>
      </c>
      <c r="O70" s="342">
        <v>29.1</v>
      </c>
      <c r="P70" s="339">
        <v>74101</v>
      </c>
      <c r="Q70" s="342">
        <v>16.7</v>
      </c>
      <c r="R70" s="338">
        <v>1980</v>
      </c>
      <c r="S70" s="342">
        <v>0.4</v>
      </c>
      <c r="T70" s="350"/>
      <c r="U70" s="350">
        <f t="shared" si="0"/>
        <v>100</v>
      </c>
      <c r="V70" s="212"/>
      <c r="W70" s="212"/>
      <c r="X70" s="212"/>
      <c r="Y70" s="212"/>
      <c r="Z70" s="212"/>
      <c r="AA70" s="212"/>
      <c r="AB70" s="212"/>
      <c r="AC70" s="212"/>
      <c r="AD70" s="212"/>
      <c r="AE70" s="212"/>
      <c r="AF70" s="212"/>
      <c r="AG70" s="212"/>
      <c r="AH70" s="212"/>
      <c r="AI70" s="212"/>
      <c r="AJ70" s="212"/>
      <c r="AK70" s="212"/>
      <c r="AL70" s="212"/>
      <c r="AM70" s="212"/>
      <c r="AN70" s="212"/>
      <c r="AO70" s="212"/>
      <c r="AP70" s="212"/>
    </row>
    <row r="71" spans="1:42" ht="18.75" customHeight="1">
      <c r="A71" s="428" t="s">
        <v>35</v>
      </c>
      <c r="B71" s="200">
        <v>22</v>
      </c>
      <c r="C71" s="78">
        <v>472744</v>
      </c>
      <c r="D71" s="332">
        <v>211214</v>
      </c>
      <c r="E71" s="333">
        <v>44.67830369079248</v>
      </c>
      <c r="F71" s="332">
        <v>118263</v>
      </c>
      <c r="G71" s="334">
        <v>25.016287885197908</v>
      </c>
      <c r="H71" s="332">
        <v>86369</v>
      </c>
      <c r="I71" s="335">
        <v>18.2697189176383</v>
      </c>
      <c r="J71" s="332">
        <v>106917</v>
      </c>
      <c r="K71" s="335">
        <v>22.61625742473728</v>
      </c>
      <c r="L71" s="332">
        <v>106840</v>
      </c>
      <c r="M71" s="335">
        <v>22.59996953953937</v>
      </c>
      <c r="N71" s="332">
        <v>154613</v>
      </c>
      <c r="O71" s="334">
        <v>32.70543888447024</v>
      </c>
      <c r="P71" s="332">
        <v>73280</v>
      </c>
      <c r="Q71" s="335">
        <v>15.500989964970472</v>
      </c>
      <c r="R71" s="78">
        <v>42363</v>
      </c>
      <c r="S71" s="335">
        <v>8.96108676154536</v>
      </c>
      <c r="U71" s="350">
        <f t="shared" si="0"/>
        <v>100</v>
      </c>
      <c r="V71" s="212">
        <f>C71-'[1]決算歳出（県）'!C67</f>
        <v>21218</v>
      </c>
      <c r="W71" s="212">
        <f>D71-'[1]決算歳出（県）'!D67</f>
        <v>3628</v>
      </c>
      <c r="X71" s="212">
        <f>E71-'[1]決算歳出（県）'!E67</f>
        <v>-1.2960145101527587</v>
      </c>
      <c r="Y71" s="212">
        <f>F71-'[1]決算歳出（県）'!F67</f>
        <v>-7274</v>
      </c>
      <c r="Z71" s="212">
        <f>G71-'[1]決算歳出（県）'!G67</f>
        <v>-2.7865407448256114</v>
      </c>
      <c r="AA71" s="212">
        <f>H71-'[1]決算歳出（県）'!H67</f>
        <v>9488</v>
      </c>
      <c r="AB71" s="212">
        <f>I71-'[1]決算歳出（県）'!I67</f>
        <v>1.2427924505024102</v>
      </c>
      <c r="AC71" s="212">
        <f>J71-'[1]決算歳出（県）'!J67</f>
        <v>2017</v>
      </c>
      <c r="AD71" s="212">
        <f>K71-'[1]決算歳出（県）'!K67</f>
        <v>-0.6160702817513801</v>
      </c>
      <c r="AE71" s="212">
        <f>L71-'[1]決算歳出（県）'!L67</f>
        <v>2766</v>
      </c>
      <c r="AF71" s="212">
        <f>M71-'[1]決算歳出（県）'!M67</f>
        <v>-0.44942296498971857</v>
      </c>
      <c r="AG71" s="212">
        <f>N71-'[1]決算歳出（県）'!N67</f>
        <v>15573</v>
      </c>
      <c r="AH71" s="212">
        <f>O71-'[1]決算歳出（県）'!O67</f>
        <v>1.9120847919041388</v>
      </c>
      <c r="AI71" s="212">
        <f>P71-'[1]決算歳出（県）'!P67</f>
        <v>3513</v>
      </c>
      <c r="AJ71" s="212">
        <f>Q71-'[1]決算歳出（県）'!Q67</f>
        <v>0.04960953505059962</v>
      </c>
      <c r="AK71" s="212">
        <f>R71-'[1]決算歳出（県）'!R67</f>
        <v>7859</v>
      </c>
      <c r="AL71" s="212">
        <f>S71-'[1]決算歳出（県）'!S67</f>
        <v>1.3194448627399753</v>
      </c>
      <c r="AM71" s="212"/>
      <c r="AN71" s="212"/>
      <c r="AO71" s="212"/>
      <c r="AP71" s="212"/>
    </row>
    <row r="72" spans="1:42" ht="18.75" customHeight="1">
      <c r="A72" s="438"/>
      <c r="B72" s="200">
        <v>23</v>
      </c>
      <c r="C72" s="349">
        <v>476766</v>
      </c>
      <c r="D72" s="332">
        <v>207459</v>
      </c>
      <c r="E72" s="333">
        <v>43.513799222259976</v>
      </c>
      <c r="F72" s="332">
        <v>118280</v>
      </c>
      <c r="G72" s="334">
        <v>24.808816064903958</v>
      </c>
      <c r="H72" s="332">
        <v>82375</v>
      </c>
      <c r="I72" s="335">
        <v>17.27786796877294</v>
      </c>
      <c r="J72" s="332">
        <v>100749</v>
      </c>
      <c r="K72" s="335">
        <v>21.131750166748468</v>
      </c>
      <c r="L72" s="332">
        <v>98163</v>
      </c>
      <c r="M72" s="335">
        <v>20.589345716766715</v>
      </c>
      <c r="N72" s="332">
        <v>168558</v>
      </c>
      <c r="O72" s="334">
        <v>35.354450610991556</v>
      </c>
      <c r="P72" s="332">
        <v>75736</v>
      </c>
      <c r="Q72" s="335">
        <v>15.885360952752503</v>
      </c>
      <c r="R72" s="78">
        <v>49123</v>
      </c>
      <c r="S72" s="335">
        <v>10.303377338149113</v>
      </c>
      <c r="U72" s="350">
        <f t="shared" si="0"/>
        <v>100</v>
      </c>
      <c r="V72" s="212">
        <f>C72-'[1]決算歳出（県）'!C68</f>
        <v>-4205</v>
      </c>
      <c r="W72" s="212">
        <f>D72-'[1]決算歳出（県）'!D68</f>
        <v>368</v>
      </c>
      <c r="X72" s="212">
        <f>E72-'[1]決算歳出（県）'!E68</f>
        <v>0.4569413243825551</v>
      </c>
      <c r="Y72" s="212">
        <f>F72-'[1]決算歳出（県）'!F68</f>
        <v>-3317</v>
      </c>
      <c r="Z72" s="212">
        <f>G72-'[1]決算歳出（県）'!G68</f>
        <v>-0.47274976754747655</v>
      </c>
      <c r="AA72" s="212">
        <f>H72-'[1]決算歳出（県）'!H68</f>
        <v>2300</v>
      </c>
      <c r="AB72" s="212">
        <f>I72-'[1]決算歳出（県）'!I68</f>
        <v>0.6292550586390675</v>
      </c>
      <c r="AC72" s="212">
        <f>J72-'[1]決算歳出（県）'!J68</f>
        <v>-5607</v>
      </c>
      <c r="AD72" s="212">
        <f>K72-'[1]決算歳出（県）'!K68</f>
        <v>-0.9810175468974691</v>
      </c>
      <c r="AE72" s="212">
        <f>L72-'[1]決算歳出（県）'!L68</f>
        <v>-8089</v>
      </c>
      <c r="AF72" s="212">
        <f>M72-'[1]決算歳出（県）'!M68</f>
        <v>-1.5017990715885077</v>
      </c>
      <c r="AG72" s="212">
        <f>N72-'[1]決算歳出（県）'!N68</f>
        <v>1035</v>
      </c>
      <c r="AH72" s="212">
        <f>O72-'[1]決算歳出（県）'!O68</f>
        <v>0.5242841352580925</v>
      </c>
      <c r="AI72" s="212">
        <f>P72-'[1]決算歳出（県）'!P68</f>
        <v>2905</v>
      </c>
      <c r="AJ72" s="212">
        <f>Q72-'[1]決算歳出（県）'!Q68</f>
        <v>0.7428679542141303</v>
      </c>
      <c r="AK72" s="212">
        <f>R72-'[1]決算歳出（県）'!R68</f>
        <v>10401</v>
      </c>
      <c r="AL72" s="212">
        <f>S72-'[1]決算歳出（県）'!S68</f>
        <v>2.2525800967353895</v>
      </c>
      <c r="AM72" s="212"/>
      <c r="AN72" s="212"/>
      <c r="AO72" s="212"/>
      <c r="AP72" s="212"/>
    </row>
    <row r="73" spans="1:42" ht="18.75" customHeight="1">
      <c r="A73" s="438"/>
      <c r="B73" s="200">
        <v>24</v>
      </c>
      <c r="C73" s="78">
        <v>463996</v>
      </c>
      <c r="D73" s="332">
        <v>205999</v>
      </c>
      <c r="E73" s="333">
        <v>44.4</v>
      </c>
      <c r="F73" s="332">
        <v>116988</v>
      </c>
      <c r="G73" s="334">
        <v>25.2</v>
      </c>
      <c r="H73" s="332">
        <v>82597</v>
      </c>
      <c r="I73" s="335">
        <v>17.8</v>
      </c>
      <c r="J73" s="332">
        <v>101109</v>
      </c>
      <c r="K73" s="335">
        <v>21.8</v>
      </c>
      <c r="L73" s="332">
        <v>97117</v>
      </c>
      <c r="M73" s="335">
        <v>20.9</v>
      </c>
      <c r="N73" s="332">
        <v>156888</v>
      </c>
      <c r="O73" s="335">
        <v>33.8</v>
      </c>
      <c r="P73" s="332">
        <v>77648</v>
      </c>
      <c r="Q73" s="335">
        <v>16.7</v>
      </c>
      <c r="R73" s="78">
        <v>47026</v>
      </c>
      <c r="S73" s="335">
        <v>10.1</v>
      </c>
      <c r="U73" s="350">
        <f t="shared" si="0"/>
        <v>100</v>
      </c>
      <c r="V73" s="212">
        <f>C73-'[1]決算歳出（県）'!C69</f>
        <v>-8748</v>
      </c>
      <c r="W73" s="212">
        <f>D73-'[1]決算歳出（県）'!D69</f>
        <v>-5215</v>
      </c>
      <c r="X73" s="212">
        <f>E73-'[1]決算歳出（県）'!E69</f>
        <v>-0.27830369079248385</v>
      </c>
      <c r="Y73" s="212">
        <f>F73-'[1]決算歳出（県）'!F69</f>
        <v>-1275</v>
      </c>
      <c r="Z73" s="212">
        <f>G73-'[1]決算歳出（県）'!G69</f>
        <v>0.18371211480209126</v>
      </c>
      <c r="AA73" s="212">
        <f>H73-'[1]決算歳出（県）'!H69</f>
        <v>-3772</v>
      </c>
      <c r="AB73" s="212">
        <f>I73-'[1]決算歳出（県）'!I69</f>
        <v>-0.46971891763829987</v>
      </c>
      <c r="AC73" s="212">
        <f>J73-'[1]決算歳出（県）'!J69</f>
        <v>-5808</v>
      </c>
      <c r="AD73" s="212">
        <f>K73-'[1]決算歳出（県）'!K69</f>
        <v>-0.8162574247372802</v>
      </c>
      <c r="AE73" s="212">
        <f>L73-'[1]決算歳出（県）'!L69</f>
        <v>-9723</v>
      </c>
      <c r="AF73" s="212">
        <f>M73-'[1]決算歳出（県）'!M69</f>
        <v>-1.6999695395393708</v>
      </c>
      <c r="AG73" s="212">
        <f>N73-'[1]決算歳出（県）'!N69</f>
        <v>2275</v>
      </c>
      <c r="AH73" s="212">
        <f>O73-'[1]決算歳出（県）'!O69</f>
        <v>1.094561115529757</v>
      </c>
      <c r="AI73" s="212">
        <f>P73-'[1]決算歳出（県）'!P69</f>
        <v>4368</v>
      </c>
      <c r="AJ73" s="212">
        <f>Q73-'[1]決算歳出（県）'!Q69</f>
        <v>1.1990100350295272</v>
      </c>
      <c r="AK73" s="212">
        <f>R73-'[1]決算歳出（県）'!R69</f>
        <v>4663</v>
      </c>
      <c r="AL73" s="212">
        <f>S73-'[1]決算歳出（県）'!S69</f>
        <v>1.1389132384546397</v>
      </c>
      <c r="AM73" s="212"/>
      <c r="AN73" s="212"/>
      <c r="AO73" s="212"/>
      <c r="AP73" s="212"/>
    </row>
    <row r="74" spans="1:42" ht="18.75" customHeight="1">
      <c r="A74" s="438"/>
      <c r="B74" s="200">
        <v>25</v>
      </c>
      <c r="C74" s="332">
        <v>485845</v>
      </c>
      <c r="D74" s="332">
        <v>203056</v>
      </c>
      <c r="E74" s="333">
        <v>41.8</v>
      </c>
      <c r="F74" s="332">
        <v>113442</v>
      </c>
      <c r="G74" s="334">
        <v>23.4</v>
      </c>
      <c r="H74" s="332">
        <v>83206</v>
      </c>
      <c r="I74" s="335">
        <v>17.1</v>
      </c>
      <c r="J74" s="332">
        <v>110232</v>
      </c>
      <c r="K74" s="335">
        <v>22.7</v>
      </c>
      <c r="L74" s="332">
        <v>109498</v>
      </c>
      <c r="M74" s="335">
        <v>22.5</v>
      </c>
      <c r="N74" s="332">
        <v>172557</v>
      </c>
      <c r="O74" s="335">
        <v>35.5</v>
      </c>
      <c r="P74" s="332">
        <v>75991</v>
      </c>
      <c r="Q74" s="335">
        <v>15.6</v>
      </c>
      <c r="R74" s="78">
        <v>47395</v>
      </c>
      <c r="S74" s="335">
        <v>9.8</v>
      </c>
      <c r="U74" s="350">
        <f t="shared" si="0"/>
        <v>100</v>
      </c>
      <c r="V74" s="212">
        <f>C74-'[1]決算歳出（県）'!C70</f>
        <v>9079</v>
      </c>
      <c r="W74" s="212">
        <f>D74-'[1]決算歳出（県）'!D70</f>
        <v>-4403</v>
      </c>
      <c r="X74" s="212">
        <f>E74-'[1]決算歳出（県）'!E70</f>
        <v>-1.7137992222599792</v>
      </c>
      <c r="Y74" s="212">
        <f>F74-'[1]決算歳出（県）'!F70</f>
        <v>-4838</v>
      </c>
      <c r="Z74" s="212">
        <f>G74-'[1]決算歳出（県）'!G70</f>
        <v>-1.4088160649039594</v>
      </c>
      <c r="AA74" s="212">
        <f>H74-'[1]決算歳出（県）'!H70</f>
        <v>831</v>
      </c>
      <c r="AB74" s="212">
        <f>I74-'[1]決算歳出（県）'!I70</f>
        <v>-0.1778679687729401</v>
      </c>
      <c r="AC74" s="212">
        <f>J74-'[1]決算歳出（県）'!J70</f>
        <v>9483</v>
      </c>
      <c r="AD74" s="212">
        <f>K74-'[1]決算歳出（県）'!K70</f>
        <v>1.5682498332515316</v>
      </c>
      <c r="AE74" s="212">
        <f>L74-'[1]決算歳出（県）'!L70</f>
        <v>11335</v>
      </c>
      <c r="AF74" s="212">
        <f>M74-'[1]決算歳出（県）'!M70</f>
        <v>1.910654283233285</v>
      </c>
      <c r="AG74" s="212">
        <f>N74-'[1]決算歳出（県）'!N70</f>
        <v>3999</v>
      </c>
      <c r="AH74" s="212">
        <f>O74-'[1]決算歳出（県）'!O70</f>
        <v>0.14554938900844405</v>
      </c>
      <c r="AI74" s="212">
        <f>P74-'[1]決算歳出（県）'!P70</f>
        <v>255</v>
      </c>
      <c r="AJ74" s="212">
        <f>Q74-'[1]決算歳出（県）'!Q70</f>
        <v>-0.2853609527525034</v>
      </c>
      <c r="AK74" s="212">
        <f>R74-'[1]決算歳出（県）'!R70</f>
        <v>-1728</v>
      </c>
      <c r="AL74" s="212">
        <f>S74-'[1]決算歳出（県）'!S70</f>
        <v>-0.5033773381491127</v>
      </c>
      <c r="AM74" s="212"/>
      <c r="AN74" s="212"/>
      <c r="AO74" s="212"/>
      <c r="AP74" s="212"/>
    </row>
    <row r="75" spans="1:42" s="77" customFormat="1" ht="18.75" customHeight="1">
      <c r="A75" s="439"/>
      <c r="B75" s="200">
        <v>26</v>
      </c>
      <c r="C75" s="332">
        <f>D75+J75+N75</f>
        <v>471615</v>
      </c>
      <c r="D75" s="332">
        <v>206557</v>
      </c>
      <c r="E75" s="333">
        <v>43.8</v>
      </c>
      <c r="F75" s="332">
        <v>115536</v>
      </c>
      <c r="G75" s="334">
        <v>24.5</v>
      </c>
      <c r="H75" s="332">
        <v>84326</v>
      </c>
      <c r="I75" s="335">
        <v>17.9</v>
      </c>
      <c r="J75" s="332">
        <v>112244</v>
      </c>
      <c r="K75" s="335">
        <v>23.8</v>
      </c>
      <c r="L75" s="332">
        <v>111435</v>
      </c>
      <c r="M75" s="335">
        <v>23.6</v>
      </c>
      <c r="N75" s="332">
        <v>152814</v>
      </c>
      <c r="O75" s="335">
        <v>32.400000000000006</v>
      </c>
      <c r="P75" s="332">
        <v>79590</v>
      </c>
      <c r="Q75" s="335">
        <v>16.9</v>
      </c>
      <c r="R75" s="78">
        <v>46854</v>
      </c>
      <c r="S75" s="335">
        <v>9.9</v>
      </c>
      <c r="T75" s="350"/>
      <c r="U75" s="350">
        <f t="shared" si="0"/>
        <v>100</v>
      </c>
      <c r="V75" s="212"/>
      <c r="W75" s="212"/>
      <c r="X75" s="212"/>
      <c r="Y75" s="212"/>
      <c r="Z75" s="212"/>
      <c r="AA75" s="212"/>
      <c r="AB75" s="212"/>
      <c r="AC75" s="212"/>
      <c r="AD75" s="212"/>
      <c r="AE75" s="212"/>
      <c r="AF75" s="212"/>
      <c r="AG75" s="212"/>
      <c r="AH75" s="212"/>
      <c r="AI75" s="212"/>
      <c r="AJ75" s="212"/>
      <c r="AK75" s="212"/>
      <c r="AL75" s="212"/>
      <c r="AM75" s="212"/>
      <c r="AN75" s="212"/>
      <c r="AO75" s="212"/>
      <c r="AP75" s="212"/>
    </row>
    <row r="76" spans="1:42" ht="18.75" customHeight="1">
      <c r="A76" s="425" t="s">
        <v>36</v>
      </c>
      <c r="B76" s="197">
        <v>22</v>
      </c>
      <c r="C76" s="326">
        <v>866315</v>
      </c>
      <c r="D76" s="326">
        <v>412203</v>
      </c>
      <c r="E76" s="327">
        <v>47.58119159889878</v>
      </c>
      <c r="F76" s="326">
        <v>256277</v>
      </c>
      <c r="G76" s="328">
        <v>29.582426715455696</v>
      </c>
      <c r="H76" s="326">
        <v>139864</v>
      </c>
      <c r="I76" s="329">
        <v>16.144704870630196</v>
      </c>
      <c r="J76" s="326">
        <v>150702</v>
      </c>
      <c r="K76" s="329">
        <v>17.39575096818132</v>
      </c>
      <c r="L76" s="326">
        <v>148718</v>
      </c>
      <c r="M76" s="329">
        <v>17.166734963610235</v>
      </c>
      <c r="N76" s="326">
        <v>303410</v>
      </c>
      <c r="O76" s="328">
        <v>35.0230574329199</v>
      </c>
      <c r="P76" s="326">
        <v>152762</v>
      </c>
      <c r="Q76" s="329">
        <v>17.633539763250088</v>
      </c>
      <c r="R76" s="75">
        <v>77175</v>
      </c>
      <c r="S76" s="329">
        <v>8.908422456035044</v>
      </c>
      <c r="U76" s="350">
        <f t="shared" si="0"/>
        <v>100</v>
      </c>
      <c r="V76" s="212">
        <f>C76-'[1]決算歳出（県）'!C72</f>
        <v>50612</v>
      </c>
      <c r="W76" s="212">
        <f>D76-'[1]決算歳出（県）'!D72</f>
        <v>-3343</v>
      </c>
      <c r="X76" s="212">
        <f>E76-'[1]決算歳出（県）'!E72</f>
        <v>-3.3621051647517106</v>
      </c>
      <c r="Y76" s="212">
        <f>F76-'[1]決算歳出（県）'!F72</f>
        <v>-9382</v>
      </c>
      <c r="Z76" s="212">
        <f>G76-'[1]決算歳出（県）'!G72</f>
        <v>-2.985677116453708</v>
      </c>
      <c r="AA76" s="212">
        <f>H76-'[1]決算歳出（県）'!H72</f>
        <v>3074</v>
      </c>
      <c r="AB76" s="212">
        <f>I76-'[1]決算歳出（県）'!I72</f>
        <v>-0.624879156889623</v>
      </c>
      <c r="AC76" s="212">
        <f>J76-'[1]決算歳出（県）'!J72</f>
        <v>5921</v>
      </c>
      <c r="AD76" s="212">
        <f>K76-'[1]決算歳出（県）'!K72</f>
        <v>-0.35347883727483165</v>
      </c>
      <c r="AE76" s="212">
        <f>L76-'[1]決算歳出（県）'!L72</f>
        <v>8469</v>
      </c>
      <c r="AF76" s="212">
        <f>M76-'[1]決算歳出（県）'!M72</f>
        <v>-0.02690046497099985</v>
      </c>
      <c r="AG76" s="212">
        <f>N76-'[1]決算歳出（県）'!N72</f>
        <v>48034</v>
      </c>
      <c r="AH76" s="212">
        <f>O76-'[1]決算歳出（県）'!O72</f>
        <v>3.715584002026546</v>
      </c>
      <c r="AI76" s="212">
        <f>P76-'[1]決算歳出（県）'!P72</f>
        <v>15116</v>
      </c>
      <c r="AJ76" s="212">
        <f>Q76-'[1]決算歳出（県）'!Q72</f>
        <v>0.7590155798156779</v>
      </c>
      <c r="AK76" s="212">
        <f>R76-'[1]決算歳出（県）'!R72</f>
        <v>13513</v>
      </c>
      <c r="AL76" s="212">
        <f>S76-'[1]決算歳出（県）'!S72</f>
        <v>1.1038661408075656</v>
      </c>
      <c r="AM76" s="212"/>
      <c r="AN76" s="212"/>
      <c r="AO76" s="212"/>
      <c r="AP76" s="212"/>
    </row>
    <row r="77" spans="1:42" ht="18.75" customHeight="1">
      <c r="A77" s="438"/>
      <c r="B77" s="200">
        <v>23</v>
      </c>
      <c r="C77" s="332">
        <v>857062</v>
      </c>
      <c r="D77" s="332">
        <v>412895</v>
      </c>
      <c r="E77" s="333">
        <v>48.17562790089865</v>
      </c>
      <c r="F77" s="332">
        <v>257097</v>
      </c>
      <c r="G77" s="334">
        <v>29.997479762257573</v>
      </c>
      <c r="H77" s="332">
        <v>139033</v>
      </c>
      <c r="I77" s="335">
        <v>16.222046946428613</v>
      </c>
      <c r="J77" s="332">
        <v>142827</v>
      </c>
      <c r="K77" s="335">
        <v>16.664722038778994</v>
      </c>
      <c r="L77" s="332">
        <v>138814</v>
      </c>
      <c r="M77" s="335">
        <v>16.196494535984563</v>
      </c>
      <c r="N77" s="332">
        <v>301340</v>
      </c>
      <c r="O77" s="334">
        <v>35.059650060322355</v>
      </c>
      <c r="P77" s="332">
        <v>154543</v>
      </c>
      <c r="Q77" s="335">
        <v>18.031717658699137</v>
      </c>
      <c r="R77" s="78">
        <v>75645</v>
      </c>
      <c r="S77" s="335">
        <v>8.826082593791346</v>
      </c>
      <c r="U77" s="350">
        <f t="shared" si="0"/>
        <v>99.89999999999999</v>
      </c>
      <c r="V77" s="212">
        <f>C77-'[1]決算歳出（県）'!C73</f>
        <v>-25774</v>
      </c>
      <c r="W77" s="212">
        <f>D77-'[1]決算歳出（県）'!D73</f>
        <v>3445</v>
      </c>
      <c r="X77" s="212">
        <f>E77-'[1]決算歳出（県）'!E73</f>
        <v>1.7966854925691251</v>
      </c>
      <c r="Y77" s="212">
        <f>F77-'[1]決算歳出（県）'!F73</f>
        <v>2021</v>
      </c>
      <c r="Z77" s="212">
        <f>G77-'[1]決算歳出（県）'!G73</f>
        <v>1.10468427136232</v>
      </c>
      <c r="AA77" s="212">
        <f>H77-'[1]決算歳出（県）'!H73</f>
        <v>-1703</v>
      </c>
      <c r="AB77" s="212">
        <f>I77-'[1]決算歳出（県）'!I73</f>
        <v>0.2806943056210329</v>
      </c>
      <c r="AC77" s="212">
        <f>J77-'[1]決算歳出（県）'!J73</f>
        <v>-5948</v>
      </c>
      <c r="AD77" s="212">
        <f>K77-'[1]決算歳出（県）'!K73</f>
        <v>-0.1872187520360633</v>
      </c>
      <c r="AE77" s="212">
        <f>L77-'[1]決算歳出（県）'!L73</f>
        <v>-9080</v>
      </c>
      <c r="AF77" s="212">
        <f>M77-'[1]決算歳出（県）'!M73</f>
        <v>-0.5556542209759598</v>
      </c>
      <c r="AG77" s="212">
        <f>N77-'[1]決算歳出（県）'!N73</f>
        <v>-23271</v>
      </c>
      <c r="AH77" s="212">
        <f>O77-'[1]決算歳出（県）'!O73</f>
        <v>-1.7094667405330668</v>
      </c>
      <c r="AI77" s="212">
        <f>P77-'[1]決算歳出（県）'!P73</f>
        <v>1682</v>
      </c>
      <c r="AJ77" s="212">
        <f>Q77-'[1]決算歳出（県）'!Q73</f>
        <v>0.7169502500298002</v>
      </c>
      <c r="AK77" s="212">
        <f>R77-'[1]決算歳出（県）'!R73</f>
        <v>7095</v>
      </c>
      <c r="AL77" s="212">
        <f>S77-'[1]決算歳出（県）'!S73</f>
        <v>1.0613335350760247</v>
      </c>
      <c r="AM77" s="212"/>
      <c r="AN77" s="212"/>
      <c r="AO77" s="212"/>
      <c r="AP77" s="212"/>
    </row>
    <row r="78" spans="1:42" ht="18.75" customHeight="1">
      <c r="A78" s="438"/>
      <c r="B78" s="200">
        <v>24</v>
      </c>
      <c r="C78" s="332">
        <v>829263</v>
      </c>
      <c r="D78" s="332">
        <v>410499</v>
      </c>
      <c r="E78" s="333">
        <v>49.50166593710318</v>
      </c>
      <c r="F78" s="332">
        <v>254796</v>
      </c>
      <c r="G78" s="334">
        <v>30.72559610159865</v>
      </c>
      <c r="H78" s="332">
        <v>140244</v>
      </c>
      <c r="I78" s="335">
        <v>16.911884408203427</v>
      </c>
      <c r="J78" s="332">
        <v>140292</v>
      </c>
      <c r="K78" s="335">
        <v>16.917672680440344</v>
      </c>
      <c r="L78" s="332">
        <v>135671</v>
      </c>
      <c r="M78" s="335">
        <v>16.360430888632436</v>
      </c>
      <c r="N78" s="332">
        <v>278472</v>
      </c>
      <c r="O78" s="335">
        <v>33.58066138245647</v>
      </c>
      <c r="P78" s="332">
        <v>156071</v>
      </c>
      <c r="Q78" s="335">
        <v>18.82044658932088</v>
      </c>
      <c r="R78" s="78">
        <v>64210</v>
      </c>
      <c r="S78" s="335">
        <v>7.743020006921809</v>
      </c>
      <c r="U78" s="350">
        <f t="shared" si="0"/>
        <v>100</v>
      </c>
      <c r="V78" s="212">
        <f>C78-'[1]決算歳出（県）'!C74</f>
        <v>-37052</v>
      </c>
      <c r="W78" s="212">
        <f>D78-'[1]決算歳出（県）'!D74</f>
        <v>-1704</v>
      </c>
      <c r="X78" s="212">
        <f>E78-'[1]決算歳出（県）'!E74</f>
        <v>1.9204743382044</v>
      </c>
      <c r="Y78" s="212">
        <f>F78-'[1]決算歳出（県）'!F74</f>
        <v>-1481</v>
      </c>
      <c r="Z78" s="212">
        <f>G78-'[1]決算歳出（県）'!G74</f>
        <v>1.1431693861429544</v>
      </c>
      <c r="AA78" s="212">
        <f>H78-'[1]決算歳出（県）'!H74</f>
        <v>380</v>
      </c>
      <c r="AB78" s="212">
        <f>I78-'[1]決算歳出（県）'!I74</f>
        <v>0.7671795375732309</v>
      </c>
      <c r="AC78" s="212">
        <f>J78-'[1]決算歳出（県）'!J74</f>
        <v>-10410</v>
      </c>
      <c r="AD78" s="212">
        <f>K78-'[1]決算歳出（県）'!K74</f>
        <v>-0.4780782877409777</v>
      </c>
      <c r="AE78" s="212">
        <f>L78-'[1]決算歳出（県）'!L74</f>
        <v>-13047</v>
      </c>
      <c r="AF78" s="212">
        <f>M78-'[1]決算歳出（県）'!M74</f>
        <v>-0.806304074977799</v>
      </c>
      <c r="AG78" s="212">
        <f>N78-'[1]決算歳出（県）'!N74</f>
        <v>-24938</v>
      </c>
      <c r="AH78" s="212">
        <f>O78-'[1]決算歳出（県）'!O74</f>
        <v>-1.4423960504634294</v>
      </c>
      <c r="AI78" s="212">
        <f>P78-'[1]決算歳出（県）'!P74</f>
        <v>3309</v>
      </c>
      <c r="AJ78" s="212">
        <f>Q78-'[1]決算歳出（県）'!Q74</f>
        <v>1.1869068260707927</v>
      </c>
      <c r="AK78" s="212">
        <f>R78-'[1]決算歳出（県）'!R74</f>
        <v>-12965</v>
      </c>
      <c r="AL78" s="212">
        <f>S78-'[1]決算歳出（県）'!S74</f>
        <v>-1.1654024491132349</v>
      </c>
      <c r="AM78" s="212"/>
      <c r="AN78" s="212"/>
      <c r="AO78" s="212"/>
      <c r="AP78" s="212"/>
    </row>
    <row r="79" spans="1:42" ht="18.75" customHeight="1">
      <c r="A79" s="438"/>
      <c r="B79" s="200">
        <v>25</v>
      </c>
      <c r="C79" s="332">
        <v>830087</v>
      </c>
      <c r="D79" s="332">
        <v>401299</v>
      </c>
      <c r="E79" s="333">
        <v>48.3</v>
      </c>
      <c r="F79" s="332">
        <v>245250</v>
      </c>
      <c r="G79" s="334">
        <v>29.5</v>
      </c>
      <c r="H79" s="332">
        <v>140669</v>
      </c>
      <c r="I79" s="335">
        <v>16.9</v>
      </c>
      <c r="J79" s="332">
        <v>146198</v>
      </c>
      <c r="K79" s="335">
        <v>17.6</v>
      </c>
      <c r="L79" s="332">
        <v>143725</v>
      </c>
      <c r="M79" s="335">
        <v>17.3</v>
      </c>
      <c r="N79" s="332">
        <v>282590</v>
      </c>
      <c r="O79" s="335">
        <v>34</v>
      </c>
      <c r="P79" s="332">
        <v>155264</v>
      </c>
      <c r="Q79" s="335">
        <v>18.7</v>
      </c>
      <c r="R79" s="78">
        <v>57074</v>
      </c>
      <c r="S79" s="335">
        <v>6.9</v>
      </c>
      <c r="U79" s="350">
        <f t="shared" si="0"/>
        <v>99.9</v>
      </c>
      <c r="V79" s="212">
        <f>C79-'[1]決算歳出（県）'!C75</f>
        <v>-26975</v>
      </c>
      <c r="W79" s="212">
        <f>D79-'[1]決算歳出（県）'!D75</f>
        <v>-11596</v>
      </c>
      <c r="X79" s="212">
        <f>E79-'[1]決算歳出（県）'!E75</f>
        <v>0.12437209910135039</v>
      </c>
      <c r="Y79" s="212">
        <f>F79-'[1]決算歳出（県）'!F75</f>
        <v>-11847</v>
      </c>
      <c r="Z79" s="212">
        <f>G79-'[1]決算歳出（県）'!G75</f>
        <v>-0.49747976225757284</v>
      </c>
      <c r="AA79" s="212">
        <f>H79-'[1]決算歳出（県）'!H75</f>
        <v>1636</v>
      </c>
      <c r="AB79" s="212">
        <f>I79-'[1]決算歳出（県）'!I75</f>
        <v>0.677953053571386</v>
      </c>
      <c r="AC79" s="212">
        <f>J79-'[1]決算歳出（県）'!J75</f>
        <v>3371</v>
      </c>
      <c r="AD79" s="212">
        <f>K79-'[1]決算歳出（県）'!K75</f>
        <v>0.9352779612210078</v>
      </c>
      <c r="AE79" s="212">
        <f>L79-'[1]決算歳出（県）'!L75</f>
        <v>4911</v>
      </c>
      <c r="AF79" s="212">
        <f>M79-'[1]決算歳出（県）'!M75</f>
        <v>1.1035054640154378</v>
      </c>
      <c r="AG79" s="212">
        <f>N79-'[1]決算歳出（県）'!N75</f>
        <v>-18750</v>
      </c>
      <c r="AH79" s="212">
        <f>O79-'[1]決算歳出（県）'!O75</f>
        <v>-1.0596500603223546</v>
      </c>
      <c r="AI79" s="212">
        <f>P79-'[1]決算歳出（県）'!P75</f>
        <v>721</v>
      </c>
      <c r="AJ79" s="212">
        <f>Q79-'[1]決算歳出（県）'!Q75</f>
        <v>0.6682823413008627</v>
      </c>
      <c r="AK79" s="212">
        <f>R79-'[1]決算歳出（県）'!R75</f>
        <v>-18571</v>
      </c>
      <c r="AL79" s="212">
        <f>S79-'[1]決算歳出（県）'!S75</f>
        <v>-1.926082593791346</v>
      </c>
      <c r="AM79" s="212"/>
      <c r="AN79" s="212"/>
      <c r="AO79" s="212"/>
      <c r="AP79" s="212"/>
    </row>
    <row r="80" spans="1:42" s="77" customFormat="1" ht="18.75" customHeight="1">
      <c r="A80" s="439"/>
      <c r="B80" s="200">
        <v>26</v>
      </c>
      <c r="C80" s="332">
        <f>D80+J80+N80</f>
        <v>827679</v>
      </c>
      <c r="D80" s="332">
        <v>405668</v>
      </c>
      <c r="E80" s="333">
        <v>49.012721115311614</v>
      </c>
      <c r="F80" s="332">
        <v>250731</v>
      </c>
      <c r="G80" s="334">
        <v>30.2932658675646</v>
      </c>
      <c r="H80" s="332">
        <v>139094</v>
      </c>
      <c r="I80" s="335">
        <v>16.80530737157763</v>
      </c>
      <c r="J80" s="332">
        <v>155378</v>
      </c>
      <c r="K80" s="335">
        <v>18.77273677355593</v>
      </c>
      <c r="L80" s="332">
        <v>149597</v>
      </c>
      <c r="M80" s="335">
        <v>18.07427758829208</v>
      </c>
      <c r="N80" s="332">
        <v>266633</v>
      </c>
      <c r="O80" s="335">
        <v>32.21454211113245</v>
      </c>
      <c r="P80" s="332">
        <v>163090</v>
      </c>
      <c r="Q80" s="335">
        <v>19.704498966386726</v>
      </c>
      <c r="R80" s="78">
        <v>52730</v>
      </c>
      <c r="S80" s="335">
        <v>6.370827337651433</v>
      </c>
      <c r="T80" s="350"/>
      <c r="U80" s="350">
        <f aca="true" t="shared" si="3" ref="U80:U143">E80+K80+O80</f>
        <v>100</v>
      </c>
      <c r="V80" s="212"/>
      <c r="W80" s="212"/>
      <c r="X80" s="212"/>
      <c r="Y80" s="212"/>
      <c r="Z80" s="212"/>
      <c r="AA80" s="212"/>
      <c r="AB80" s="212"/>
      <c r="AC80" s="212"/>
      <c r="AD80" s="212"/>
      <c r="AE80" s="212"/>
      <c r="AF80" s="212"/>
      <c r="AG80" s="212"/>
      <c r="AH80" s="212"/>
      <c r="AI80" s="212"/>
      <c r="AJ80" s="212"/>
      <c r="AK80" s="212"/>
      <c r="AL80" s="212"/>
      <c r="AM80" s="212"/>
      <c r="AN80" s="212"/>
      <c r="AO80" s="212"/>
      <c r="AP80" s="212"/>
    </row>
    <row r="81" spans="1:42" ht="18.75" customHeight="1">
      <c r="A81" s="425" t="s">
        <v>37</v>
      </c>
      <c r="B81" s="197">
        <v>22</v>
      </c>
      <c r="C81" s="75">
        <v>749962</v>
      </c>
      <c r="D81" s="326">
        <v>368587</v>
      </c>
      <c r="E81" s="327">
        <v>49.14742346945579</v>
      </c>
      <c r="F81" s="326">
        <v>227016</v>
      </c>
      <c r="G81" s="328">
        <v>30.270333696907308</v>
      </c>
      <c r="H81" s="326">
        <v>131100</v>
      </c>
      <c r="I81" s="329">
        <v>17.48088569820871</v>
      </c>
      <c r="J81" s="326">
        <v>123636</v>
      </c>
      <c r="K81" s="329">
        <v>16.485635272187125</v>
      </c>
      <c r="L81" s="326">
        <v>120473</v>
      </c>
      <c r="M81" s="329">
        <v>16.06388056994888</v>
      </c>
      <c r="N81" s="326">
        <v>257739</v>
      </c>
      <c r="O81" s="328">
        <v>34.366941258357095</v>
      </c>
      <c r="P81" s="326">
        <v>142384</v>
      </c>
      <c r="Q81" s="329">
        <v>18.985495265093434</v>
      </c>
      <c r="R81" s="75">
        <v>54541</v>
      </c>
      <c r="S81" s="329">
        <v>7.27250180675821</v>
      </c>
      <c r="U81" s="350">
        <f t="shared" si="3"/>
        <v>100</v>
      </c>
      <c r="V81" s="212">
        <f>C81-'[1]決算歳出（県）'!C77</f>
        <v>1160</v>
      </c>
      <c r="W81" s="212">
        <f>D81-'[1]決算歳出（県）'!D77</f>
        <v>-14274</v>
      </c>
      <c r="X81" s="212">
        <f>E81-'[1]決算歳出（県）'!E77</f>
        <v>-1.9823812052112117</v>
      </c>
      <c r="Y81" s="212">
        <f>F81-'[1]決算歳出（県）'!F77</f>
        <v>-15801</v>
      </c>
      <c r="Z81" s="212">
        <f>G81-'[1]決算歳出（県）'!G77</f>
        <v>-2.1570636658134106</v>
      </c>
      <c r="AA81" s="212">
        <f>H81-'[1]決算歳出（県）'!H77</f>
        <v>-890</v>
      </c>
      <c r="AB81" s="212">
        <f>I81-'[1]決算歳出（県）'!I77</f>
        <v>-0.14593687972243785</v>
      </c>
      <c r="AC81" s="212">
        <f>J81-'[1]決算歳出（県）'!J77</f>
        <v>-9058</v>
      </c>
      <c r="AD81" s="212">
        <f>K81-'[1]決算歳出（県）'!K77</f>
        <v>-1.2352041486477567</v>
      </c>
      <c r="AE81" s="212">
        <f>L81-'[1]決算歳出（県）'!L77</f>
        <v>-9897</v>
      </c>
      <c r="AF81" s="212">
        <f>M81-'[1]決算歳出（県）'!M77</f>
        <v>-1.3465964319822064</v>
      </c>
      <c r="AG81" s="212">
        <f>N81-'[1]決算歳出（県）'!N77</f>
        <v>24492</v>
      </c>
      <c r="AH81" s="212">
        <f>O81-'[1]決算歳出（県）'!O77</f>
        <v>3.217585353858979</v>
      </c>
      <c r="AI81" s="212">
        <f>P81-'[1]決算歳出（県）'!P77</f>
        <v>8811</v>
      </c>
      <c r="AJ81" s="212">
        <f>Q81-'[1]決算歳出（県）'!Q77</f>
        <v>1.1472683372807424</v>
      </c>
      <c r="AK81" s="212">
        <f>R81-'[1]決算歳出（県）'!R77</f>
        <v>2499</v>
      </c>
      <c r="AL81" s="212">
        <f>S81-'[1]決算歳出（県）'!S77</f>
        <v>0.32246695108207657</v>
      </c>
      <c r="AM81" s="212"/>
      <c r="AN81" s="212"/>
      <c r="AO81" s="212"/>
      <c r="AP81" s="212"/>
    </row>
    <row r="82" spans="1:42" ht="18.75" customHeight="1">
      <c r="A82" s="438"/>
      <c r="B82" s="200">
        <v>23</v>
      </c>
      <c r="C82" s="78">
        <v>747227</v>
      </c>
      <c r="D82" s="332">
        <v>366782</v>
      </c>
      <c r="E82" s="333">
        <v>49.08575305763844</v>
      </c>
      <c r="F82" s="332">
        <v>226054</v>
      </c>
      <c r="G82" s="334">
        <v>30.45238649031686</v>
      </c>
      <c r="H82" s="332">
        <v>129601</v>
      </c>
      <c r="I82" s="335">
        <v>17.344260847105364</v>
      </c>
      <c r="J82" s="332">
        <v>116947</v>
      </c>
      <c r="K82" s="335">
        <v>15.550799556225886</v>
      </c>
      <c r="L82" s="332">
        <v>111570</v>
      </c>
      <c r="M82" s="335">
        <v>14.931205644335657</v>
      </c>
      <c r="N82" s="332">
        <v>263498</v>
      </c>
      <c r="O82" s="334">
        <v>35.263447386135674</v>
      </c>
      <c r="P82" s="332">
        <v>114609</v>
      </c>
      <c r="Q82" s="335">
        <v>15.3</v>
      </c>
      <c r="R82" s="78">
        <v>57727</v>
      </c>
      <c r="S82" s="335">
        <v>7.7254970711711435</v>
      </c>
      <c r="U82" s="350">
        <f t="shared" si="3"/>
        <v>99.9</v>
      </c>
      <c r="V82" s="212">
        <f>C82-'[1]決算歳出（県）'!C78</f>
        <v>-65584</v>
      </c>
      <c r="W82" s="212">
        <f>D82-'[1]決算歳出（県）'!D78</f>
        <v>-6543</v>
      </c>
      <c r="X82" s="212">
        <f>E82-'[1]決算歳出（県）'!E78</f>
        <v>3.1556413834608037</v>
      </c>
      <c r="Y82" s="212">
        <f>F82-'[1]決算歳出（県）'!F78</f>
        <v>-3875</v>
      </c>
      <c r="Z82" s="212">
        <f>G82-'[1]決算歳出（県）'!G78</f>
        <v>2.164260468400329</v>
      </c>
      <c r="AA82" s="212">
        <f>H82-'[1]決算歳出（県）'!H78</f>
        <v>-5203</v>
      </c>
      <c r="AB82" s="212">
        <f>I82-'[1]決算歳出（県）'!I78</f>
        <v>0.7593475031668611</v>
      </c>
      <c r="AC82" s="212">
        <f>J82-'[1]決算歳出（県）'!J78</f>
        <v>-21527</v>
      </c>
      <c r="AD82" s="212">
        <f>K82-'[1]決算歳出（県）'!K78</f>
        <v>-1.4856332676409174</v>
      </c>
      <c r="AE82" s="212">
        <f>L82-'[1]決算歳出（県）'!L78</f>
        <v>-23566</v>
      </c>
      <c r="AF82" s="212">
        <f>M82-'[1]決算歳出（県）'!M78</f>
        <v>-1.6945536035091688</v>
      </c>
      <c r="AG82" s="212">
        <f>N82-'[1]決算歳出（県）'!N78</f>
        <v>-37514</v>
      </c>
      <c r="AH82" s="212">
        <f>O82-'[1]決算歳出（県）'!O78</f>
        <v>-1.7700081158198842</v>
      </c>
      <c r="AI82" s="212">
        <f>P82-'[1]決算歳出（県）'!P78</f>
        <v>-27170</v>
      </c>
      <c r="AJ82" s="212">
        <f>Q82-'[1]決算歳出（県）'!Q78</f>
        <v>-2.143046415464358</v>
      </c>
      <c r="AK82" s="212">
        <f>R82-'[1]決算歳出（県）'!R78</f>
        <v>921</v>
      </c>
      <c r="AL82" s="212">
        <f>S82-'[1]決算歳出（県）'!S78</f>
        <v>0.7366644889349283</v>
      </c>
      <c r="AM82" s="212"/>
      <c r="AN82" s="212"/>
      <c r="AO82" s="212"/>
      <c r="AP82" s="212"/>
    </row>
    <row r="83" spans="1:42" ht="18.75" customHeight="1">
      <c r="A83" s="438"/>
      <c r="B83" s="200">
        <v>24</v>
      </c>
      <c r="C83" s="78">
        <v>736420</v>
      </c>
      <c r="D83" s="332">
        <v>363932</v>
      </c>
      <c r="E83" s="333">
        <v>49.41908150240352</v>
      </c>
      <c r="F83" s="332">
        <v>224982</v>
      </c>
      <c r="G83" s="334">
        <v>30.550772656907743</v>
      </c>
      <c r="H83" s="332">
        <v>127942</v>
      </c>
      <c r="I83" s="335">
        <v>17.373509681974962</v>
      </c>
      <c r="J83" s="332">
        <v>114650</v>
      </c>
      <c r="K83" s="335">
        <v>15.568561418755603</v>
      </c>
      <c r="L83" s="332">
        <v>108423</v>
      </c>
      <c r="M83" s="335">
        <v>14.722984166644034</v>
      </c>
      <c r="N83" s="332">
        <v>257838</v>
      </c>
      <c r="O83" s="335">
        <v>35.01235707884088</v>
      </c>
      <c r="P83" s="332">
        <v>154282</v>
      </c>
      <c r="Q83" s="335">
        <v>20.950272942071102</v>
      </c>
      <c r="R83" s="78">
        <v>51609</v>
      </c>
      <c r="S83" s="335">
        <v>7.0080932076804</v>
      </c>
      <c r="U83" s="350">
        <f t="shared" si="3"/>
        <v>100</v>
      </c>
      <c r="V83" s="212">
        <f>C83-'[1]決算歳出（県）'!C79</f>
        <v>-13542</v>
      </c>
      <c r="W83" s="212">
        <f>D83-'[1]決算歳出（県）'!D79</f>
        <v>-4655</v>
      </c>
      <c r="X83" s="212">
        <f>E83-'[1]決算歳出（県）'!E79</f>
        <v>0.27165803294773383</v>
      </c>
      <c r="Y83" s="212">
        <f>F83-'[1]決算歳出（県）'!F79</f>
        <v>-2034</v>
      </c>
      <c r="Z83" s="212">
        <f>G83-'[1]決算歳出（県）'!G79</f>
        <v>0.2804389600004349</v>
      </c>
      <c r="AA83" s="212">
        <f>H83-'[1]決算歳出（県）'!H79</f>
        <v>-3158</v>
      </c>
      <c r="AB83" s="212">
        <f>I83-'[1]決算歳出（県）'!I79</f>
        <v>-0.10737601623374715</v>
      </c>
      <c r="AC83" s="212">
        <f>J83-'[1]決算歳出（県）'!J79</f>
        <v>-8986</v>
      </c>
      <c r="AD83" s="212">
        <f>K83-'[1]決算歳出（県）'!K79</f>
        <v>-0.9170738534315213</v>
      </c>
      <c r="AE83" s="212">
        <f>L83-'[1]決算歳出（県）'!L79</f>
        <v>-12050</v>
      </c>
      <c r="AF83" s="212">
        <f>M83-'[1]決算歳出（県）'!M79</f>
        <v>-1.3408964033048445</v>
      </c>
      <c r="AG83" s="212">
        <f>N83-'[1]決算歳出（県）'!N79</f>
        <v>99</v>
      </c>
      <c r="AH83" s="212">
        <f>O83-'[1]決算歳出（県）'!O79</f>
        <v>0.6454158204837839</v>
      </c>
      <c r="AI83" s="212">
        <f>P83-'[1]決算歳出（県）'!P79</f>
        <v>11898</v>
      </c>
      <c r="AJ83" s="212">
        <f>Q83-'[1]決算歳出（県）'!Q79</f>
        <v>1.9647776769776684</v>
      </c>
      <c r="AK83" s="212">
        <f>R83-'[1]決算歳出（県）'!R79</f>
        <v>-2932</v>
      </c>
      <c r="AL83" s="212">
        <f>S83-'[1]決算歳出（県）'!S79</f>
        <v>-0.26440859907781</v>
      </c>
      <c r="AM83" s="212"/>
      <c r="AN83" s="212"/>
      <c r="AO83" s="212"/>
      <c r="AP83" s="212"/>
    </row>
    <row r="84" spans="1:42" ht="18.75" customHeight="1">
      <c r="A84" s="438"/>
      <c r="B84" s="200">
        <v>25</v>
      </c>
      <c r="C84" s="332">
        <v>766227</v>
      </c>
      <c r="D84" s="332">
        <v>359572</v>
      </c>
      <c r="E84" s="333">
        <v>46.9</v>
      </c>
      <c r="F84" s="332">
        <v>221943</v>
      </c>
      <c r="G84" s="334">
        <v>29</v>
      </c>
      <c r="H84" s="332">
        <v>126508</v>
      </c>
      <c r="I84" s="335">
        <v>16.5</v>
      </c>
      <c r="J84" s="332">
        <v>143101</v>
      </c>
      <c r="K84" s="335">
        <v>18.7</v>
      </c>
      <c r="L84" s="332">
        <v>140746</v>
      </c>
      <c r="M84" s="335">
        <v>18.4</v>
      </c>
      <c r="N84" s="332">
        <v>263554</v>
      </c>
      <c r="O84" s="335">
        <v>34.4</v>
      </c>
      <c r="P84" s="332">
        <v>151277</v>
      </c>
      <c r="Q84" s="335">
        <v>19.7</v>
      </c>
      <c r="R84" s="78">
        <v>46889</v>
      </c>
      <c r="S84" s="335">
        <v>6.1</v>
      </c>
      <c r="U84" s="350">
        <f t="shared" si="3"/>
        <v>100</v>
      </c>
      <c r="V84" s="212">
        <f>C84-'[1]決算歳出（県）'!C80</f>
        <v>19000</v>
      </c>
      <c r="W84" s="212">
        <f>D84-'[1]決算歳出（県）'!D80</f>
        <v>-7210</v>
      </c>
      <c r="X84" s="212">
        <f>E84-'[1]決算歳出（県）'!E80</f>
        <v>-2.1857530576384434</v>
      </c>
      <c r="Y84" s="212">
        <f>F84-'[1]決算歳出（県）'!F80</f>
        <v>-4111</v>
      </c>
      <c r="Z84" s="212">
        <f>G84-'[1]決算歳出（県）'!G80</f>
        <v>-1.4523864903168615</v>
      </c>
      <c r="AA84" s="212">
        <f>H84-'[1]決算歳出（県）'!H80</f>
        <v>-3093</v>
      </c>
      <c r="AB84" s="212">
        <f>I84-'[1]決算歳出（県）'!I80</f>
        <v>-0.8442608471053639</v>
      </c>
      <c r="AC84" s="212">
        <f>J84-'[1]決算歳出（県）'!J80</f>
        <v>26154</v>
      </c>
      <c r="AD84" s="212">
        <f>K84-'[1]決算歳出（県）'!K80</f>
        <v>3.149200443774113</v>
      </c>
      <c r="AE84" s="212">
        <f>L84-'[1]決算歳出（県）'!L80</f>
        <v>29176</v>
      </c>
      <c r="AF84" s="212">
        <f>M84-'[1]決算歳出（県）'!M80</f>
        <v>3.4687943556643415</v>
      </c>
      <c r="AG84" s="212">
        <f>N84-'[1]決算歳出（県）'!N80</f>
        <v>56</v>
      </c>
      <c r="AH84" s="212">
        <f>O84-'[1]決算歳出（県）'!O80</f>
        <v>-0.8634473861356753</v>
      </c>
      <c r="AI84" s="212">
        <f>P84-'[1]決算歳出（県）'!P80</f>
        <v>122707</v>
      </c>
      <c r="AJ84" s="212">
        <f>Q84-'[1]決算歳出（県）'!Q80</f>
        <v>15.876530023674198</v>
      </c>
      <c r="AK84" s="212">
        <f>R84-'[1]決算歳出（県）'!R80</f>
        <v>-10838</v>
      </c>
      <c r="AL84" s="212">
        <f>S84-'[1]決算歳出（県）'!S80</f>
        <v>-1.6254970711711438</v>
      </c>
      <c r="AM84" s="212"/>
      <c r="AN84" s="212"/>
      <c r="AO84" s="212"/>
      <c r="AP84" s="212"/>
    </row>
    <row r="85" spans="1:42" s="77" customFormat="1" ht="18.75" customHeight="1">
      <c r="A85" s="439"/>
      <c r="B85" s="200">
        <v>26</v>
      </c>
      <c r="C85" s="332">
        <f>D85+J85+N85</f>
        <v>744809</v>
      </c>
      <c r="D85" s="332">
        <v>358812</v>
      </c>
      <c r="E85" s="333">
        <v>48.2</v>
      </c>
      <c r="F85" s="332">
        <v>223186</v>
      </c>
      <c r="G85" s="334">
        <v>30</v>
      </c>
      <c r="H85" s="332">
        <v>124240</v>
      </c>
      <c r="I85" s="335">
        <v>16.7</v>
      </c>
      <c r="J85" s="332">
        <v>136292</v>
      </c>
      <c r="K85" s="335">
        <v>18.3</v>
      </c>
      <c r="L85" s="332">
        <v>131574</v>
      </c>
      <c r="M85" s="335">
        <v>17.7</v>
      </c>
      <c r="N85" s="332">
        <v>249705</v>
      </c>
      <c r="O85" s="335">
        <v>33.5</v>
      </c>
      <c r="P85" s="332">
        <v>155236</v>
      </c>
      <c r="Q85" s="335">
        <v>20.8</v>
      </c>
      <c r="R85" s="78">
        <v>40633</v>
      </c>
      <c r="S85" s="335">
        <v>5.5</v>
      </c>
      <c r="T85" s="350"/>
      <c r="U85" s="350">
        <f t="shared" si="3"/>
        <v>100</v>
      </c>
      <c r="V85" s="212"/>
      <c r="W85" s="212"/>
      <c r="X85" s="212"/>
      <c r="Y85" s="212"/>
      <c r="Z85" s="212"/>
      <c r="AA85" s="212"/>
      <c r="AB85" s="212"/>
      <c r="AC85" s="212"/>
      <c r="AD85" s="212"/>
      <c r="AE85" s="212"/>
      <c r="AF85" s="212"/>
      <c r="AG85" s="212"/>
      <c r="AH85" s="212"/>
      <c r="AI85" s="212"/>
      <c r="AJ85" s="212"/>
      <c r="AK85" s="212"/>
      <c r="AL85" s="212"/>
      <c r="AM85" s="212"/>
      <c r="AN85" s="212"/>
      <c r="AO85" s="212"/>
      <c r="AP85" s="212"/>
    </row>
    <row r="86" spans="1:42" ht="18.75" customHeight="1">
      <c r="A86" s="425" t="s">
        <v>38</v>
      </c>
      <c r="B86" s="197">
        <v>22</v>
      </c>
      <c r="C86" s="326">
        <v>1123935</v>
      </c>
      <c r="D86" s="326">
        <v>562394</v>
      </c>
      <c r="E86" s="327">
        <v>50.037947034303585</v>
      </c>
      <c r="F86" s="326">
        <v>373342</v>
      </c>
      <c r="G86" s="328">
        <v>33.217401362178414</v>
      </c>
      <c r="H86" s="326">
        <v>172497</v>
      </c>
      <c r="I86" s="329">
        <v>15.347595723952006</v>
      </c>
      <c r="J86" s="326">
        <v>166719</v>
      </c>
      <c r="K86" s="329">
        <v>14.93350905523896</v>
      </c>
      <c r="L86" s="326">
        <v>164039</v>
      </c>
      <c r="M86" s="329">
        <v>14.595061102287943</v>
      </c>
      <c r="N86" s="326">
        <v>394822</v>
      </c>
      <c r="O86" s="328">
        <v>35.12854391045745</v>
      </c>
      <c r="P86" s="326">
        <v>276713</v>
      </c>
      <c r="Q86" s="329">
        <v>24.620018061542705</v>
      </c>
      <c r="R86" s="75">
        <v>6461</v>
      </c>
      <c r="S86" s="329">
        <v>0.5748553074688483</v>
      </c>
      <c r="U86" s="350">
        <f t="shared" si="3"/>
        <v>100.1</v>
      </c>
      <c r="V86" s="212">
        <f>C86-'[1]決算歳出（県）'!C82</f>
        <v>12711</v>
      </c>
      <c r="W86" s="212">
        <f>D86-'[1]決算歳出（県）'!D82</f>
        <v>-7286</v>
      </c>
      <c r="X86" s="212">
        <f>E86-'[1]決算歳出（県）'!E82</f>
        <v>-1.2280443409726942</v>
      </c>
      <c r="Y86" s="212">
        <f>F86-'[1]決算歳出（県）'!F82</f>
        <v>-14255</v>
      </c>
      <c r="Z86" s="212">
        <f>G86-'[1]決算歳出（県）'!G82</f>
        <v>-1.6627848109064018</v>
      </c>
      <c r="AA86" s="212">
        <f>H86-'[1]決算歳出（県）'!H82</f>
        <v>3212</v>
      </c>
      <c r="AB86" s="212">
        <f>I86-'[1]決算歳出（県）'!I82</f>
        <v>0.11349350873707209</v>
      </c>
      <c r="AC86" s="212">
        <f>J86-'[1]決算歳出（県）'!J82</f>
        <v>-33400</v>
      </c>
      <c r="AD86" s="212">
        <f>K86-'[1]決算歳出（県）'!K82</f>
        <v>-3.075371242522788</v>
      </c>
      <c r="AE86" s="212">
        <f>L86-'[1]決算歳出（県）'!L82</f>
        <v>-32687</v>
      </c>
      <c r="AF86" s="212">
        <f>M86-'[1]決算歳出（県）'!M82</f>
        <v>-3.1084802179139253</v>
      </c>
      <c r="AG86" s="212">
        <f>N86-'[1]決算歳出（県）'!N82</f>
        <v>53397</v>
      </c>
      <c r="AH86" s="212">
        <f>O86-'[1]決算歳出（県）'!O82</f>
        <v>4.40341558349547</v>
      </c>
      <c r="AI86" s="212">
        <f>P86-'[1]決算歳出（県）'!P82</f>
        <v>27370</v>
      </c>
      <c r="AJ86" s="212">
        <f>Q86-'[1]決算歳出（県）'!Q82</f>
        <v>2.1814278223110115</v>
      </c>
      <c r="AK86" s="212">
        <f>R86-'[1]決算歳出（県）'!R82</f>
        <v>-8420</v>
      </c>
      <c r="AL86" s="212">
        <f>S86-'[1]決算歳出（県）'!S82</f>
        <v>-0.7642986344906486</v>
      </c>
      <c r="AM86" s="212"/>
      <c r="AN86" s="212"/>
      <c r="AO86" s="212"/>
      <c r="AP86" s="212"/>
    </row>
    <row r="87" spans="1:42" ht="18.75" customHeight="1">
      <c r="A87" s="438"/>
      <c r="B87" s="200">
        <v>23</v>
      </c>
      <c r="C87" s="332">
        <v>1104952</v>
      </c>
      <c r="D87" s="332">
        <v>565658</v>
      </c>
      <c r="E87" s="333">
        <v>51.1929929987909</v>
      </c>
      <c r="F87" s="332">
        <v>372364</v>
      </c>
      <c r="G87" s="334">
        <v>33.69956341994946</v>
      </c>
      <c r="H87" s="332">
        <v>175966</v>
      </c>
      <c r="I87" s="335">
        <v>15.925216660995229</v>
      </c>
      <c r="J87" s="332">
        <v>160802</v>
      </c>
      <c r="K87" s="335">
        <v>14.552849354542097</v>
      </c>
      <c r="L87" s="332">
        <v>155298</v>
      </c>
      <c r="M87" s="335">
        <v>14.054728169187438</v>
      </c>
      <c r="N87" s="332">
        <v>378492</v>
      </c>
      <c r="O87" s="334">
        <v>34.254157646667004</v>
      </c>
      <c r="P87" s="332">
        <v>282303</v>
      </c>
      <c r="Q87" s="335">
        <v>25.548892621579945</v>
      </c>
      <c r="R87" s="78">
        <v>8800</v>
      </c>
      <c r="S87" s="335">
        <v>0.7964146858868077</v>
      </c>
      <c r="U87" s="350">
        <f t="shared" si="3"/>
        <v>100</v>
      </c>
      <c r="V87" s="212">
        <f>C87-'[1]決算歳出（県）'!C83</f>
        <v>-67372</v>
      </c>
      <c r="W87" s="212">
        <f>D87-'[1]決算歳出（県）'!D83</f>
        <v>2207</v>
      </c>
      <c r="X87" s="212">
        <f>E87-'[1]決算歳出（県）'!E83</f>
        <v>3.1302560762336498</v>
      </c>
      <c r="Y87" s="212">
        <f>F87-'[1]決算歳出（県）'!F83</f>
        <v>-6081</v>
      </c>
      <c r="Z87" s="212">
        <f>G87-'[1]決算歳出（県）'!G83</f>
        <v>1.4179586758684763</v>
      </c>
      <c r="AA87" s="212">
        <f>H87-'[1]決算歳出（県）'!H83</f>
        <v>4247</v>
      </c>
      <c r="AB87" s="212">
        <f>I87-'[1]決算歳出（県）'!I83</f>
        <v>1.277474228015949</v>
      </c>
      <c r="AC87" s="212">
        <f>J87-'[1]決算歳出（県）'!J83</f>
        <v>-24059</v>
      </c>
      <c r="AD87" s="212">
        <f>K87-'[1]決算歳出（県）'!K83</f>
        <v>-1.2159142295865237</v>
      </c>
      <c r="AE87" s="212">
        <f>L87-'[1]決算歳出（県）'!L83</f>
        <v>-28477</v>
      </c>
      <c r="AF87" s="212">
        <f>M87-'[1]決算歳出（県）'!M83</f>
        <v>-1.62139890830991</v>
      </c>
      <c r="AG87" s="212">
        <f>N87-'[1]決算歳出（県）'!N83</f>
        <v>-45520</v>
      </c>
      <c r="AH87" s="212">
        <f>O87-'[1]決算歳出（県）'!O83</f>
        <v>-1.8143418466471246</v>
      </c>
      <c r="AI87" s="212">
        <f>P87-'[1]決算歳出（県）'!P83</f>
        <v>2934</v>
      </c>
      <c r="AJ87" s="212">
        <f>Q87-'[1]決算歳出（県）'!Q83</f>
        <v>1.718535143613103</v>
      </c>
      <c r="AK87" s="212">
        <f>R87-'[1]決算歳出（県）'!R83</f>
        <v>469</v>
      </c>
      <c r="AL87" s="212">
        <f>S87-'[1]決算歳出（県）'!S83</f>
        <v>0.08577496512701777</v>
      </c>
      <c r="AM87" s="212"/>
      <c r="AN87" s="212"/>
      <c r="AO87" s="212"/>
      <c r="AP87" s="212"/>
    </row>
    <row r="88" spans="1:42" ht="18.75" customHeight="1">
      <c r="A88" s="438"/>
      <c r="B88" s="200">
        <v>24</v>
      </c>
      <c r="C88" s="332">
        <v>1106829</v>
      </c>
      <c r="D88" s="332">
        <v>560385</v>
      </c>
      <c r="E88" s="333">
        <v>50.6</v>
      </c>
      <c r="F88" s="332">
        <v>368773</v>
      </c>
      <c r="G88" s="334">
        <v>33.3</v>
      </c>
      <c r="H88" s="332">
        <v>175305</v>
      </c>
      <c r="I88" s="335">
        <v>15.8</v>
      </c>
      <c r="J88" s="332">
        <v>169586</v>
      </c>
      <c r="K88" s="335">
        <v>15.3</v>
      </c>
      <c r="L88" s="332">
        <v>161934</v>
      </c>
      <c r="M88" s="335">
        <v>14.6</v>
      </c>
      <c r="N88" s="332">
        <v>376858</v>
      </c>
      <c r="O88" s="335">
        <v>34.1</v>
      </c>
      <c r="P88" s="332">
        <v>290548</v>
      </c>
      <c r="Q88" s="335">
        <v>26.3</v>
      </c>
      <c r="R88" s="78">
        <v>4853</v>
      </c>
      <c r="S88" s="335">
        <v>0.4</v>
      </c>
      <c r="U88" s="350">
        <f t="shared" si="3"/>
        <v>100</v>
      </c>
      <c r="V88" s="212">
        <f>C88-'[1]決算歳出（県）'!C84</f>
        <v>-17106</v>
      </c>
      <c r="W88" s="212">
        <f>D88-'[1]決算歳出（県）'!D84</f>
        <v>-2009</v>
      </c>
      <c r="X88" s="212">
        <f>E88-'[1]決算歳出（県）'!E84</f>
        <v>0.5620529656964166</v>
      </c>
      <c r="Y88" s="212">
        <f>F88-'[1]決算歳出（県）'!F84</f>
        <v>-4569</v>
      </c>
      <c r="Z88" s="212">
        <f>G88-'[1]決算歳出（県）'!G84</f>
        <v>0.08259863782158305</v>
      </c>
      <c r="AA88" s="212">
        <f>H88-'[1]決算歳出（県）'!H84</f>
        <v>2808</v>
      </c>
      <c r="AB88" s="212">
        <f>I88-'[1]決算歳出（県）'!I84</f>
        <v>0.4524042760479947</v>
      </c>
      <c r="AC88" s="212">
        <f>J88-'[1]決算歳出（県）'!J84</f>
        <v>2867</v>
      </c>
      <c r="AD88" s="212">
        <f>K88-'[1]決算歳出（県）'!K84</f>
        <v>0.3664909447610398</v>
      </c>
      <c r="AE88" s="212">
        <f>L88-'[1]決算歳出（県）'!L84</f>
        <v>-2105</v>
      </c>
      <c r="AF88" s="212">
        <f>M88-'[1]決算歳出（県）'!M84</f>
        <v>0.0049388977120568</v>
      </c>
      <c r="AG88" s="212">
        <f>N88-'[1]決算歳出（県）'!N84</f>
        <v>-17964</v>
      </c>
      <c r="AH88" s="212">
        <f>O88-'[1]決算歳出（県）'!O84</f>
        <v>-1.0285439104574507</v>
      </c>
      <c r="AI88" s="212">
        <f>P88-'[1]決算歳出（県）'!P84</f>
        <v>13835</v>
      </c>
      <c r="AJ88" s="212">
        <f>Q88-'[1]決算歳出（県）'!Q84</f>
        <v>1.6799819384572956</v>
      </c>
      <c r="AK88" s="212">
        <f>R88-'[1]決算歳出（県）'!R84</f>
        <v>-1608</v>
      </c>
      <c r="AL88" s="212">
        <f>S88-'[1]決算歳出（県）'!S84</f>
        <v>-0.17485530746884825</v>
      </c>
      <c r="AM88" s="212"/>
      <c r="AN88" s="212"/>
      <c r="AO88" s="212"/>
      <c r="AP88" s="212"/>
    </row>
    <row r="89" spans="1:42" ht="18.75" customHeight="1">
      <c r="A89" s="438"/>
      <c r="B89" s="200">
        <v>25</v>
      </c>
      <c r="C89" s="332">
        <v>1132899</v>
      </c>
      <c r="D89" s="332">
        <v>556673</v>
      </c>
      <c r="E89" s="333">
        <v>49.1</v>
      </c>
      <c r="F89" s="332">
        <v>356412</v>
      </c>
      <c r="G89" s="334">
        <v>31.5</v>
      </c>
      <c r="H89" s="332">
        <v>183914</v>
      </c>
      <c r="I89" s="335">
        <v>16.2</v>
      </c>
      <c r="J89" s="332">
        <v>193852</v>
      </c>
      <c r="K89" s="335">
        <v>17.1</v>
      </c>
      <c r="L89" s="332">
        <v>189981</v>
      </c>
      <c r="M89" s="335">
        <v>16.8</v>
      </c>
      <c r="N89" s="332">
        <v>382374</v>
      </c>
      <c r="O89" s="335">
        <v>33.8</v>
      </c>
      <c r="P89" s="332">
        <v>290569</v>
      </c>
      <c r="Q89" s="335">
        <v>25.6</v>
      </c>
      <c r="R89" s="78">
        <v>5269</v>
      </c>
      <c r="S89" s="335">
        <v>0.5</v>
      </c>
      <c r="U89" s="350">
        <f t="shared" si="3"/>
        <v>100</v>
      </c>
      <c r="V89" s="212">
        <f>C89-'[1]決算歳出（県）'!C85</f>
        <v>27947</v>
      </c>
      <c r="W89" s="212">
        <f>D89-'[1]決算歳出（県）'!D85</f>
        <v>-8985</v>
      </c>
      <c r="X89" s="212">
        <f>E89-'[1]決算歳出（県）'!E85</f>
        <v>-2.0929929987908977</v>
      </c>
      <c r="Y89" s="212">
        <f>F89-'[1]決算歳出（県）'!F85</f>
        <v>-15952</v>
      </c>
      <c r="Z89" s="212">
        <f>G89-'[1]決算歳出（県）'!G85</f>
        <v>-2.199563419949463</v>
      </c>
      <c r="AA89" s="212">
        <f>H89-'[1]決算歳出（県）'!H85</f>
        <v>7948</v>
      </c>
      <c r="AB89" s="212">
        <f>I89-'[1]決算歳出（県）'!I85</f>
        <v>0.27478333900477026</v>
      </c>
      <c r="AC89" s="212">
        <f>J89-'[1]決算歳出（県）'!J85</f>
        <v>33050</v>
      </c>
      <c r="AD89" s="212">
        <f>K89-'[1]決算歳出（県）'!K85</f>
        <v>2.5471506454579043</v>
      </c>
      <c r="AE89" s="212">
        <f>L89-'[1]決算歳出（県）'!L85</f>
        <v>34683</v>
      </c>
      <c r="AF89" s="212">
        <f>M89-'[1]決算歳出（県）'!M85</f>
        <v>2.7452718308125625</v>
      </c>
      <c r="AG89" s="212">
        <f>N89-'[1]決算歳出（県）'!N85</f>
        <v>3882</v>
      </c>
      <c r="AH89" s="212">
        <f>O89-'[1]決算歳出（県）'!O85</f>
        <v>-0.45415764666700653</v>
      </c>
      <c r="AI89" s="212">
        <f>P89-'[1]決算歳出（県）'!P85</f>
        <v>8266</v>
      </c>
      <c r="AJ89" s="212">
        <f>Q89-'[1]決算歳出（県）'!Q85</f>
        <v>0.05110737842005619</v>
      </c>
      <c r="AK89" s="212">
        <f>R89-'[1]決算歳出（県）'!R85</f>
        <v>-3531</v>
      </c>
      <c r="AL89" s="212">
        <f>S89-'[1]決算歳出（県）'!S85</f>
        <v>-0.29641468588680775</v>
      </c>
      <c r="AM89" s="212"/>
      <c r="AN89" s="212"/>
      <c r="AO89" s="212"/>
      <c r="AP89" s="212"/>
    </row>
    <row r="90" spans="1:42" s="77" customFormat="1" ht="18.75" customHeight="1">
      <c r="A90" s="439"/>
      <c r="B90" s="200">
        <v>26</v>
      </c>
      <c r="C90" s="332">
        <f>D90+J90+N90</f>
        <v>1147724</v>
      </c>
      <c r="D90" s="332">
        <v>560110</v>
      </c>
      <c r="E90" s="333">
        <v>48.80180252395176</v>
      </c>
      <c r="F90" s="332">
        <v>358286</v>
      </c>
      <c r="G90" s="334">
        <v>31.21708703486204</v>
      </c>
      <c r="H90" s="332">
        <v>185291</v>
      </c>
      <c r="I90" s="335">
        <v>16.144212371615478</v>
      </c>
      <c r="J90" s="332">
        <v>169735</v>
      </c>
      <c r="K90" s="335">
        <v>14.788834249349147</v>
      </c>
      <c r="L90" s="332">
        <v>165693</v>
      </c>
      <c r="M90" s="335">
        <v>14.436658987700875</v>
      </c>
      <c r="N90" s="332">
        <v>417879</v>
      </c>
      <c r="O90" s="335">
        <v>36.40936322669911</v>
      </c>
      <c r="P90" s="332">
        <v>301638</v>
      </c>
      <c r="Q90" s="335">
        <v>26.281405634107152</v>
      </c>
      <c r="R90" s="78">
        <v>6805</v>
      </c>
      <c r="S90" s="335">
        <v>0.5929125817705302</v>
      </c>
      <c r="T90" s="350"/>
      <c r="U90" s="350">
        <f t="shared" si="3"/>
        <v>100</v>
      </c>
      <c r="V90" s="212"/>
      <c r="W90" s="212"/>
      <c r="X90" s="212"/>
      <c r="Y90" s="212"/>
      <c r="Z90" s="212"/>
      <c r="AA90" s="212"/>
      <c r="AB90" s="212"/>
      <c r="AC90" s="212"/>
      <c r="AD90" s="212"/>
      <c r="AE90" s="212"/>
      <c r="AF90" s="212"/>
      <c r="AG90" s="212"/>
      <c r="AH90" s="212"/>
      <c r="AI90" s="212"/>
      <c r="AJ90" s="212"/>
      <c r="AK90" s="212"/>
      <c r="AL90" s="212"/>
      <c r="AM90" s="212"/>
      <c r="AN90" s="212"/>
      <c r="AO90" s="212"/>
      <c r="AP90" s="212"/>
    </row>
    <row r="91" spans="1:42" ht="18.75" customHeight="1">
      <c r="A91" s="425" t="s">
        <v>39</v>
      </c>
      <c r="B91" s="197">
        <v>22</v>
      </c>
      <c r="C91" s="75">
        <v>2149964</v>
      </c>
      <c r="D91" s="326">
        <v>1071175</v>
      </c>
      <c r="E91" s="327">
        <v>49.82292726761936</v>
      </c>
      <c r="F91" s="326">
        <v>698862</v>
      </c>
      <c r="G91" s="328">
        <v>32.50575358471119</v>
      </c>
      <c r="H91" s="326">
        <v>333135</v>
      </c>
      <c r="I91" s="329">
        <v>15.494910612456767</v>
      </c>
      <c r="J91" s="326">
        <v>203205</v>
      </c>
      <c r="K91" s="329">
        <v>9.451553607409242</v>
      </c>
      <c r="L91" s="326">
        <v>202876</v>
      </c>
      <c r="M91" s="329">
        <v>9.436251025598569</v>
      </c>
      <c r="N91" s="326">
        <v>875583</v>
      </c>
      <c r="O91" s="328">
        <v>40.72547261256468</v>
      </c>
      <c r="P91" s="326">
        <v>487455</v>
      </c>
      <c r="Q91" s="329">
        <v>22.672705217389684</v>
      </c>
      <c r="R91" s="75">
        <v>226521</v>
      </c>
      <c r="S91" s="329">
        <v>10.536036882478033</v>
      </c>
      <c r="U91" s="350">
        <f t="shared" si="3"/>
        <v>99.99995348759327</v>
      </c>
      <c r="V91" s="212">
        <f>C91-'[1]決算歳出（県）'!C87</f>
        <v>-138810</v>
      </c>
      <c r="W91" s="212">
        <f>D91-'[1]決算歳出（県）'!D87</f>
        <v>-29435</v>
      </c>
      <c r="X91" s="212">
        <f>E91-'[1]決算歳出（県）'!E87</f>
        <v>1.7356106518241816</v>
      </c>
      <c r="Y91" s="212">
        <f>F91-'[1]決算歳出（県）'!F87</f>
        <v>-52902</v>
      </c>
      <c r="Z91" s="212">
        <f>G91-'[1]決算歳出（県）'!G87</f>
        <v>-0.4399533308689456</v>
      </c>
      <c r="AA91" s="212">
        <f>H91-'[1]決算歳出（県）'!H87</f>
        <v>19995</v>
      </c>
      <c r="AB91" s="212">
        <f>I91-'[1]決算歳出（県）'!I87</f>
        <v>1.813350091409255</v>
      </c>
      <c r="AC91" s="212">
        <f>J91-'[1]決算歳出（県）'!J87</f>
        <v>-82661</v>
      </c>
      <c r="AD91" s="212">
        <f>K91-'[1]決算歳出（県）'!K87</f>
        <v>-3.0383645758626745</v>
      </c>
      <c r="AE91" s="212">
        <f>L91-'[1]決算歳出（県）'!L87</f>
        <v>-82271</v>
      </c>
      <c r="AF91" s="212">
        <f>M91-'[1]決算歳出（県）'!M87</f>
        <v>-3.022252959504373</v>
      </c>
      <c r="AG91" s="212">
        <f>N91-'[1]決算歳出（県）'!N87</f>
        <v>-26715</v>
      </c>
      <c r="AH91" s="212">
        <f>O91-'[1]決算歳出（県）'!O87</f>
        <v>1.3027074116317792</v>
      </c>
      <c r="AI91" s="212">
        <f>P91-'[1]決算歳出（県）'!P87</f>
        <v>52604</v>
      </c>
      <c r="AJ91" s="212">
        <f>Q91-'[1]決算歳出（県）'!Q87</f>
        <v>3.673406903095657</v>
      </c>
      <c r="AK91" s="212">
        <f>R91-'[1]決算歳出（県）'!R87</f>
        <v>-18168</v>
      </c>
      <c r="AL91" s="212">
        <f>S91-'[1]決算歳出（県）'!S87</f>
        <v>-0.1547958515533736</v>
      </c>
      <c r="AM91" s="212"/>
      <c r="AN91" s="212"/>
      <c r="AO91" s="212"/>
      <c r="AP91" s="212"/>
    </row>
    <row r="92" spans="1:42" ht="18.75" customHeight="1">
      <c r="A92" s="438"/>
      <c r="B92" s="200">
        <v>23</v>
      </c>
      <c r="C92" s="78">
        <v>2144652</v>
      </c>
      <c r="D92" s="332">
        <v>1095170</v>
      </c>
      <c r="E92" s="333">
        <v>51.06516115435045</v>
      </c>
      <c r="F92" s="332">
        <v>698732</v>
      </c>
      <c r="G92" s="334">
        <v>32.580204154333664</v>
      </c>
      <c r="H92" s="332">
        <v>356573</v>
      </c>
      <c r="I92" s="335">
        <v>16.626147272377988</v>
      </c>
      <c r="J92" s="332">
        <v>206309</v>
      </c>
      <c r="K92" s="335">
        <v>9.61969587606754</v>
      </c>
      <c r="L92" s="332">
        <v>205300</v>
      </c>
      <c r="M92" s="335">
        <v>9.57264861618575</v>
      </c>
      <c r="N92" s="332">
        <v>843172</v>
      </c>
      <c r="O92" s="334">
        <v>39.31509634197064</v>
      </c>
      <c r="P92" s="332">
        <v>496788</v>
      </c>
      <c r="Q92" s="335">
        <v>23.1640378019371</v>
      </c>
      <c r="R92" s="78">
        <v>223580</v>
      </c>
      <c r="S92" s="335">
        <v>10.42500135220073</v>
      </c>
      <c r="U92" s="350">
        <f t="shared" si="3"/>
        <v>99.99995337238863</v>
      </c>
      <c r="V92" s="212">
        <f>C92-'[1]決算歳出（県）'!C88</f>
        <v>-166896</v>
      </c>
      <c r="W92" s="212">
        <f>D92-'[1]決算歳出（県）'!D88</f>
        <v>49158</v>
      </c>
      <c r="X92" s="212">
        <f>E92-'[1]決算歳出（県）'!E88</f>
        <v>5.813580828092896</v>
      </c>
      <c r="Y92" s="212">
        <f>F92-'[1]決算歳出（県）'!F88</f>
        <v>-20764</v>
      </c>
      <c r="Z92" s="212">
        <f>G92-'[1]決算歳出（県）'!G88</f>
        <v>1.454049733140593</v>
      </c>
      <c r="AA92" s="212">
        <f>H92-'[1]決算歳出（県）'!H88</f>
        <v>68300</v>
      </c>
      <c r="AB92" s="212">
        <f>I92-'[1]決算歳出（県）'!I88</f>
        <v>4.155153808257841</v>
      </c>
      <c r="AC92" s="212">
        <f>J92-'[1]決算歳出（県）'!J88</f>
        <v>-71100</v>
      </c>
      <c r="AD92" s="212">
        <f>K92-'[1]決算歳出（県）'!K88</f>
        <v>-2.3813095107987508</v>
      </c>
      <c r="AE92" s="212">
        <f>L92-'[1]決算歳出（県）'!L88</f>
        <v>-71628</v>
      </c>
      <c r="AF92" s="212">
        <f>M92-'[1]決算歳出（県）'!M88</f>
        <v>-2.407548204299914</v>
      </c>
      <c r="AG92" s="212">
        <f>N92-'[1]決算歳出（県）'!N88</f>
        <v>-144955</v>
      </c>
      <c r="AH92" s="212">
        <f>O92-'[1]決算歳出（県）'!O88</f>
        <v>-3.4323179449055203</v>
      </c>
      <c r="AI92" s="212">
        <f>P92-'[1]決算歳出（県）'!P88</f>
        <v>-31669</v>
      </c>
      <c r="AJ92" s="212">
        <f>Q92-'[1]決算歳出（県）'!Q88</f>
        <v>0.3024316401788312</v>
      </c>
      <c r="AK92" s="212">
        <f>R92-'[1]決算歳出（県）'!R88</f>
        <v>-43613</v>
      </c>
      <c r="AL92" s="212">
        <f>S92-'[1]決算歳出（県）'!S88</f>
        <v>-1.1340491196043114</v>
      </c>
      <c r="AM92" s="212"/>
      <c r="AN92" s="212"/>
      <c r="AO92" s="212"/>
      <c r="AP92" s="212"/>
    </row>
    <row r="93" spans="1:42" ht="18.75" customHeight="1">
      <c r="A93" s="438"/>
      <c r="B93" s="200">
        <v>24</v>
      </c>
      <c r="C93" s="78">
        <v>2129037</v>
      </c>
      <c r="D93" s="332">
        <v>1080271</v>
      </c>
      <c r="E93" s="333">
        <v>50.7</v>
      </c>
      <c r="F93" s="332">
        <v>680571</v>
      </c>
      <c r="G93" s="334">
        <v>32</v>
      </c>
      <c r="H93" s="332">
        <v>359252</v>
      </c>
      <c r="I93" s="335">
        <v>16.9</v>
      </c>
      <c r="J93" s="332">
        <v>217351</v>
      </c>
      <c r="K93" s="335">
        <v>10.2</v>
      </c>
      <c r="L93" s="332">
        <v>216096</v>
      </c>
      <c r="M93" s="335">
        <v>10.1</v>
      </c>
      <c r="N93" s="332">
        <v>831415</v>
      </c>
      <c r="O93" s="335">
        <v>39.1</v>
      </c>
      <c r="P93" s="332">
        <v>500707</v>
      </c>
      <c r="Q93" s="335">
        <v>23.5</v>
      </c>
      <c r="R93" s="78">
        <v>213906</v>
      </c>
      <c r="S93" s="335">
        <v>10</v>
      </c>
      <c r="U93" s="350">
        <f t="shared" si="3"/>
        <v>100</v>
      </c>
      <c r="V93" s="212">
        <f>C93-'[1]決算歳出（県）'!C89</f>
        <v>-20927</v>
      </c>
      <c r="W93" s="212">
        <f>D93-'[1]決算歳出（県）'!D89</f>
        <v>9096</v>
      </c>
      <c r="X93" s="212">
        <f>E93-'[1]決算歳出（県）'!E89</f>
        <v>0.8770727323806398</v>
      </c>
      <c r="Y93" s="212">
        <f>F93-'[1]決算歳出（県）'!F89</f>
        <v>-18291</v>
      </c>
      <c r="Z93" s="212">
        <f>G93-'[1]決算歳出（県）'!G89</f>
        <v>-0.5057535847111865</v>
      </c>
      <c r="AA93" s="212">
        <f>H93-'[1]決算歳出（県）'!H89</f>
        <v>26117</v>
      </c>
      <c r="AB93" s="212">
        <f>I93-'[1]決算歳出（県）'!I89</f>
        <v>1.4050893875432315</v>
      </c>
      <c r="AC93" s="212">
        <f>J93-'[1]決算歳出（県）'!J89</f>
        <v>14146</v>
      </c>
      <c r="AD93" s="212">
        <f>K93-'[1]決算歳出（県）'!K89</f>
        <v>0.7484463925907576</v>
      </c>
      <c r="AE93" s="212">
        <f>L93-'[1]決算歳出（県）'!L89</f>
        <v>13220</v>
      </c>
      <c r="AF93" s="212">
        <f>M93-'[1]決算歳出（県）'!M89</f>
        <v>0.6637489744014307</v>
      </c>
      <c r="AG93" s="212">
        <f>N93-'[1]決算歳出（県）'!N89</f>
        <v>-44168</v>
      </c>
      <c r="AH93" s="212">
        <f>O93-'[1]決算歳出（県）'!O89</f>
        <v>-1.6254726125646783</v>
      </c>
      <c r="AI93" s="212">
        <f>P93-'[1]決算歳出（県）'!P89</f>
        <v>13252</v>
      </c>
      <c r="AJ93" s="212">
        <f>Q93-'[1]決算歳出（県）'!Q89</f>
        <v>0.8272947826103163</v>
      </c>
      <c r="AK93" s="212">
        <f>R93-'[1]決算歳出（県）'!R89</f>
        <v>-12615</v>
      </c>
      <c r="AL93" s="212">
        <f>S93-'[1]決算歳出（県）'!S89</f>
        <v>-0.536036882478033</v>
      </c>
      <c r="AM93" s="212"/>
      <c r="AN93" s="212"/>
      <c r="AO93" s="212"/>
      <c r="AP93" s="212"/>
    </row>
    <row r="94" spans="1:42" ht="18.75" customHeight="1">
      <c r="A94" s="438"/>
      <c r="B94" s="200">
        <v>25</v>
      </c>
      <c r="C94" s="332">
        <v>2157670</v>
      </c>
      <c r="D94" s="332">
        <v>1077941</v>
      </c>
      <c r="E94" s="333">
        <v>50</v>
      </c>
      <c r="F94" s="332">
        <v>663046</v>
      </c>
      <c r="G94" s="334">
        <v>30.7</v>
      </c>
      <c r="H94" s="332">
        <v>373870</v>
      </c>
      <c r="I94" s="335">
        <v>17.3</v>
      </c>
      <c r="J94" s="332">
        <v>228073</v>
      </c>
      <c r="K94" s="335">
        <v>10.6</v>
      </c>
      <c r="L94" s="332">
        <v>227684</v>
      </c>
      <c r="M94" s="335">
        <v>10.6</v>
      </c>
      <c r="N94" s="332">
        <v>851656</v>
      </c>
      <c r="O94" s="335">
        <v>39.5</v>
      </c>
      <c r="P94" s="332">
        <v>528592</v>
      </c>
      <c r="Q94" s="335">
        <v>24.5</v>
      </c>
      <c r="R94" s="78">
        <v>197333</v>
      </c>
      <c r="S94" s="335">
        <v>9.1</v>
      </c>
      <c r="U94" s="350">
        <f t="shared" si="3"/>
        <v>100.1</v>
      </c>
      <c r="V94" s="212">
        <f>C94-'[1]決算歳出（県）'!C90</f>
        <v>13018</v>
      </c>
      <c r="W94" s="212">
        <f>D94-'[1]決算歳出（県）'!D90</f>
        <v>-17229</v>
      </c>
      <c r="X94" s="212">
        <f>E94-'[1]決算歳出（県）'!E90</f>
        <v>-1.0651611543504487</v>
      </c>
      <c r="Y94" s="212">
        <f>F94-'[1]決算歳出（県）'!F90</f>
        <v>-35686</v>
      </c>
      <c r="Z94" s="212">
        <f>G94-'[1]決算歳出（県）'!G90</f>
        <v>-1.880204154333665</v>
      </c>
      <c r="AA94" s="212">
        <f>H94-'[1]決算歳出（県）'!H90</f>
        <v>17297</v>
      </c>
      <c r="AB94" s="212">
        <f>I94-'[1]決算歳出（県）'!I90</f>
        <v>0.6738527276220125</v>
      </c>
      <c r="AC94" s="212">
        <f>J94-'[1]決算歳出（県）'!J90</f>
        <v>21764</v>
      </c>
      <c r="AD94" s="212">
        <f>K94-'[1]決算歳出（県）'!K90</f>
        <v>0.9803041239324592</v>
      </c>
      <c r="AE94" s="212">
        <f>L94-'[1]決算歳出（県）'!L90</f>
        <v>22384</v>
      </c>
      <c r="AF94" s="212">
        <f>M94-'[1]決算歳出（県）'!M90</f>
        <v>1.0273513838142492</v>
      </c>
      <c r="AG94" s="212">
        <f>N94-'[1]決算歳出（県）'!N90</f>
        <v>8484</v>
      </c>
      <c r="AH94" s="212">
        <f>O94-'[1]決算歳出（県）'!O90</f>
        <v>0.18490365802936282</v>
      </c>
      <c r="AI94" s="212">
        <f>P94-'[1]決算歳出（県）'!P90</f>
        <v>31804</v>
      </c>
      <c r="AJ94" s="212">
        <f>Q94-'[1]決算歳出（県）'!Q90</f>
        <v>1.3359621980629015</v>
      </c>
      <c r="AK94" s="212">
        <f>R94-'[1]決算歳出（県）'!R90</f>
        <v>-26247</v>
      </c>
      <c r="AL94" s="212">
        <f>S94-'[1]決算歳出（県）'!S90</f>
        <v>-1.3250013522007311</v>
      </c>
      <c r="AM94" s="212"/>
      <c r="AN94" s="212"/>
      <c r="AO94" s="212"/>
      <c r="AP94" s="212"/>
    </row>
    <row r="95" spans="1:42" s="77" customFormat="1" ht="18.75" customHeight="1">
      <c r="A95" s="439"/>
      <c r="B95" s="200">
        <v>26</v>
      </c>
      <c r="C95" s="332">
        <f>D95+J95+N95</f>
        <v>2247503</v>
      </c>
      <c r="D95" s="332">
        <v>1091441</v>
      </c>
      <c r="E95" s="333">
        <v>48.6</v>
      </c>
      <c r="F95" s="332">
        <v>677140</v>
      </c>
      <c r="G95" s="334">
        <v>30.1</v>
      </c>
      <c r="H95" s="332">
        <v>371848</v>
      </c>
      <c r="I95" s="335">
        <v>16.5</v>
      </c>
      <c r="J95" s="332">
        <v>230583</v>
      </c>
      <c r="K95" s="335">
        <v>10.3</v>
      </c>
      <c r="L95" s="332">
        <v>227810</v>
      </c>
      <c r="M95" s="335">
        <v>10.1</v>
      </c>
      <c r="N95" s="332">
        <v>925479</v>
      </c>
      <c r="O95" s="335">
        <v>41.1</v>
      </c>
      <c r="P95" s="332">
        <v>547572</v>
      </c>
      <c r="Q95" s="335">
        <v>24.4</v>
      </c>
      <c r="R95" s="78">
        <v>197740</v>
      </c>
      <c r="S95" s="335">
        <v>8.8</v>
      </c>
      <c r="T95" s="350"/>
      <c r="U95" s="350">
        <f t="shared" si="3"/>
        <v>100</v>
      </c>
      <c r="V95" s="212"/>
      <c r="W95" s="212"/>
      <c r="X95" s="212"/>
      <c r="Y95" s="212"/>
      <c r="Z95" s="212"/>
      <c r="AA95" s="212"/>
      <c r="AB95" s="212"/>
      <c r="AC95" s="212"/>
      <c r="AD95" s="212"/>
      <c r="AE95" s="212"/>
      <c r="AF95" s="212"/>
      <c r="AG95" s="212"/>
      <c r="AH95" s="212"/>
      <c r="AI95" s="212"/>
      <c r="AJ95" s="212"/>
      <c r="AK95" s="212"/>
      <c r="AL95" s="212"/>
      <c r="AM95" s="212"/>
      <c r="AN95" s="212"/>
      <c r="AO95" s="212"/>
      <c r="AP95" s="212"/>
    </row>
    <row r="96" spans="1:42" ht="18.75" customHeight="1">
      <c r="A96" s="425" t="s">
        <v>174</v>
      </c>
      <c r="B96" s="197">
        <v>22</v>
      </c>
      <c r="C96" s="326">
        <v>674922</v>
      </c>
      <c r="D96" s="326">
        <v>335563</v>
      </c>
      <c r="E96" s="327">
        <v>49.7187823185494</v>
      </c>
      <c r="F96" s="326">
        <v>228013</v>
      </c>
      <c r="G96" s="328">
        <v>33.78360758724712</v>
      </c>
      <c r="H96" s="326">
        <v>95709</v>
      </c>
      <c r="I96" s="329">
        <v>14.180749775529616</v>
      </c>
      <c r="J96" s="326">
        <v>128627</v>
      </c>
      <c r="K96" s="329">
        <v>19.05805411588302</v>
      </c>
      <c r="L96" s="326">
        <v>125497</v>
      </c>
      <c r="M96" s="329">
        <v>18.59429682244763</v>
      </c>
      <c r="N96" s="326">
        <v>210733</v>
      </c>
      <c r="O96" s="328">
        <v>31.223311730837043</v>
      </c>
      <c r="P96" s="326">
        <v>132834</v>
      </c>
      <c r="Q96" s="329">
        <v>19.681385404535632</v>
      </c>
      <c r="R96" s="75">
        <v>14593</v>
      </c>
      <c r="S96" s="329">
        <v>2.1621757773490864</v>
      </c>
      <c r="U96" s="350">
        <f t="shared" si="3"/>
        <v>100.00014816526947</v>
      </c>
      <c r="V96" s="212">
        <f>C96-'[1]決算歳出（県）'!C92</f>
        <v>19426</v>
      </c>
      <c r="W96" s="212">
        <f>D96-'[1]決算歳出（県）'!D92</f>
        <v>-2498</v>
      </c>
      <c r="X96" s="212">
        <f>E96-'[1]決算歳出（県）'!E92</f>
        <v>-1.8545301044097044</v>
      </c>
      <c r="Y96" s="212">
        <f>F96-'[1]決算歳出（県）'!F92</f>
        <v>-7472</v>
      </c>
      <c r="Z96" s="212">
        <f>G96-'[1]決算歳出（県）'!G92</f>
        <v>-2.141096758774829</v>
      </c>
      <c r="AA96" s="212">
        <f>H96-'[1]決算歳出（県）'!H92</f>
        <v>1935</v>
      </c>
      <c r="AB96" s="212">
        <f>I96-'[1]決算歳出（県）'!I92</f>
        <v>-0.12505834534373683</v>
      </c>
      <c r="AC96" s="212">
        <f>J96-'[1]決算歳出（県）'!J92</f>
        <v>4300</v>
      </c>
      <c r="AD96" s="212">
        <f>K96-'[1]決算歳出（県）'!K92</f>
        <v>0.09119543177205713</v>
      </c>
      <c r="AE96" s="212">
        <f>L96-'[1]決算歳出（県）'!L92</f>
        <v>2801</v>
      </c>
      <c r="AF96" s="212">
        <f>M96-'[1]決算歳出（県）'!M92</f>
        <v>-0.12374264690076942</v>
      </c>
      <c r="AG96" s="212">
        <f>N96-'[1]決算歳出（県）'!N92</f>
        <v>17625</v>
      </c>
      <c r="AH96" s="212">
        <f>O96-'[1]決算歳出（県）'!O92</f>
        <v>1.7634828379071088</v>
      </c>
      <c r="AI96" s="212">
        <f>P96-'[1]決算歳出（県）'!P92</f>
        <v>13860</v>
      </c>
      <c r="AJ96" s="212">
        <f>Q96-'[1]決算歳出（県）'!Q92</f>
        <v>1.5311602315368624</v>
      </c>
      <c r="AK96" s="212">
        <f>R96-'[1]決算歳出（県）'!R92</f>
        <v>-7458</v>
      </c>
      <c r="AL96" s="212">
        <f>S96-'[1]決算歳出（県）'!S92</f>
        <v>-1.2018416994928778</v>
      </c>
      <c r="AM96" s="212"/>
      <c r="AN96" s="212"/>
      <c r="AO96" s="212"/>
      <c r="AP96" s="212"/>
    </row>
    <row r="97" spans="1:42" ht="18.75" customHeight="1">
      <c r="A97" s="438"/>
      <c r="B97" s="200">
        <v>23</v>
      </c>
      <c r="C97" s="332">
        <v>677645</v>
      </c>
      <c r="D97" s="332">
        <v>340122</v>
      </c>
      <c r="E97" s="333">
        <v>50.19176707568121</v>
      </c>
      <c r="F97" s="332">
        <v>226152</v>
      </c>
      <c r="G97" s="334">
        <v>33.37322639435102</v>
      </c>
      <c r="H97" s="332">
        <v>102076</v>
      </c>
      <c r="I97" s="335">
        <v>15.06334437648031</v>
      </c>
      <c r="J97" s="332">
        <v>124808</v>
      </c>
      <c r="K97" s="335">
        <v>18.417903179393342</v>
      </c>
      <c r="L97" s="332">
        <v>117903</v>
      </c>
      <c r="M97" s="335">
        <v>17.398933069675124</v>
      </c>
      <c r="N97" s="332">
        <v>212715</v>
      </c>
      <c r="O97" s="334">
        <v>31.390329744925438</v>
      </c>
      <c r="P97" s="332">
        <v>138128</v>
      </c>
      <c r="Q97" s="335">
        <v>20.38353415136244</v>
      </c>
      <c r="R97" s="78">
        <v>20415</v>
      </c>
      <c r="S97" s="335">
        <v>3.012639361317504</v>
      </c>
      <c r="U97" s="350">
        <f t="shared" si="3"/>
        <v>99.99999999999999</v>
      </c>
      <c r="V97" s="212">
        <f>C97-'[1]決算歳出（県）'!C93</f>
        <v>-29143</v>
      </c>
      <c r="W97" s="212">
        <f>D97-'[1]決算歳出（県）'!D93</f>
        <v>5797</v>
      </c>
      <c r="X97" s="212">
        <f>E97-'[1]決算歳出（県）'!E93</f>
        <v>2.8897472338050036</v>
      </c>
      <c r="Y97" s="212">
        <f>F97-'[1]決算歳出（県）'!F93</f>
        <v>-6222</v>
      </c>
      <c r="Z97" s="212">
        <f>G97-'[1]決算歳出（県）'!G93</f>
        <v>0.49575818606225397</v>
      </c>
      <c r="AA97" s="212">
        <f>H97-'[1]決算歳出（県）'!H93</f>
        <v>9453</v>
      </c>
      <c r="AB97" s="212">
        <f>I97-'[1]決算歳出（県）'!I93</f>
        <v>1.9585661402906762</v>
      </c>
      <c r="AC97" s="212">
        <f>J97-'[1]決算歳出（県）'!J93</f>
        <v>-5625</v>
      </c>
      <c r="AD97" s="212">
        <f>K97-'[1]決算歳出（県）'!K93</f>
        <v>-0.03642824672028766</v>
      </c>
      <c r="AE97" s="212">
        <f>L97-'[1]決算歳出（県）'!L93</f>
        <v>-9586</v>
      </c>
      <c r="AF97" s="212">
        <f>M97-'[1]決算歳出（県）'!M93</f>
        <v>-0.6388661006560064</v>
      </c>
      <c r="AG97" s="212">
        <f>N97-'[1]決算歳出（県）'!N93</f>
        <v>-29315</v>
      </c>
      <c r="AH97" s="212">
        <f>O97-'[1]決算歳出（県）'!O93</f>
        <v>-2.8533189870847266</v>
      </c>
      <c r="AI97" s="212">
        <f>P97-'[1]決算歳出（県）'!P93</f>
        <v>4179</v>
      </c>
      <c r="AJ97" s="212">
        <f>Q97-'[1]決算歳出（県）'!Q93</f>
        <v>1.4317409686824867</v>
      </c>
      <c r="AK97" s="212">
        <f>R97-'[1]決算歳出（県）'!R93</f>
        <v>2386</v>
      </c>
      <c r="AL97" s="212">
        <f>S97-'[1]決算歳出（県）'!S93</f>
        <v>0.4618037500733969</v>
      </c>
      <c r="AM97" s="212"/>
      <c r="AN97" s="212"/>
      <c r="AO97" s="212"/>
      <c r="AP97" s="212"/>
    </row>
    <row r="98" spans="1:42" ht="18.75" customHeight="1">
      <c r="A98" s="438"/>
      <c r="B98" s="200">
        <v>24</v>
      </c>
      <c r="C98" s="332">
        <v>677844</v>
      </c>
      <c r="D98" s="332">
        <v>340837</v>
      </c>
      <c r="E98" s="333">
        <v>50.28251338065986</v>
      </c>
      <c r="F98" s="332">
        <v>223487</v>
      </c>
      <c r="G98" s="334">
        <v>32.97027044570727</v>
      </c>
      <c r="H98" s="332">
        <v>106490</v>
      </c>
      <c r="I98" s="335">
        <v>15.710104389800602</v>
      </c>
      <c r="J98" s="332">
        <v>138648</v>
      </c>
      <c r="K98" s="335">
        <v>20.454263812912707</v>
      </c>
      <c r="L98" s="332">
        <v>121901</v>
      </c>
      <c r="M98" s="335">
        <v>17.98363635290716</v>
      </c>
      <c r="N98" s="332">
        <v>198359</v>
      </c>
      <c r="O98" s="335">
        <v>29.263222806427436</v>
      </c>
      <c r="P98" s="332">
        <v>140699</v>
      </c>
      <c r="Q98" s="335">
        <v>20.756840807029345</v>
      </c>
      <c r="R98" s="78">
        <v>10415</v>
      </c>
      <c r="S98" s="335">
        <v>1.5364892217088297</v>
      </c>
      <c r="U98" s="350">
        <f t="shared" si="3"/>
        <v>100</v>
      </c>
      <c r="V98" s="212">
        <f>C98-'[1]決算歳出（県）'!C94</f>
        <v>2922</v>
      </c>
      <c r="W98" s="212">
        <f>D98-'[1]決算歳出（県）'!D94</f>
        <v>5274</v>
      </c>
      <c r="X98" s="212">
        <f>E98-'[1]決算歳出（県）'!E94</f>
        <v>0.5637310621104561</v>
      </c>
      <c r="Y98" s="212">
        <f>F98-'[1]決算歳出（県）'!F94</f>
        <v>-4526</v>
      </c>
      <c r="Z98" s="212">
        <f>G98-'[1]決算歳出（県）'!G94</f>
        <v>-0.8133371415398472</v>
      </c>
      <c r="AA98" s="212">
        <f>H98-'[1]決算歳出（県）'!H94</f>
        <v>10781</v>
      </c>
      <c r="AB98" s="212">
        <f>I98-'[1]決算歳出（県）'!I94</f>
        <v>1.5293546142709857</v>
      </c>
      <c r="AC98" s="212">
        <f>J98-'[1]決算歳出（県）'!J94</f>
        <v>10021</v>
      </c>
      <c r="AD98" s="212">
        <f>K98-'[1]決算歳出（県）'!K94</f>
        <v>1.3962096970296862</v>
      </c>
      <c r="AE98" s="212">
        <f>L98-'[1]決算歳出（県）'!L94</f>
        <v>-3596</v>
      </c>
      <c r="AF98" s="212">
        <f>M98-'[1]決算歳出（県）'!M94</f>
        <v>-0.6106604695404734</v>
      </c>
      <c r="AG98" s="212">
        <f>N98-'[1]決算歳出（県）'!N94</f>
        <v>-12374</v>
      </c>
      <c r="AH98" s="212">
        <f>O98-'[1]決算歳出（県）'!O94</f>
        <v>-1.9600889244096074</v>
      </c>
      <c r="AI98" s="212">
        <f>P98-'[1]決算歳出（県）'!P94</f>
        <v>7865</v>
      </c>
      <c r="AJ98" s="212">
        <f>Q98-'[1]決算歳出（県）'!Q94</f>
        <v>1.0754554024937129</v>
      </c>
      <c r="AK98" s="212">
        <f>R98-'[1]決算歳出（県）'!R94</f>
        <v>-4178</v>
      </c>
      <c r="AL98" s="212">
        <f>S98-'[1]決算歳出（県）'!S94</f>
        <v>-0.6256865556402567</v>
      </c>
      <c r="AM98" s="212"/>
      <c r="AN98" s="212"/>
      <c r="AO98" s="212"/>
      <c r="AP98" s="212"/>
    </row>
    <row r="99" spans="1:42" ht="18.75" customHeight="1">
      <c r="A99" s="438"/>
      <c r="B99" s="200">
        <v>25</v>
      </c>
      <c r="C99" s="332">
        <v>674858</v>
      </c>
      <c r="D99" s="332">
        <v>337783</v>
      </c>
      <c r="E99" s="333">
        <v>50.1</v>
      </c>
      <c r="F99" s="332">
        <v>215304</v>
      </c>
      <c r="G99" s="334">
        <v>31.9</v>
      </c>
      <c r="H99" s="332">
        <v>111932</v>
      </c>
      <c r="I99" s="335">
        <v>16.6</v>
      </c>
      <c r="J99" s="332">
        <v>131214</v>
      </c>
      <c r="K99" s="335">
        <v>19.4</v>
      </c>
      <c r="L99" s="332">
        <v>120808</v>
      </c>
      <c r="M99" s="335">
        <v>17.9</v>
      </c>
      <c r="N99" s="332">
        <v>205861</v>
      </c>
      <c r="O99" s="335">
        <v>30.5</v>
      </c>
      <c r="P99" s="332">
        <v>143350</v>
      </c>
      <c r="Q99" s="335">
        <v>21.2</v>
      </c>
      <c r="R99" s="78">
        <v>10747</v>
      </c>
      <c r="S99" s="335">
        <v>1.6</v>
      </c>
      <c r="U99" s="350">
        <f t="shared" si="3"/>
        <v>100</v>
      </c>
      <c r="V99" s="212">
        <f>C99-'[1]決算歳出（県）'!C95</f>
        <v>-2787</v>
      </c>
      <c r="W99" s="212">
        <f>D99-'[1]決算歳出（県）'!D95</f>
        <v>-2339</v>
      </c>
      <c r="X99" s="212">
        <f>E99-'[1]決算歳出（県）'!E95</f>
        <v>-0.09176707568121145</v>
      </c>
      <c r="Y99" s="212">
        <f>F99-'[1]決算歳出（県）'!F95</f>
        <v>-10848</v>
      </c>
      <c r="Z99" s="212">
        <f>G99-'[1]決算歳出（県）'!G95</f>
        <v>-1.4732263943510233</v>
      </c>
      <c r="AA99" s="212">
        <f>H99-'[1]決算歳出（県）'!H95</f>
        <v>9856</v>
      </c>
      <c r="AB99" s="212">
        <f>I99-'[1]決算歳出（県）'!I95</f>
        <v>1.5366556235196906</v>
      </c>
      <c r="AC99" s="212">
        <f>J99-'[1]決算歳出（県）'!J95</f>
        <v>6406</v>
      </c>
      <c r="AD99" s="212">
        <f>K99-'[1]決算歳出（県）'!K95</f>
        <v>0.9820968206066567</v>
      </c>
      <c r="AE99" s="212">
        <f>L99-'[1]決算歳出（県）'!L95</f>
        <v>2905</v>
      </c>
      <c r="AF99" s="212">
        <f>M99-'[1]決算歳出（県）'!M95</f>
        <v>0.5010669303248747</v>
      </c>
      <c r="AG99" s="212">
        <f>N99-'[1]決算歳出（県）'!N95</f>
        <v>-6854</v>
      </c>
      <c r="AH99" s="212">
        <f>O99-'[1]決算歳出（県）'!O95</f>
        <v>-0.8903297449254381</v>
      </c>
      <c r="AI99" s="212">
        <f>P99-'[1]決算歳出（県）'!P95</f>
        <v>5222</v>
      </c>
      <c r="AJ99" s="212">
        <f>Q99-'[1]決算歳出（県）'!Q95</f>
        <v>0.8164658486375593</v>
      </c>
      <c r="AK99" s="212">
        <f>R99-'[1]決算歳出（県）'!R95</f>
        <v>-9668</v>
      </c>
      <c r="AL99" s="212">
        <f>S99-'[1]決算歳出（県）'!S95</f>
        <v>-1.412639361317504</v>
      </c>
      <c r="AM99" s="212"/>
      <c r="AN99" s="212"/>
      <c r="AO99" s="212"/>
      <c r="AP99" s="212"/>
    </row>
    <row r="100" spans="1:42" s="77" customFormat="1" ht="18.75" customHeight="1">
      <c r="A100" s="439"/>
      <c r="B100" s="200">
        <v>26</v>
      </c>
      <c r="C100" s="332">
        <f>D100+J100+N100</f>
        <v>657458</v>
      </c>
      <c r="D100" s="332">
        <v>343422</v>
      </c>
      <c r="E100" s="333">
        <v>52.2</v>
      </c>
      <c r="F100" s="332">
        <v>218853</v>
      </c>
      <c r="G100" s="334">
        <v>33.3</v>
      </c>
      <c r="H100" s="332">
        <v>113603</v>
      </c>
      <c r="I100" s="335">
        <v>17.3</v>
      </c>
      <c r="J100" s="332">
        <v>117764</v>
      </c>
      <c r="K100" s="335">
        <v>17.9</v>
      </c>
      <c r="L100" s="332">
        <v>108802</v>
      </c>
      <c r="M100" s="335">
        <v>16.5</v>
      </c>
      <c r="N100" s="332">
        <v>196272</v>
      </c>
      <c r="O100" s="335">
        <v>29.9</v>
      </c>
      <c r="P100" s="332">
        <v>146371</v>
      </c>
      <c r="Q100" s="335">
        <v>22.3</v>
      </c>
      <c r="R100" s="78">
        <v>9173</v>
      </c>
      <c r="S100" s="335">
        <v>1.4</v>
      </c>
      <c r="T100" s="350"/>
      <c r="U100" s="350">
        <f t="shared" si="3"/>
        <v>100</v>
      </c>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row>
    <row r="101" spans="1:42" ht="18.75" customHeight="1">
      <c r="A101" s="425" t="s">
        <v>183</v>
      </c>
      <c r="B101" s="197">
        <v>22</v>
      </c>
      <c r="C101" s="75">
        <v>512253</v>
      </c>
      <c r="D101" s="326">
        <v>254212</v>
      </c>
      <c r="E101" s="327">
        <v>49.626258899411035</v>
      </c>
      <c r="F101" s="326">
        <v>169349</v>
      </c>
      <c r="G101" s="328">
        <v>33.05964045110522</v>
      </c>
      <c r="H101" s="326">
        <v>75893</v>
      </c>
      <c r="I101" s="329">
        <v>14.815530606946176</v>
      </c>
      <c r="J101" s="326">
        <v>70855</v>
      </c>
      <c r="K101" s="329">
        <v>13.832032218454554</v>
      </c>
      <c r="L101" s="326">
        <v>70835</v>
      </c>
      <c r="M101" s="329">
        <v>13.828127897738032</v>
      </c>
      <c r="N101" s="326">
        <v>187186</v>
      </c>
      <c r="O101" s="328">
        <v>36.64170888213442</v>
      </c>
      <c r="P101" s="326">
        <v>101446</v>
      </c>
      <c r="Q101" s="329">
        <v>19.803885970409155</v>
      </c>
      <c r="R101" s="75">
        <v>31722</v>
      </c>
      <c r="S101" s="329">
        <v>6.19264308847386</v>
      </c>
      <c r="U101" s="350">
        <f t="shared" si="3"/>
        <v>100.1</v>
      </c>
      <c r="V101" s="212">
        <f>C101-'[1]決算歳出（県）'!C97</f>
        <v>15294</v>
      </c>
      <c r="W101" s="212">
        <f>D101-'[1]決算歳出（県）'!D97</f>
        <v>-541</v>
      </c>
      <c r="X101" s="212">
        <f>E101-'[1]決算歳出（県）'!E97</f>
        <v>-1.6361188822570654</v>
      </c>
      <c r="Y101" s="212">
        <f>F101-'[1]決算歳出（県）'!F97</f>
        <v>-3915</v>
      </c>
      <c r="Z101" s="212">
        <f>G101-'[1]決算歳出（県）'!G97</f>
        <v>-1.8052075544646584</v>
      </c>
      <c r="AA101" s="212">
        <f>H101-'[1]決算歳出（県）'!H97</f>
        <v>1921</v>
      </c>
      <c r="AB101" s="212">
        <f>I101-'[1]決算歳出（県）'!I97</f>
        <v>-0.06939953819658129</v>
      </c>
      <c r="AC101" s="212">
        <f>J101-'[1]決算歳出（県）'!J97</f>
        <v>-3520</v>
      </c>
      <c r="AD101" s="212">
        <f>K101-'[1]決算歳出（県）'!K97</f>
        <v>-1.1339911355847132</v>
      </c>
      <c r="AE101" s="212">
        <f>L101-'[1]決算歳出（県）'!L97</f>
        <v>-3174</v>
      </c>
      <c r="AF101" s="212">
        <f>M101-'[1]決算歳出（県）'!M97</f>
        <v>-1.064247529611107</v>
      </c>
      <c r="AG101" s="212">
        <f>N101-'[1]決算歳出（県）'!N97</f>
        <v>19355</v>
      </c>
      <c r="AH101" s="212">
        <f>O101-'[1]決算歳出（県）'!O97</f>
        <v>2.870110017841789</v>
      </c>
      <c r="AI101" s="212">
        <f>P101-'[1]決算歳出（県）'!P97</f>
        <v>9005</v>
      </c>
      <c r="AJ101" s="212">
        <f>Q101-'[1]決算歳出（県）'!Q97</f>
        <v>1.2025526612226827</v>
      </c>
      <c r="AK101" s="212">
        <f>R101-'[1]決算歳出（県）'!R97</f>
        <v>305</v>
      </c>
      <c r="AL101" s="212">
        <f>S101-'[1]決算歳出（県）'!S97</f>
        <v>-0.12920640011574225</v>
      </c>
      <c r="AM101" s="212"/>
      <c r="AN101" s="212"/>
      <c r="AO101" s="212"/>
      <c r="AP101" s="212"/>
    </row>
    <row r="102" spans="1:42" ht="18.75" customHeight="1">
      <c r="A102" s="438"/>
      <c r="B102" s="200">
        <v>23</v>
      </c>
      <c r="C102" s="78">
        <v>492201</v>
      </c>
      <c r="D102" s="332">
        <v>257092</v>
      </c>
      <c r="E102" s="333">
        <v>52.23313239916213</v>
      </c>
      <c r="F102" s="332">
        <v>169237</v>
      </c>
      <c r="G102" s="334">
        <v>34.383717221216536</v>
      </c>
      <c r="H102" s="332">
        <v>78666</v>
      </c>
      <c r="I102" s="335">
        <v>15.982494956328816</v>
      </c>
      <c r="J102" s="332">
        <v>60477</v>
      </c>
      <c r="K102" s="335">
        <v>12.287053459867007</v>
      </c>
      <c r="L102" s="332">
        <v>60299</v>
      </c>
      <c r="M102" s="335">
        <v>12.250889372431182</v>
      </c>
      <c r="N102" s="332">
        <v>174632</v>
      </c>
      <c r="O102" s="334">
        <v>35.47981414097086</v>
      </c>
      <c r="P102" s="332">
        <v>102200</v>
      </c>
      <c r="Q102" s="335">
        <v>20.76387492101804</v>
      </c>
      <c r="R102" s="78">
        <v>29353</v>
      </c>
      <c r="S102" s="335">
        <v>5.963620553391805</v>
      </c>
      <c r="U102" s="350">
        <f t="shared" si="3"/>
        <v>100</v>
      </c>
      <c r="V102" s="212">
        <f>C102-'[1]決算歳出（県）'!C98</f>
        <v>-30305</v>
      </c>
      <c r="W102" s="212">
        <f>D102-'[1]決算歳出（県）'!D98</f>
        <v>3299</v>
      </c>
      <c r="X102" s="212">
        <f>E102-'[1]決算歳出（県）'!E98</f>
        <v>3.660867200293602</v>
      </c>
      <c r="Y102" s="212">
        <f>F102-'[1]決算歳出（県）'!F98</f>
        <v>-271</v>
      </c>
      <c r="Z102" s="212">
        <f>G102-'[1]決算歳出（県）'!G98</f>
        <v>1.9423672654265545</v>
      </c>
      <c r="AA102" s="212">
        <f>H102-'[1]決算歳出（県）'!H98</f>
        <v>2285</v>
      </c>
      <c r="AB102" s="212">
        <f>I102-'[1]決算歳出（県）'!I98</f>
        <v>1.3642896151461308</v>
      </c>
      <c r="AC102" s="212">
        <f>J102-'[1]決算歳出（県）'!J98</f>
        <v>-10061</v>
      </c>
      <c r="AD102" s="212">
        <f>K102-'[1]決算歳出（県）'!K98</f>
        <v>-1.3128872106707483</v>
      </c>
      <c r="AE102" s="212">
        <f>L102-'[1]決算歳出（県）'!L98</f>
        <v>-10156</v>
      </c>
      <c r="AF102" s="212">
        <f>M102-'[1]決算歳出（県）'!M98</f>
        <v>-1.2331663130537702</v>
      </c>
      <c r="AG102" s="212">
        <f>N102-'[1]決算歳出（県）'!N98</f>
        <v>-23543</v>
      </c>
      <c r="AH102" s="212">
        <f>O102-'[1]決算歳出（県）'!O98</f>
        <v>-2.4479799896228585</v>
      </c>
      <c r="AI102" s="212">
        <f>P102-'[1]決算歳出（県）'!P98</f>
        <v>-1201</v>
      </c>
      <c r="AJ102" s="212">
        <f>Q102-'[1]決算歳出（県）'!Q98</f>
        <v>0.974437096380619</v>
      </c>
      <c r="AK102" s="212">
        <f>R102-'[1]決算歳出（県）'!R98</f>
        <v>8012</v>
      </c>
      <c r="AL102" s="212">
        <f>S102-'[1]決算歳出（県）'!S98</f>
        <v>1.8792655412005574</v>
      </c>
      <c r="AM102" s="212"/>
      <c r="AN102" s="212"/>
      <c r="AO102" s="212"/>
      <c r="AP102" s="212"/>
    </row>
    <row r="103" spans="1:42" ht="18.75" customHeight="1">
      <c r="A103" s="438"/>
      <c r="B103" s="200">
        <v>24</v>
      </c>
      <c r="C103" s="78">
        <v>474815</v>
      </c>
      <c r="D103" s="332">
        <v>251766</v>
      </c>
      <c r="E103" s="333">
        <v>53</v>
      </c>
      <c r="F103" s="332">
        <v>166276</v>
      </c>
      <c r="G103" s="334">
        <v>35</v>
      </c>
      <c r="H103" s="332">
        <v>77065</v>
      </c>
      <c r="I103" s="335">
        <v>16.2</v>
      </c>
      <c r="J103" s="332">
        <v>52124</v>
      </c>
      <c r="K103" s="335">
        <v>11</v>
      </c>
      <c r="L103" s="332">
        <v>51703</v>
      </c>
      <c r="M103" s="335">
        <v>10.9</v>
      </c>
      <c r="N103" s="332">
        <v>170925</v>
      </c>
      <c r="O103" s="334">
        <v>36</v>
      </c>
      <c r="P103" s="332">
        <v>101959</v>
      </c>
      <c r="Q103" s="335">
        <v>21.5</v>
      </c>
      <c r="R103" s="78">
        <v>27677</v>
      </c>
      <c r="S103" s="335">
        <v>5.8</v>
      </c>
      <c r="U103" s="350">
        <f t="shared" si="3"/>
        <v>100</v>
      </c>
      <c r="V103" s="212">
        <f>C103-'[1]決算歳出（県）'!C99</f>
        <v>-37438</v>
      </c>
      <c r="W103" s="212">
        <f>D103-'[1]決算歳出（県）'!D99</f>
        <v>-2446</v>
      </c>
      <c r="X103" s="212">
        <f>E103-'[1]決算歳出（県）'!E99</f>
        <v>3.3737411005889655</v>
      </c>
      <c r="Y103" s="212">
        <f>F103-'[1]決算歳出（県）'!F99</f>
        <v>-3073</v>
      </c>
      <c r="Z103" s="212">
        <f>G103-'[1]決算歳出（県）'!G99</f>
        <v>1.940359548894783</v>
      </c>
      <c r="AA103" s="212">
        <f>H103-'[1]決算歳出（県）'!H99</f>
        <v>1172</v>
      </c>
      <c r="AB103" s="212">
        <f>I103-'[1]決算歳出（県）'!I99</f>
        <v>1.3844693930538234</v>
      </c>
      <c r="AC103" s="212">
        <f>J103-'[1]決算歳出（県）'!J99</f>
        <v>-18731</v>
      </c>
      <c r="AD103" s="212">
        <f>K103-'[1]決算歳出（県）'!K99</f>
        <v>-2.832032218454554</v>
      </c>
      <c r="AE103" s="212">
        <f>L103-'[1]決算歳出（県）'!L99</f>
        <v>-19132</v>
      </c>
      <c r="AF103" s="212">
        <f>M103-'[1]決算歳出（県）'!M99</f>
        <v>-2.9281278977380314</v>
      </c>
      <c r="AG103" s="212">
        <f>N103-'[1]決算歳出（県）'!N99</f>
        <v>-16261</v>
      </c>
      <c r="AH103" s="212">
        <f>O103-'[1]決算歳出（県）'!O99</f>
        <v>-0.6417088821344166</v>
      </c>
      <c r="AI103" s="212">
        <f>P103-'[1]決算歳出（県）'!P99</f>
        <v>513</v>
      </c>
      <c r="AJ103" s="212">
        <f>Q103-'[1]決算歳出（県）'!Q99</f>
        <v>1.696114029590845</v>
      </c>
      <c r="AK103" s="212">
        <f>R103-'[1]決算歳出（県）'!R99</f>
        <v>-4045</v>
      </c>
      <c r="AL103" s="212">
        <f>S103-'[1]決算歳出（県）'!S99</f>
        <v>-0.39264308847385987</v>
      </c>
      <c r="AM103" s="212"/>
      <c r="AN103" s="212"/>
      <c r="AO103" s="212"/>
      <c r="AP103" s="212"/>
    </row>
    <row r="104" spans="1:42" ht="18.75" customHeight="1">
      <c r="A104" s="438"/>
      <c r="B104" s="200">
        <v>25</v>
      </c>
      <c r="C104" s="78">
        <v>502176</v>
      </c>
      <c r="D104" s="332">
        <v>250078</v>
      </c>
      <c r="E104" s="333">
        <v>49.69887529471739</v>
      </c>
      <c r="F104" s="332">
        <v>161277</v>
      </c>
      <c r="G104" s="334">
        <v>32.11563276620149</v>
      </c>
      <c r="H104" s="332">
        <v>80566</v>
      </c>
      <c r="I104" s="335">
        <v>16.043379213662142</v>
      </c>
      <c r="J104" s="332">
        <v>76226</v>
      </c>
      <c r="K104" s="335">
        <v>15.17914038106162</v>
      </c>
      <c r="L104" s="332">
        <v>73242</v>
      </c>
      <c r="M104" s="335">
        <v>14.58492640030587</v>
      </c>
      <c r="N104" s="332">
        <v>175872</v>
      </c>
      <c r="O104" s="335">
        <v>35.12198432422099</v>
      </c>
      <c r="P104" s="332">
        <v>103799</v>
      </c>
      <c r="Q104" s="335">
        <v>20.669844835276873</v>
      </c>
      <c r="R104" s="78">
        <v>28152</v>
      </c>
      <c r="S104" s="335">
        <v>5.606002676352514</v>
      </c>
      <c r="U104" s="350">
        <f t="shared" si="3"/>
        <v>100</v>
      </c>
      <c r="V104" s="212">
        <f>C104-'[1]決算歳出（県）'!C100</f>
        <v>9975</v>
      </c>
      <c r="W104" s="212">
        <f>D104-'[1]決算歳出（県）'!D100</f>
        <v>-7014</v>
      </c>
      <c r="X104" s="212">
        <f>E104-'[1]決算歳出（県）'!E100</f>
        <v>-2.534257104444741</v>
      </c>
      <c r="Y104" s="212">
        <f>F104-'[1]決算歳出（県）'!F100</f>
        <v>-7960</v>
      </c>
      <c r="Z104" s="212">
        <f>G104-'[1]決算歳出（県）'!G100</f>
        <v>-2.2680844550150425</v>
      </c>
      <c r="AA104" s="212">
        <f>H104-'[1]決算歳出（県）'!H100</f>
        <v>1900</v>
      </c>
      <c r="AB104" s="212">
        <f>I104-'[1]決算歳出（県）'!I100</f>
        <v>0.06088425733332592</v>
      </c>
      <c r="AC104" s="212">
        <f>J104-'[1]決算歳出（県）'!J100</f>
        <v>15749</v>
      </c>
      <c r="AD104" s="212">
        <f>K104-'[1]決算歳出（県）'!K100</f>
        <v>2.892086921194613</v>
      </c>
      <c r="AE104" s="212">
        <f>L104-'[1]決算歳出（県）'!L100</f>
        <v>12943</v>
      </c>
      <c r="AF104" s="212">
        <f>M104-'[1]決算歳出（県）'!M100</f>
        <v>2.334037027874688</v>
      </c>
      <c r="AG104" s="212">
        <f>N104-'[1]決算歳出（県）'!N100</f>
        <v>1240</v>
      </c>
      <c r="AH104" s="212">
        <f>O104-'[1]決算歳出（県）'!O100</f>
        <v>-0.35782981674987013</v>
      </c>
      <c r="AI104" s="212">
        <f>P104-'[1]決算歳出（県）'!P100</f>
        <v>1599</v>
      </c>
      <c r="AJ104" s="212">
        <f>Q104-'[1]決算歳出（県）'!Q100</f>
        <v>-0.09403008574116711</v>
      </c>
      <c r="AK104" s="212">
        <f>R104-'[1]決算歳出（県）'!R100</f>
        <v>-1201</v>
      </c>
      <c r="AL104" s="212">
        <f>S104-'[1]決算歳出（県）'!S100</f>
        <v>-0.35761787703929127</v>
      </c>
      <c r="AM104" s="212"/>
      <c r="AN104" s="212"/>
      <c r="AO104" s="212"/>
      <c r="AP104" s="212"/>
    </row>
    <row r="105" spans="1:42" s="77" customFormat="1" ht="18.75" customHeight="1">
      <c r="A105" s="439"/>
      <c r="B105" s="200">
        <v>26</v>
      </c>
      <c r="C105" s="78">
        <f>D105+J105+N105</f>
        <v>500661</v>
      </c>
      <c r="D105" s="332">
        <v>256078</v>
      </c>
      <c r="E105" s="333">
        <v>51.1</v>
      </c>
      <c r="F105" s="332">
        <v>165542</v>
      </c>
      <c r="G105" s="334">
        <v>33.1</v>
      </c>
      <c r="H105" s="332">
        <v>81858</v>
      </c>
      <c r="I105" s="335">
        <v>16.3</v>
      </c>
      <c r="J105" s="332">
        <v>77006</v>
      </c>
      <c r="K105" s="335">
        <v>15.3</v>
      </c>
      <c r="L105" s="332">
        <v>70163</v>
      </c>
      <c r="M105" s="335">
        <v>13.9</v>
      </c>
      <c r="N105" s="332">
        <v>167577</v>
      </c>
      <c r="O105" s="335">
        <v>33.6</v>
      </c>
      <c r="P105" s="332">
        <v>108054</v>
      </c>
      <c r="Q105" s="335">
        <v>21.6</v>
      </c>
      <c r="R105" s="78">
        <v>24688</v>
      </c>
      <c r="S105" s="335">
        <v>4.9</v>
      </c>
      <c r="T105" s="350"/>
      <c r="U105" s="350">
        <f t="shared" si="3"/>
        <v>100</v>
      </c>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row>
    <row r="106" spans="1:42" ht="18.75" customHeight="1">
      <c r="A106" s="425" t="s">
        <v>40</v>
      </c>
      <c r="B106" s="197">
        <v>22</v>
      </c>
      <c r="C106" s="75">
        <v>886713</v>
      </c>
      <c r="D106" s="326">
        <v>400884</v>
      </c>
      <c r="E106" s="327">
        <v>45.21011871936015</v>
      </c>
      <c r="F106" s="326">
        <v>290666</v>
      </c>
      <c r="G106" s="328">
        <v>32.78016675068483</v>
      </c>
      <c r="H106" s="326">
        <v>97024</v>
      </c>
      <c r="I106" s="329">
        <v>10.94198461057862</v>
      </c>
      <c r="J106" s="326">
        <v>101291</v>
      </c>
      <c r="K106" s="329">
        <v>11.42320006586122</v>
      </c>
      <c r="L106" s="326">
        <v>100241</v>
      </c>
      <c r="M106" s="329">
        <v>11.304785201074079</v>
      </c>
      <c r="N106" s="326">
        <v>384538</v>
      </c>
      <c r="O106" s="328">
        <v>43.36668121477862</v>
      </c>
      <c r="P106" s="326">
        <v>209751</v>
      </c>
      <c r="Q106" s="329">
        <v>23.65489171806436</v>
      </c>
      <c r="R106" s="75">
        <v>119604</v>
      </c>
      <c r="S106" s="329">
        <v>13.488468083810659</v>
      </c>
      <c r="U106" s="350">
        <f t="shared" si="3"/>
        <v>100</v>
      </c>
      <c r="V106" s="212">
        <f>C106-'[1]決算歳出（県）'!C102</f>
        <v>63321</v>
      </c>
      <c r="W106" s="212">
        <f>D106-'[1]決算歳出（県）'!D102</f>
        <v>-280</v>
      </c>
      <c r="X106" s="212">
        <f>E106-'[1]決算歳出（県）'!E102</f>
        <v>-3.5107821395260146</v>
      </c>
      <c r="Y106" s="212">
        <f>F106-'[1]決算歳出（県）'!F102</f>
        <v>-12790</v>
      </c>
      <c r="Z106" s="212">
        <f>G106-'[1]決算歳出（県）'!G102</f>
        <v>-4.074211236956543</v>
      </c>
      <c r="AA106" s="212">
        <f>H106-'[1]決算歳出（県）'!H102</f>
        <v>9370</v>
      </c>
      <c r="AB106" s="212">
        <f>I106-'[1]決算歳出（県）'!I102</f>
        <v>0.2965083368232282</v>
      </c>
      <c r="AC106" s="212">
        <f>J106-'[1]決算歳出（県）'!J102</f>
        <v>3744</v>
      </c>
      <c r="AD106" s="212">
        <f>K106-'[1]決算歳出（県）'!K102</f>
        <v>-0.5237695427820501</v>
      </c>
      <c r="AE106" s="212">
        <f>L106-'[1]決算歳出（県）'!L102</f>
        <v>3496</v>
      </c>
      <c r="AF106" s="212">
        <f>M106-'[1]決算歳出（県）'!M102</f>
        <v>-0.4447824410696377</v>
      </c>
      <c r="AG106" s="212">
        <f>N106-'[1]決算歳出（県）'!N102</f>
        <v>59857</v>
      </c>
      <c r="AH106" s="212">
        <f>O106-'[1]決算歳出（県）'!O102</f>
        <v>3.9345516823080615</v>
      </c>
      <c r="AI106" s="212">
        <f>P106-'[1]決算歳出（県）'!P102</f>
        <v>26020</v>
      </c>
      <c r="AJ106" s="212">
        <f>Q106-'[1]決算歳出（県）'!Q102</f>
        <v>1.3409756246362008</v>
      </c>
      <c r="AK106" s="212">
        <f>R106-'[1]決算歳出（県）'!R102</f>
        <v>28984</v>
      </c>
      <c r="AL106" s="212">
        <f>S106-'[1]決算歳出（県）'!S102</f>
        <v>2.4827745623773687</v>
      </c>
      <c r="AM106" s="212"/>
      <c r="AN106" s="212"/>
      <c r="AO106" s="212"/>
      <c r="AP106" s="212"/>
    </row>
    <row r="107" spans="1:42" ht="18.75" customHeight="1">
      <c r="A107" s="438"/>
      <c r="B107" s="200">
        <v>23</v>
      </c>
      <c r="C107" s="78">
        <v>906718</v>
      </c>
      <c r="D107" s="332">
        <v>399354</v>
      </c>
      <c r="E107" s="333">
        <v>44.143903396645925</v>
      </c>
      <c r="F107" s="332">
        <v>283992</v>
      </c>
      <c r="G107" s="334">
        <v>31.32087374464828</v>
      </c>
      <c r="H107" s="332">
        <v>101585</v>
      </c>
      <c r="I107" s="335">
        <v>11.2035936200671</v>
      </c>
      <c r="J107" s="332">
        <v>99045</v>
      </c>
      <c r="K107" s="335">
        <v>10.923462421612893</v>
      </c>
      <c r="L107" s="332">
        <v>98033</v>
      </c>
      <c r="M107" s="335">
        <v>10.81185109372484</v>
      </c>
      <c r="N107" s="332">
        <v>408319</v>
      </c>
      <c r="O107" s="334">
        <v>45.03263418174118</v>
      </c>
      <c r="P107" s="332">
        <v>277962</v>
      </c>
      <c r="Q107" s="335">
        <v>30.65583786800306</v>
      </c>
      <c r="R107" s="78">
        <v>130357</v>
      </c>
      <c r="S107" s="335">
        <v>14.376796313738119</v>
      </c>
      <c r="U107" s="350">
        <f t="shared" si="3"/>
        <v>100.1</v>
      </c>
      <c r="V107" s="212">
        <f>C107-'[1]決算歳出（県）'!C103</f>
        <v>-17727</v>
      </c>
      <c r="W107" s="212">
        <f>D107-'[1]決算歳出（県）'!D103</f>
        <v>7335</v>
      </c>
      <c r="X107" s="212">
        <f>E107-'[1]決算歳出（県）'!E103</f>
        <v>1.7380274386386887</v>
      </c>
      <c r="Y107" s="212">
        <f>F107-'[1]決算歳出（県）'!F103</f>
        <v>-8259</v>
      </c>
      <c r="Z107" s="212">
        <f>G107-'[1]決算歳出（県）'!G103</f>
        <v>-0.2927971605975692</v>
      </c>
      <c r="AA107" s="212">
        <f>H107-'[1]決算歳出（県）'!H103</f>
        <v>12668</v>
      </c>
      <c r="AB107" s="212">
        <f>I107-'[1]決算歳出（県）'!I103</f>
        <v>1.5851739195981693</v>
      </c>
      <c r="AC107" s="212">
        <f>J107-'[1]決算歳出（県）'!J103</f>
        <v>-11254</v>
      </c>
      <c r="AD107" s="212">
        <f>K107-'[1]決算歳出（県）'!K103</f>
        <v>-1.0079126196280672</v>
      </c>
      <c r="AE107" s="212">
        <f>L107-'[1]決算歳出（県）'!L103</f>
        <v>-11307</v>
      </c>
      <c r="AF107" s="212">
        <f>M107-'[1]決算歳出（県）'!M103</f>
        <v>-1.015786029089389</v>
      </c>
      <c r="AG107" s="212">
        <f>N107-'[1]決算歳出（県）'!N103</f>
        <v>-13808</v>
      </c>
      <c r="AH107" s="212">
        <f>O107-'[1]決算歳出（県）'!O103</f>
        <v>-0.6301148190106218</v>
      </c>
      <c r="AI107" s="212">
        <f>P107-'[1]決算歳出（県）'!P103</f>
        <v>76611</v>
      </c>
      <c r="AJ107" s="212">
        <f>Q107-'[1]決算歳出（県）'!Q103</f>
        <v>8.875093745854095</v>
      </c>
      <c r="AK107" s="212">
        <f>R107-'[1]決算歳出（県）'!R103</f>
        <v>3138</v>
      </c>
      <c r="AL107" s="212">
        <f>S107-'[1]決算歳出（県）'!S103</f>
        <v>0.6151339108910054</v>
      </c>
      <c r="AM107" s="212"/>
      <c r="AN107" s="212"/>
      <c r="AO107" s="212"/>
      <c r="AP107" s="212"/>
    </row>
    <row r="108" spans="1:42" ht="18.75" customHeight="1">
      <c r="A108" s="438"/>
      <c r="B108" s="200">
        <v>24</v>
      </c>
      <c r="C108" s="78">
        <v>905786</v>
      </c>
      <c r="D108" s="332">
        <v>403283</v>
      </c>
      <c r="E108" s="333">
        <v>44.5</v>
      </c>
      <c r="F108" s="332">
        <v>281402</v>
      </c>
      <c r="G108" s="334">
        <v>31.1</v>
      </c>
      <c r="H108" s="332">
        <v>108725</v>
      </c>
      <c r="I108" s="335">
        <v>12</v>
      </c>
      <c r="J108" s="332">
        <v>108362</v>
      </c>
      <c r="K108" s="335">
        <v>12</v>
      </c>
      <c r="L108" s="332">
        <v>106175</v>
      </c>
      <c r="M108" s="335">
        <v>11.7</v>
      </c>
      <c r="N108" s="332">
        <v>394141</v>
      </c>
      <c r="O108" s="335">
        <v>43.5</v>
      </c>
      <c r="P108" s="332">
        <v>284059</v>
      </c>
      <c r="Q108" s="335">
        <v>31.4</v>
      </c>
      <c r="R108" s="78">
        <v>110082</v>
      </c>
      <c r="S108" s="335">
        <v>12.1</v>
      </c>
      <c r="U108" s="350">
        <f t="shared" si="3"/>
        <v>100</v>
      </c>
      <c r="V108" s="212">
        <f>C108-'[1]決算歳出（県）'!C104</f>
        <v>19073</v>
      </c>
      <c r="W108" s="212">
        <f>D108-'[1]決算歳出（県）'!D104</f>
        <v>2399</v>
      </c>
      <c r="X108" s="212">
        <f>E108-'[1]決算歳出（県）'!E104</f>
        <v>-0.7101187193601532</v>
      </c>
      <c r="Y108" s="212">
        <f>F108-'[1]決算歳出（県）'!F104</f>
        <v>-9264</v>
      </c>
      <c r="Z108" s="212">
        <f>G108-'[1]決算歳出（県）'!G104</f>
        <v>-1.6801667506848261</v>
      </c>
      <c r="AA108" s="212">
        <f>H108-'[1]決算歳出（県）'!H104</f>
        <v>11701</v>
      </c>
      <c r="AB108" s="212">
        <f>I108-'[1]決算歳出（県）'!I104</f>
        <v>1.0580153894213797</v>
      </c>
      <c r="AC108" s="212">
        <f>J108-'[1]決算歳出（県）'!J104</f>
        <v>7071</v>
      </c>
      <c r="AD108" s="212">
        <f>K108-'[1]決算歳出（県）'!K104</f>
        <v>0.57679993413878</v>
      </c>
      <c r="AE108" s="212">
        <f>L108-'[1]決算歳出（県）'!L104</f>
        <v>5934</v>
      </c>
      <c r="AF108" s="212">
        <f>M108-'[1]決算歳出（県）'!M104</f>
        <v>0.39521479892592026</v>
      </c>
      <c r="AG108" s="212">
        <f>N108-'[1]決算歳出（県）'!N104</f>
        <v>9603</v>
      </c>
      <c r="AH108" s="212">
        <f>O108-'[1]決算歳出（県）'!O104</f>
        <v>0.13331878522137686</v>
      </c>
      <c r="AI108" s="212">
        <f>P108-'[1]決算歳出（県）'!P104</f>
        <v>74308</v>
      </c>
      <c r="AJ108" s="212">
        <f>Q108-'[1]決算歳出（県）'!Q104</f>
        <v>7.745108281935639</v>
      </c>
      <c r="AK108" s="212">
        <f>R108-'[1]決算歳出（県）'!R104</f>
        <v>-9522</v>
      </c>
      <c r="AL108" s="212">
        <f>S108-'[1]決算歳出（県）'!S104</f>
        <v>-1.3884680838106593</v>
      </c>
      <c r="AM108" s="212"/>
      <c r="AN108" s="212"/>
      <c r="AO108" s="212"/>
      <c r="AP108" s="212"/>
    </row>
    <row r="109" spans="1:42" ht="18.75" customHeight="1">
      <c r="A109" s="438"/>
      <c r="B109" s="200">
        <v>25</v>
      </c>
      <c r="C109" s="332">
        <v>927201</v>
      </c>
      <c r="D109" s="332">
        <v>396086</v>
      </c>
      <c r="E109" s="333">
        <v>42.718461261366194</v>
      </c>
      <c r="F109" s="332">
        <v>266047</v>
      </c>
      <c r="G109" s="334">
        <v>28.69356266872016</v>
      </c>
      <c r="H109" s="332">
        <v>116633</v>
      </c>
      <c r="I109" s="335">
        <v>12.579041653320047</v>
      </c>
      <c r="J109" s="332">
        <v>124099</v>
      </c>
      <c r="K109" s="335">
        <v>13.384260802134595</v>
      </c>
      <c r="L109" s="332">
        <v>120539</v>
      </c>
      <c r="M109" s="335">
        <v>13.000309533747266</v>
      </c>
      <c r="N109" s="332">
        <v>407016</v>
      </c>
      <c r="O109" s="335">
        <v>43.89727793649921</v>
      </c>
      <c r="P109" s="332">
        <v>286167</v>
      </c>
      <c r="Q109" s="335">
        <v>30.863534443987874</v>
      </c>
      <c r="R109" s="78">
        <v>120849</v>
      </c>
      <c r="S109" s="335">
        <v>13.033743492511332</v>
      </c>
      <c r="U109" s="350">
        <f t="shared" si="3"/>
        <v>100</v>
      </c>
      <c r="V109" s="212">
        <f>C109-'[1]決算歳出（県）'!C105</f>
        <v>20483</v>
      </c>
      <c r="W109" s="212">
        <f>D109-'[1]決算歳出（県）'!D105</f>
        <v>-3268</v>
      </c>
      <c r="X109" s="212">
        <f>E109-'[1]決算歳出（県）'!E105</f>
        <v>-1.4254421352797308</v>
      </c>
      <c r="Y109" s="212">
        <f>F109-'[1]決算歳出（県）'!F105</f>
        <v>-17945</v>
      </c>
      <c r="Z109" s="212">
        <f>G109-'[1]決算歳出（県）'!G105</f>
        <v>-2.627311075928123</v>
      </c>
      <c r="AA109" s="212">
        <f>H109-'[1]決算歳出（県）'!H105</f>
        <v>15048</v>
      </c>
      <c r="AB109" s="212">
        <f>I109-'[1]決算歳出（県）'!I105</f>
        <v>1.3754480332529475</v>
      </c>
      <c r="AC109" s="212">
        <f>J109-'[1]決算歳出（県）'!J105</f>
        <v>25054</v>
      </c>
      <c r="AD109" s="212">
        <f>K109-'[1]決算歳出（県）'!K105</f>
        <v>2.4607983805217017</v>
      </c>
      <c r="AE109" s="212">
        <f>L109-'[1]決算歳出（県）'!L105</f>
        <v>22506</v>
      </c>
      <c r="AF109" s="212">
        <f>M109-'[1]決算歳出（県）'!M105</f>
        <v>2.1884584400224263</v>
      </c>
      <c r="AG109" s="212">
        <f>N109-'[1]決算歳出（県）'!N105</f>
        <v>-1303</v>
      </c>
      <c r="AH109" s="212">
        <f>O109-'[1]決算歳出（県）'!O105</f>
        <v>-1.1353562452419723</v>
      </c>
      <c r="AI109" s="212">
        <f>P109-'[1]決算歳出（県）'!P105</f>
        <v>8205</v>
      </c>
      <c r="AJ109" s="212">
        <f>Q109-'[1]決算歳出（県）'!Q105</f>
        <v>0.20769657598481217</v>
      </c>
      <c r="AK109" s="212">
        <f>R109-'[1]決算歳出（県）'!R105</f>
        <v>-9508</v>
      </c>
      <c r="AL109" s="212">
        <f>S109-'[1]決算歳出（県）'!S105</f>
        <v>-1.3430528212267863</v>
      </c>
      <c r="AM109" s="212"/>
      <c r="AN109" s="212"/>
      <c r="AO109" s="212"/>
      <c r="AP109" s="212"/>
    </row>
    <row r="110" spans="1:42" s="77" customFormat="1" ht="18.75" customHeight="1">
      <c r="A110" s="439"/>
      <c r="B110" s="200">
        <v>26</v>
      </c>
      <c r="C110" s="332">
        <f>D110+J110+N110</f>
        <v>943465</v>
      </c>
      <c r="D110" s="332">
        <v>409459</v>
      </c>
      <c r="E110" s="333">
        <v>43.4</v>
      </c>
      <c r="F110" s="332">
        <v>276498</v>
      </c>
      <c r="G110" s="334">
        <v>29.3</v>
      </c>
      <c r="H110" s="332">
        <v>119453</v>
      </c>
      <c r="I110" s="335">
        <v>12.7</v>
      </c>
      <c r="J110" s="332">
        <v>121534</v>
      </c>
      <c r="K110" s="335">
        <v>12.9</v>
      </c>
      <c r="L110" s="332">
        <v>112485</v>
      </c>
      <c r="M110" s="335">
        <v>11.9</v>
      </c>
      <c r="N110" s="332">
        <v>412472</v>
      </c>
      <c r="O110" s="335">
        <v>43.7</v>
      </c>
      <c r="P110" s="332">
        <v>298820</v>
      </c>
      <c r="Q110" s="335">
        <v>31.7</v>
      </c>
      <c r="R110" s="78">
        <v>113652</v>
      </c>
      <c r="S110" s="335">
        <v>12</v>
      </c>
      <c r="T110" s="350"/>
      <c r="U110" s="350">
        <f t="shared" si="3"/>
        <v>100</v>
      </c>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row>
    <row r="111" spans="1:42" ht="18.75" customHeight="1">
      <c r="A111" s="425" t="s">
        <v>41</v>
      </c>
      <c r="B111" s="197">
        <v>22</v>
      </c>
      <c r="C111" s="326">
        <v>3641845</v>
      </c>
      <c r="D111" s="326">
        <v>1178539</v>
      </c>
      <c r="E111" s="327">
        <v>32.36104227390237</v>
      </c>
      <c r="F111" s="326">
        <v>820976</v>
      </c>
      <c r="G111" s="328">
        <v>22.542859457225664</v>
      </c>
      <c r="H111" s="326">
        <v>314629</v>
      </c>
      <c r="I111" s="329">
        <v>8.639274873038254</v>
      </c>
      <c r="J111" s="326">
        <v>196887</v>
      </c>
      <c r="K111" s="329">
        <v>5.406243264059838</v>
      </c>
      <c r="L111" s="326">
        <v>196608</v>
      </c>
      <c r="M111" s="329">
        <v>5.398582311987468</v>
      </c>
      <c r="N111" s="326">
        <v>2266419</v>
      </c>
      <c r="O111" s="328">
        <v>62.232714462037784</v>
      </c>
      <c r="P111" s="326">
        <v>1331392</v>
      </c>
      <c r="Q111" s="329">
        <v>36.558173123787526</v>
      </c>
      <c r="R111" s="75">
        <v>682073</v>
      </c>
      <c r="S111" s="329">
        <v>18.728776210959005</v>
      </c>
      <c r="U111" s="350">
        <f t="shared" si="3"/>
        <v>100</v>
      </c>
      <c r="V111" s="212">
        <f>C111-'[1]決算歳出（県）'!C107</f>
        <v>956255</v>
      </c>
      <c r="W111" s="212">
        <f>D111-'[1]決算歳出（県）'!D107</f>
        <v>-16198</v>
      </c>
      <c r="X111" s="212">
        <f>E111-'[1]決算歳出（県）'!E107</f>
        <v>-12.025904728432309</v>
      </c>
      <c r="Y111" s="212">
        <f>F111-'[1]決算歳出（県）'!F107</f>
        <v>-44634</v>
      </c>
      <c r="Z111" s="212">
        <f>G111-'[1]決算歳出（県）'!G107</f>
        <v>-9.688791688332667</v>
      </c>
      <c r="AA111" s="212">
        <f>H111-'[1]決算歳出（県）'!H107</f>
        <v>21228</v>
      </c>
      <c r="AB111" s="212">
        <f>I111-'[1]決算歳出（県）'!I107</f>
        <v>-2.285736018423213</v>
      </c>
      <c r="AC111" s="212">
        <f>J111-'[1]決算歳出（県）'!J107</f>
        <v>-8447</v>
      </c>
      <c r="AD111" s="212">
        <f>K111-'[1]決算歳出（県）'!K107</f>
        <v>-2.339525449705108</v>
      </c>
      <c r="AE111" s="212">
        <f>L111-'[1]決算歳出（県）'!L107</f>
        <v>-8530</v>
      </c>
      <c r="AF111" s="212">
        <f>M111-'[1]決算歳出（県）'!M107</f>
        <v>-2.239888191700734</v>
      </c>
      <c r="AG111" s="212">
        <f>N111-'[1]決算歳出（県）'!N107</f>
        <v>980900</v>
      </c>
      <c r="AH111" s="212">
        <f>O111-'[1]決算歳出（県）'!O107</f>
        <v>14.365430178137409</v>
      </c>
      <c r="AI111" s="212">
        <f>P111-'[1]決算歳出（県）'!P107</f>
        <v>741132</v>
      </c>
      <c r="AJ111" s="212">
        <f>Q111-'[1]決算歳出（県）'!Q107</f>
        <v>14.579390063082055</v>
      </c>
      <c r="AK111" s="212">
        <f>R111-'[1]決算歳出（県）'!R107</f>
        <v>192805</v>
      </c>
      <c r="AL111" s="212">
        <f>S111-'[1]決算歳出（県）'!S107</f>
        <v>0.5105075995924153</v>
      </c>
      <c r="AM111" s="212"/>
      <c r="AN111" s="212"/>
      <c r="AO111" s="212"/>
      <c r="AP111" s="212"/>
    </row>
    <row r="112" spans="1:42" ht="18.75" customHeight="1">
      <c r="A112" s="438"/>
      <c r="B112" s="200">
        <v>23</v>
      </c>
      <c r="C112" s="332">
        <v>2820266</v>
      </c>
      <c r="D112" s="332">
        <v>1213762</v>
      </c>
      <c r="E112" s="333">
        <v>43.037146141534166</v>
      </c>
      <c r="F112" s="332">
        <v>823701</v>
      </c>
      <c r="G112" s="334">
        <v>29.206500379751414</v>
      </c>
      <c r="H112" s="332">
        <v>344940</v>
      </c>
      <c r="I112" s="335">
        <v>12.230761211885689</v>
      </c>
      <c r="J112" s="332">
        <v>177488</v>
      </c>
      <c r="K112" s="335">
        <v>6.293307085218203</v>
      </c>
      <c r="L112" s="332">
        <v>177309</v>
      </c>
      <c r="M112" s="335">
        <v>6.286960166168723</v>
      </c>
      <c r="N112" s="332">
        <v>1429016</v>
      </c>
      <c r="O112" s="334">
        <v>50.66954677324763</v>
      </c>
      <c r="P112" s="332">
        <v>708351</v>
      </c>
      <c r="Q112" s="335">
        <v>25.116460645910703</v>
      </c>
      <c r="R112" s="78">
        <v>568975</v>
      </c>
      <c r="S112" s="335">
        <v>20.174515453506867</v>
      </c>
      <c r="U112" s="350">
        <f t="shared" si="3"/>
        <v>100</v>
      </c>
      <c r="V112" s="212">
        <f>C112-'[1]決算歳出（県）'!C108</f>
        <v>-122528</v>
      </c>
      <c r="W112" s="212">
        <f>D112-'[1]決算歳出（県）'!D108</f>
        <v>63416</v>
      </c>
      <c r="X112" s="212">
        <f>E112-'[1]決算歳出（県）'!E108</f>
        <v>3.9468802241780736</v>
      </c>
      <c r="Y112" s="212">
        <f>F112-'[1]決算歳出（県）'!F108</f>
        <v>-4858</v>
      </c>
      <c r="Z112" s="212">
        <f>G112-'[1]決算歳出（県）'!G108</f>
        <v>1.0509787904046917</v>
      </c>
      <c r="AA112" s="212">
        <f>H112-'[1]決算歳出（県）'!H108</f>
        <v>64562</v>
      </c>
      <c r="AB112" s="212">
        <f>I112-'[1]決算歳出（県）'!I108</f>
        <v>2.703149017488119</v>
      </c>
      <c r="AC112" s="212">
        <f>J112-'[1]決算歳出（県）'!J108</f>
        <v>-57205</v>
      </c>
      <c r="AD112" s="212">
        <f>K112-'[1]決算歳出（県）'!K108</f>
        <v>-1.6818688870041134</v>
      </c>
      <c r="AE112" s="212">
        <f>L112-'[1]決算歳出（県）'!L108</f>
        <v>-57277</v>
      </c>
      <c r="AF112" s="212">
        <f>M112-'[1]決算歳出（県）'!M108</f>
        <v>-1.684579805708343</v>
      </c>
      <c r="AG112" s="212">
        <f>N112-'[1]決算歳出（県）'!N108</f>
        <v>-128739</v>
      </c>
      <c r="AH112" s="212">
        <f>O112-'[1]決算歳出（県）'!O108</f>
        <v>-2.2650113371739593</v>
      </c>
      <c r="AI112" s="212">
        <f>P112-'[1]決算歳出（県）'!P108</f>
        <v>51665</v>
      </c>
      <c r="AJ112" s="212">
        <f>Q112-'[1]決算歳出（県）'!Q108</f>
        <v>2.8014090316964584</v>
      </c>
      <c r="AK112" s="212">
        <f>R112-'[1]決算歳出（県）'!R108</f>
        <v>-66391</v>
      </c>
      <c r="AL112" s="212">
        <f>S112-'[1]決算歳出（県）'!S108</f>
        <v>-1.4160545965883848</v>
      </c>
      <c r="AM112" s="212"/>
      <c r="AN112" s="212"/>
      <c r="AO112" s="212"/>
      <c r="AP112" s="212"/>
    </row>
    <row r="113" spans="1:42" ht="18.75" customHeight="1">
      <c r="A113" s="438"/>
      <c r="B113" s="200">
        <v>24</v>
      </c>
      <c r="C113" s="332">
        <v>2751489</v>
      </c>
      <c r="D113" s="332">
        <v>1217788</v>
      </c>
      <c r="E113" s="333">
        <v>44.3</v>
      </c>
      <c r="F113" s="332">
        <v>823260</v>
      </c>
      <c r="G113" s="334">
        <v>29.9</v>
      </c>
      <c r="H113" s="332">
        <v>349323</v>
      </c>
      <c r="I113" s="335">
        <v>12.7</v>
      </c>
      <c r="J113" s="332">
        <v>175141</v>
      </c>
      <c r="K113" s="335">
        <v>6.4</v>
      </c>
      <c r="L113" s="332">
        <v>174886</v>
      </c>
      <c r="M113" s="335">
        <v>6.4</v>
      </c>
      <c r="N113" s="332">
        <v>1358560</v>
      </c>
      <c r="O113" s="335">
        <v>49.4</v>
      </c>
      <c r="P113" s="332">
        <v>708535</v>
      </c>
      <c r="Q113" s="335">
        <v>25.8</v>
      </c>
      <c r="R113" s="78">
        <v>491291</v>
      </c>
      <c r="S113" s="335">
        <v>17.9</v>
      </c>
      <c r="U113" s="350">
        <f t="shared" si="3"/>
        <v>100.1</v>
      </c>
      <c r="V113" s="212">
        <f>C113-'[1]決算歳出（県）'!C109</f>
        <v>-890356</v>
      </c>
      <c r="W113" s="212">
        <f>D113-'[1]決算歳出（県）'!D109</f>
        <v>39249</v>
      </c>
      <c r="X113" s="212">
        <f>E113-'[1]決算歳出（県）'!E109</f>
        <v>11.938957726097627</v>
      </c>
      <c r="Y113" s="212">
        <f>F113-'[1]決算歳出（県）'!F109</f>
        <v>2284</v>
      </c>
      <c r="Z113" s="212">
        <f>G113-'[1]決算歳出（県）'!G109</f>
        <v>7.357140542774335</v>
      </c>
      <c r="AA113" s="212">
        <f>H113-'[1]決算歳出（県）'!H109</f>
        <v>34694</v>
      </c>
      <c r="AB113" s="212">
        <f>I113-'[1]決算歳出（県）'!I109</f>
        <v>4.060725126961746</v>
      </c>
      <c r="AC113" s="212">
        <f>J113-'[1]決算歳出（県）'!J109</f>
        <v>-21746</v>
      </c>
      <c r="AD113" s="212">
        <f>K113-'[1]決算歳出（県）'!K109</f>
        <v>0.9937567359401625</v>
      </c>
      <c r="AE113" s="212">
        <f>L113-'[1]決算歳出（県）'!L109</f>
        <v>-21722</v>
      </c>
      <c r="AF113" s="212">
        <f>M113-'[1]決算歳出（県）'!M109</f>
        <v>1.0014176880125323</v>
      </c>
      <c r="AG113" s="212">
        <f>N113-'[1]決算歳出（県）'!N109</f>
        <v>-907859</v>
      </c>
      <c r="AH113" s="212">
        <f>O113-'[1]決算歳出（県）'!O109</f>
        <v>-12.832714462037785</v>
      </c>
      <c r="AI113" s="212">
        <f>P113-'[1]決算歳出（県）'!P109</f>
        <v>-622857</v>
      </c>
      <c r="AJ113" s="212">
        <f>Q113-'[1]決算歳出（県）'!Q109</f>
        <v>-10.758173123787525</v>
      </c>
      <c r="AK113" s="212">
        <f>R113-'[1]決算歳出（県）'!R109</f>
        <v>-190782</v>
      </c>
      <c r="AL113" s="212">
        <f>S113-'[1]決算歳出（県）'!S109</f>
        <v>-0.8287762109590062</v>
      </c>
      <c r="AM113" s="212"/>
      <c r="AN113" s="212"/>
      <c r="AO113" s="212"/>
      <c r="AP113" s="212"/>
    </row>
    <row r="114" spans="1:42" ht="18.75" customHeight="1">
      <c r="A114" s="438"/>
      <c r="B114" s="200">
        <v>25</v>
      </c>
      <c r="C114" s="78">
        <v>2780486</v>
      </c>
      <c r="D114" s="332">
        <v>1282062</v>
      </c>
      <c r="E114" s="333">
        <v>46.1</v>
      </c>
      <c r="F114" s="332">
        <v>783109</v>
      </c>
      <c r="G114" s="334">
        <v>28.2</v>
      </c>
      <c r="H114" s="332">
        <v>452403</v>
      </c>
      <c r="I114" s="335">
        <v>16.3</v>
      </c>
      <c r="J114" s="332">
        <v>181242</v>
      </c>
      <c r="K114" s="335">
        <v>6.5</v>
      </c>
      <c r="L114" s="332">
        <v>180835</v>
      </c>
      <c r="M114" s="335">
        <v>6.5</v>
      </c>
      <c r="N114" s="332">
        <v>1317182</v>
      </c>
      <c r="O114" s="335">
        <v>47.4</v>
      </c>
      <c r="P114" s="332">
        <v>728073</v>
      </c>
      <c r="Q114" s="335">
        <v>26.2</v>
      </c>
      <c r="R114" s="78">
        <v>423399</v>
      </c>
      <c r="S114" s="335">
        <v>15.2</v>
      </c>
      <c r="U114" s="350">
        <f t="shared" si="3"/>
        <v>100</v>
      </c>
      <c r="V114" s="212">
        <f>C114-'[1]決算歳出（県）'!C110</f>
        <v>-39780</v>
      </c>
      <c r="W114" s="212">
        <f>D114-'[1]決算歳出（県）'!D110</f>
        <v>68300</v>
      </c>
      <c r="X114" s="212">
        <f>E114-'[1]決算歳出（県）'!E110</f>
        <v>3.062853858465836</v>
      </c>
      <c r="Y114" s="212">
        <f>F114-'[1]決算歳出（県）'!F110</f>
        <v>-40592</v>
      </c>
      <c r="Z114" s="212">
        <f>G114-'[1]決算歳出（県）'!G110</f>
        <v>-1.0065003797514152</v>
      </c>
      <c r="AA114" s="212">
        <f>H114-'[1]決算歳出（県）'!H110</f>
        <v>107463</v>
      </c>
      <c r="AB114" s="212">
        <f>I114-'[1]決算歳出（県）'!I110</f>
        <v>4.069238788114312</v>
      </c>
      <c r="AC114" s="212">
        <f>J114-'[1]決算歳出（県）'!J110</f>
        <v>3754</v>
      </c>
      <c r="AD114" s="212">
        <f>K114-'[1]決算歳出（県）'!K110</f>
        <v>0.2066929147817973</v>
      </c>
      <c r="AE114" s="212">
        <f>L114-'[1]決算歳出（県）'!L110</f>
        <v>3526</v>
      </c>
      <c r="AF114" s="212">
        <f>M114-'[1]決算歳出（県）'!M110</f>
        <v>0.21303983383127711</v>
      </c>
      <c r="AG114" s="212">
        <f>N114-'[1]決算歳出（県）'!N110</f>
        <v>-111834</v>
      </c>
      <c r="AH114" s="212">
        <f>O114-'[1]決算歳出（県）'!O110</f>
        <v>-3.269546773247633</v>
      </c>
      <c r="AI114" s="212">
        <f>P114-'[1]決算歳出（県）'!P110</f>
        <v>19722</v>
      </c>
      <c r="AJ114" s="212">
        <f>Q114-'[1]決算歳出（県）'!Q110</f>
        <v>1.0835393540892966</v>
      </c>
      <c r="AK114" s="212">
        <f>R114-'[1]決算歳出（県）'!R110</f>
        <v>-145576</v>
      </c>
      <c r="AL114" s="212">
        <f>S114-'[1]決算歳出（県）'!S110</f>
        <v>-4.974515453506868</v>
      </c>
      <c r="AM114" s="212"/>
      <c r="AN114" s="212"/>
      <c r="AO114" s="212"/>
      <c r="AP114" s="212"/>
    </row>
    <row r="115" spans="1:42" s="77" customFormat="1" ht="18.75" customHeight="1">
      <c r="A115" s="439"/>
      <c r="B115" s="200">
        <v>26</v>
      </c>
      <c r="C115" s="78">
        <v>2794522</v>
      </c>
      <c r="D115" s="332">
        <v>1295627</v>
      </c>
      <c r="E115" s="333">
        <v>46.4</v>
      </c>
      <c r="F115" s="332">
        <v>831258</v>
      </c>
      <c r="G115" s="334">
        <v>29.8</v>
      </c>
      <c r="H115" s="332">
        <v>415921</v>
      </c>
      <c r="I115" s="335">
        <v>14.9</v>
      </c>
      <c r="J115" s="332">
        <v>195229</v>
      </c>
      <c r="K115" s="335">
        <v>7</v>
      </c>
      <c r="L115" s="332">
        <v>194580</v>
      </c>
      <c r="M115" s="335">
        <v>7</v>
      </c>
      <c r="N115" s="332">
        <v>1303667</v>
      </c>
      <c r="O115" s="335">
        <v>46.6</v>
      </c>
      <c r="P115" s="332">
        <v>753795</v>
      </c>
      <c r="Q115" s="335">
        <v>27</v>
      </c>
      <c r="R115" s="78">
        <v>362088</v>
      </c>
      <c r="S115" s="335">
        <v>12.9</v>
      </c>
      <c r="T115" s="350"/>
      <c r="U115" s="350">
        <f t="shared" si="3"/>
        <v>100</v>
      </c>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row>
    <row r="116" spans="1:42" ht="18.75" customHeight="1">
      <c r="A116" s="425" t="s">
        <v>42</v>
      </c>
      <c r="B116" s="197">
        <v>22</v>
      </c>
      <c r="C116" s="75">
        <v>2221660</v>
      </c>
      <c r="D116" s="326">
        <v>894398</v>
      </c>
      <c r="E116" s="327">
        <v>40.258095298110426</v>
      </c>
      <c r="F116" s="326">
        <v>572442</v>
      </c>
      <c r="G116" s="328">
        <v>25.766408901452063</v>
      </c>
      <c r="H116" s="326">
        <v>293741</v>
      </c>
      <c r="I116" s="329">
        <v>13.221690087592162</v>
      </c>
      <c r="J116" s="326">
        <v>254409</v>
      </c>
      <c r="K116" s="329">
        <v>11.451302179451401</v>
      </c>
      <c r="L116" s="326">
        <v>241415</v>
      </c>
      <c r="M116" s="329">
        <v>10.866424205323948</v>
      </c>
      <c r="N116" s="326">
        <v>1072853</v>
      </c>
      <c r="O116" s="328">
        <v>48.29060252243818</v>
      </c>
      <c r="P116" s="326">
        <v>391674</v>
      </c>
      <c r="Q116" s="329">
        <v>17.62979033695525</v>
      </c>
      <c r="R116" s="75">
        <v>535473</v>
      </c>
      <c r="S116" s="329">
        <v>24.102382902874428</v>
      </c>
      <c r="U116" s="350">
        <f t="shared" si="3"/>
        <v>100</v>
      </c>
      <c r="V116" s="212">
        <f>C116-'[1]決算歳出（県）'!C112</f>
        <v>252668</v>
      </c>
      <c r="W116" s="212">
        <f>D116-'[1]決算歳出（県）'!D112</f>
        <v>-3198</v>
      </c>
      <c r="X116" s="212">
        <f>E116-'[1]決算歳出（県）'!E112</f>
        <v>-5.32847894901704</v>
      </c>
      <c r="Y116" s="212">
        <f>F116-'[1]決算歳出（県）'!F112</f>
        <v>-39035</v>
      </c>
      <c r="Z116" s="212">
        <f>G116-'[1]決算歳出（県）'!G112</f>
        <v>-5.288922963786597</v>
      </c>
      <c r="AA116" s="212">
        <f>H116-'[1]決算歳出（県）'!H112</f>
        <v>29337</v>
      </c>
      <c r="AB116" s="212">
        <f>I116-'[1]決算歳出（県）'!I112</f>
        <v>-0.20670373015824062</v>
      </c>
      <c r="AC116" s="212">
        <f>J116-'[1]決算歳出（県）'!J112</f>
        <v>-144</v>
      </c>
      <c r="AD116" s="212">
        <f>K116-'[1]決算歳出（県）'!K112</f>
        <v>-1.476784882354842</v>
      </c>
      <c r="AE116" s="212">
        <f>L116-'[1]決算歳出（県）'!L112</f>
        <v>-12398</v>
      </c>
      <c r="AF116" s="212">
        <f>M116-'[1]決算歳出（県）'!M112</f>
        <v>-2.0240801745821173</v>
      </c>
      <c r="AG116" s="212">
        <f>N116-'[1]決算歳出（県）'!N112</f>
        <v>256010</v>
      </c>
      <c r="AH116" s="212">
        <f>O116-'[1]決算歳出（県）'!O112</f>
        <v>6.805263831371889</v>
      </c>
      <c r="AI116" s="212">
        <f>P116-'[1]決算歳出（県）'!P112</f>
        <v>38404</v>
      </c>
      <c r="AJ116" s="212">
        <f>Q116-'[1]決算歳出（県）'!Q112</f>
        <v>-0.311877277743033</v>
      </c>
      <c r="AK116" s="212">
        <f>R116-'[1]決算歳出（県）'!R112</f>
        <v>174748</v>
      </c>
      <c r="AL116" s="212">
        <f>S116-'[1]決算歳出（県）'!S112</f>
        <v>5.782095161735814</v>
      </c>
      <c r="AM116" s="212"/>
      <c r="AN116" s="212"/>
      <c r="AO116" s="212"/>
      <c r="AP116" s="212"/>
    </row>
    <row r="117" spans="1:42" ht="18.75" customHeight="1">
      <c r="A117" s="438"/>
      <c r="B117" s="200">
        <v>23</v>
      </c>
      <c r="C117" s="78">
        <v>2150448</v>
      </c>
      <c r="D117" s="332">
        <v>899639</v>
      </c>
      <c r="E117" s="333">
        <v>41.834957181015305</v>
      </c>
      <c r="F117" s="332">
        <v>565939</v>
      </c>
      <c r="G117" s="334">
        <v>26.317260403413613</v>
      </c>
      <c r="H117" s="332">
        <v>304114</v>
      </c>
      <c r="I117" s="335">
        <v>14.14189043399329</v>
      </c>
      <c r="J117" s="332">
        <v>249938</v>
      </c>
      <c r="K117" s="335">
        <v>11.622601430027602</v>
      </c>
      <c r="L117" s="332">
        <v>234878</v>
      </c>
      <c r="M117" s="335">
        <v>10.922282240723794</v>
      </c>
      <c r="N117" s="332">
        <v>1000871</v>
      </c>
      <c r="O117" s="334">
        <v>46.64244138895709</v>
      </c>
      <c r="P117" s="332">
        <v>417503</v>
      </c>
      <c r="Q117" s="335">
        <v>19.414698704642007</v>
      </c>
      <c r="R117" s="78">
        <v>468088</v>
      </c>
      <c r="S117" s="335">
        <v>21.76699924852868</v>
      </c>
      <c r="U117" s="350">
        <f t="shared" si="3"/>
        <v>100.1</v>
      </c>
      <c r="V117" s="212">
        <f>C117-'[1]決算歳出（県）'!C113</f>
        <v>-84007</v>
      </c>
      <c r="W117" s="212">
        <f>D117-'[1]決算歳出（県）'!D113</f>
        <v>25332</v>
      </c>
      <c r="X117" s="212">
        <f>E117-'[1]決算歳出（県）'!E113</f>
        <v>2.70653436650349</v>
      </c>
      <c r="Y117" s="212">
        <f>F117-'[1]決算歳出（県）'!F113</f>
        <v>-13229</v>
      </c>
      <c r="Z117" s="212">
        <f>G117-'[1]決算歳出（県）'!G113</f>
        <v>0.39738284937918067</v>
      </c>
      <c r="AA117" s="212">
        <f>H117-'[1]決算歳出（県）'!H113</f>
        <v>31617</v>
      </c>
      <c r="AB117" s="212">
        <f>I117-'[1]決算歳出（県）'!I113</f>
        <v>1.946657144443936</v>
      </c>
      <c r="AC117" s="212">
        <f>J117-'[1]決算歳出（県）'!J113</f>
        <v>-16656</v>
      </c>
      <c r="AD117" s="212">
        <f>K117-'[1]決算歳出（県）'!K113</f>
        <v>-0.3084511085108783</v>
      </c>
      <c r="AE117" s="212">
        <f>L117-'[1]決算歳出（県）'!L113</f>
        <v>-24709</v>
      </c>
      <c r="AF117" s="212">
        <f>M117-'[1]決算歳出（県）'!M113</f>
        <v>-0.6951815256084881</v>
      </c>
      <c r="AG117" s="212">
        <f>N117-'[1]決算歳出（県）'!N113</f>
        <v>-92683</v>
      </c>
      <c r="AH117" s="212">
        <f>O117-'[1]決算歳出（県）'!O113</f>
        <v>-2.3980832579926172</v>
      </c>
      <c r="AI117" s="212">
        <f>P117-'[1]決算歳出（県）'!P113</f>
        <v>33952</v>
      </c>
      <c r="AJ117" s="212">
        <f>Q117-'[1]決算歳出（県）'!Q113</f>
        <v>2.2493944134390063</v>
      </c>
      <c r="AK117" s="212">
        <f>R117-'[1]決算歳出（県）'!R113</f>
        <v>-56908</v>
      </c>
      <c r="AL117" s="212">
        <f>S117-'[1]決算歳出（県）'!S113</f>
        <v>-2.53300075147132</v>
      </c>
      <c r="AM117" s="212"/>
      <c r="AN117" s="212"/>
      <c r="AO117" s="212"/>
      <c r="AP117" s="212"/>
    </row>
    <row r="118" spans="1:42" ht="18.75" customHeight="1">
      <c r="A118" s="438"/>
      <c r="B118" s="200">
        <v>24</v>
      </c>
      <c r="C118" s="78">
        <v>2029933</v>
      </c>
      <c r="D118" s="332">
        <v>895353</v>
      </c>
      <c r="E118" s="333">
        <v>44.1</v>
      </c>
      <c r="F118" s="332">
        <v>557121</v>
      </c>
      <c r="G118" s="334">
        <v>27.4</v>
      </c>
      <c r="H118" s="332">
        <v>310768</v>
      </c>
      <c r="I118" s="335">
        <v>15.3</v>
      </c>
      <c r="J118" s="332">
        <v>236112</v>
      </c>
      <c r="K118" s="335">
        <v>11.6</v>
      </c>
      <c r="L118" s="332">
        <v>222422</v>
      </c>
      <c r="M118" s="335">
        <v>11</v>
      </c>
      <c r="N118" s="332">
        <v>898468</v>
      </c>
      <c r="O118" s="335">
        <v>44.3</v>
      </c>
      <c r="P118" s="332">
        <v>420176</v>
      </c>
      <c r="Q118" s="335">
        <v>20.7</v>
      </c>
      <c r="R118" s="78">
        <v>382136</v>
      </c>
      <c r="S118" s="335">
        <v>18.8</v>
      </c>
      <c r="U118" s="350">
        <f t="shared" si="3"/>
        <v>100</v>
      </c>
      <c r="V118" s="212">
        <f>C118-'[1]決算歳出（県）'!C114</f>
        <v>-191727</v>
      </c>
      <c r="W118" s="212">
        <f>D118-'[1]決算歳出（県）'!D114</f>
        <v>955</v>
      </c>
      <c r="X118" s="212">
        <f>E118-'[1]決算歳出（県）'!E114</f>
        <v>3.8419047018895753</v>
      </c>
      <c r="Y118" s="212">
        <f>F118-'[1]決算歳出（県）'!F114</f>
        <v>-15321</v>
      </c>
      <c r="Z118" s="212">
        <f>G118-'[1]決算歳出（県）'!G114</f>
        <v>1.6335910985479352</v>
      </c>
      <c r="AA118" s="212">
        <f>H118-'[1]決算歳出（県）'!H114</f>
        <v>17027</v>
      </c>
      <c r="AB118" s="212">
        <f>I118-'[1]決算歳出（県）'!I114</f>
        <v>2.078309912407839</v>
      </c>
      <c r="AC118" s="212">
        <f>J118-'[1]決算歳出（県）'!J114</f>
        <v>-18297</v>
      </c>
      <c r="AD118" s="212">
        <f>K118-'[1]決算歳出（県）'!K114</f>
        <v>0.14869782054859826</v>
      </c>
      <c r="AE118" s="212">
        <f>L118-'[1]決算歳出（県）'!L114</f>
        <v>-18993</v>
      </c>
      <c r="AF118" s="212">
        <f>M118-'[1]決算歳出（県）'!M114</f>
        <v>0.13357579467605163</v>
      </c>
      <c r="AG118" s="212">
        <f>N118-'[1]決算歳出（県）'!N114</f>
        <v>-174385</v>
      </c>
      <c r="AH118" s="212">
        <f>O118-'[1]決算歳出（県）'!O114</f>
        <v>-3.9906025224381807</v>
      </c>
      <c r="AI118" s="212">
        <f>P118-'[1]決算歳出（県）'!P114</f>
        <v>28502</v>
      </c>
      <c r="AJ118" s="212">
        <f>Q118-'[1]決算歳出（県）'!Q114</f>
        <v>3.07020966304475</v>
      </c>
      <c r="AK118" s="212">
        <f>R118-'[1]決算歳出（県）'!R114</f>
        <v>-153337</v>
      </c>
      <c r="AL118" s="212">
        <f>S118-'[1]決算歳出（県）'!S114</f>
        <v>-5.302382902874427</v>
      </c>
      <c r="AM118" s="212"/>
      <c r="AN118" s="212"/>
      <c r="AO118" s="212"/>
      <c r="AP118" s="212"/>
    </row>
    <row r="119" spans="1:42" ht="18.75" customHeight="1">
      <c r="A119" s="438"/>
      <c r="B119" s="200">
        <v>25</v>
      </c>
      <c r="C119" s="332">
        <v>2067405</v>
      </c>
      <c r="D119" s="332">
        <v>907804</v>
      </c>
      <c r="E119" s="333">
        <v>43.9</v>
      </c>
      <c r="F119" s="332">
        <v>535041</v>
      </c>
      <c r="G119" s="334">
        <v>25.9</v>
      </c>
      <c r="H119" s="332">
        <v>346094</v>
      </c>
      <c r="I119" s="335">
        <v>16.7</v>
      </c>
      <c r="J119" s="332">
        <v>241635</v>
      </c>
      <c r="K119" s="335">
        <v>11.7</v>
      </c>
      <c r="L119" s="332">
        <v>235726</v>
      </c>
      <c r="M119" s="335">
        <v>11.4</v>
      </c>
      <c r="N119" s="332">
        <v>917966</v>
      </c>
      <c r="O119" s="335">
        <v>44.4</v>
      </c>
      <c r="P119" s="332">
        <v>429494</v>
      </c>
      <c r="Q119" s="335">
        <v>20.8</v>
      </c>
      <c r="R119" s="78">
        <v>362614</v>
      </c>
      <c r="S119" s="335">
        <v>17.5</v>
      </c>
      <c r="U119" s="350">
        <f t="shared" si="3"/>
        <v>100</v>
      </c>
      <c r="V119" s="212">
        <f>C119-'[1]決算歳出（県）'!C115</f>
        <v>-83043</v>
      </c>
      <c r="W119" s="212">
        <f>D119-'[1]決算歳出（県）'!D115</f>
        <v>8165</v>
      </c>
      <c r="X119" s="212">
        <f>E119-'[1]決算歳出（県）'!E115</f>
        <v>2.0650428189846934</v>
      </c>
      <c r="Y119" s="212">
        <f>F119-'[1]決算歳出（県）'!F115</f>
        <v>-30898</v>
      </c>
      <c r="Z119" s="212">
        <f>G119-'[1]決算歳出（県）'!G115</f>
        <v>-0.41726040341361426</v>
      </c>
      <c r="AA119" s="212">
        <f>H119-'[1]決算歳出（県）'!H115</f>
        <v>41980</v>
      </c>
      <c r="AB119" s="212">
        <f>I119-'[1]決算歳出（県）'!I115</f>
        <v>2.55810956600671</v>
      </c>
      <c r="AC119" s="212">
        <f>J119-'[1]決算歳出（県）'!J115</f>
        <v>-8303</v>
      </c>
      <c r="AD119" s="212">
        <f>K119-'[1]決算歳出（県）'!K115</f>
        <v>0.07739856997239691</v>
      </c>
      <c r="AE119" s="212">
        <f>L119-'[1]決算歳出（県）'!L115</f>
        <v>848</v>
      </c>
      <c r="AF119" s="212">
        <f>M119-'[1]決算歳出（県）'!M115</f>
        <v>0.4777177592762065</v>
      </c>
      <c r="AG119" s="212">
        <f>N119-'[1]決算歳出（県）'!N115</f>
        <v>-82905</v>
      </c>
      <c r="AH119" s="212">
        <f>O119-'[1]決算歳出（県）'!O115</f>
        <v>-2.24244138895709</v>
      </c>
      <c r="AI119" s="212">
        <f>P119-'[1]決算歳出（県）'!P115</f>
        <v>11991</v>
      </c>
      <c r="AJ119" s="212">
        <f>Q119-'[1]決算歳出（県）'!Q115</f>
        <v>1.3853012953579942</v>
      </c>
      <c r="AK119" s="212">
        <f>R119-'[1]決算歳出（県）'!R115</f>
        <v>-105474</v>
      </c>
      <c r="AL119" s="212">
        <f>S119-'[1]決算歳出（県）'!S115</f>
        <v>-4.2669992485286805</v>
      </c>
      <c r="AM119" s="212"/>
      <c r="AN119" s="212"/>
      <c r="AO119" s="212"/>
      <c r="AP119" s="212"/>
    </row>
    <row r="120" spans="1:42" s="77" customFormat="1" ht="18.75" customHeight="1">
      <c r="A120" s="439"/>
      <c r="B120" s="200">
        <v>26</v>
      </c>
      <c r="C120" s="332">
        <f>D120+J120+N120</f>
        <v>1997044</v>
      </c>
      <c r="D120" s="332">
        <v>911896</v>
      </c>
      <c r="E120" s="333">
        <v>45.7</v>
      </c>
      <c r="F120" s="332">
        <v>540118</v>
      </c>
      <c r="G120" s="334">
        <v>27</v>
      </c>
      <c r="H120" s="332">
        <v>344424</v>
      </c>
      <c r="I120" s="335">
        <v>17.2</v>
      </c>
      <c r="J120" s="332">
        <v>231366</v>
      </c>
      <c r="K120" s="335">
        <v>11.6</v>
      </c>
      <c r="L120" s="332">
        <v>221407</v>
      </c>
      <c r="M120" s="335">
        <v>11.1</v>
      </c>
      <c r="N120" s="332">
        <v>853782</v>
      </c>
      <c r="O120" s="335">
        <v>42.8</v>
      </c>
      <c r="P120" s="332">
        <v>444574</v>
      </c>
      <c r="Q120" s="335">
        <v>22.3</v>
      </c>
      <c r="R120" s="78">
        <v>317324</v>
      </c>
      <c r="S120" s="335">
        <v>15.9</v>
      </c>
      <c r="T120" s="350"/>
      <c r="U120" s="350">
        <f t="shared" si="3"/>
        <v>100.1</v>
      </c>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row>
    <row r="121" spans="1:42" ht="18.75" customHeight="1">
      <c r="A121" s="425" t="s">
        <v>171</v>
      </c>
      <c r="B121" s="197">
        <v>22</v>
      </c>
      <c r="C121" s="326">
        <v>469086</v>
      </c>
      <c r="D121" s="326">
        <v>253859</v>
      </c>
      <c r="E121" s="327">
        <v>54.11779503118831</v>
      </c>
      <c r="F121" s="326">
        <v>158697</v>
      </c>
      <c r="G121" s="328">
        <v>33.83110986045203</v>
      </c>
      <c r="H121" s="326">
        <v>81157</v>
      </c>
      <c r="I121" s="329">
        <v>17.301091910651778</v>
      </c>
      <c r="J121" s="326">
        <v>72210</v>
      </c>
      <c r="K121" s="329">
        <v>15.393765748711324</v>
      </c>
      <c r="L121" s="326">
        <v>71531</v>
      </c>
      <c r="M121" s="329">
        <v>15.249016171874667</v>
      </c>
      <c r="N121" s="326">
        <v>143017</v>
      </c>
      <c r="O121" s="328">
        <v>30.488439220100368</v>
      </c>
      <c r="P121" s="326">
        <v>97966</v>
      </c>
      <c r="Q121" s="329">
        <v>20.884443364329783</v>
      </c>
      <c r="R121" s="75">
        <v>4536</v>
      </c>
      <c r="S121" s="329">
        <v>0.9669868638160167</v>
      </c>
      <c r="U121" s="350">
        <f t="shared" si="3"/>
        <v>100</v>
      </c>
      <c r="V121" s="212">
        <f>C121-'[1]決算歳出（県）'!C117</f>
        <v>18826</v>
      </c>
      <c r="W121" s="212">
        <f>D121-'[1]決算歳出（県）'!D117</f>
        <v>-1241</v>
      </c>
      <c r="X121" s="212">
        <f>E121-'[1]決算歳出（県）'!E117</f>
        <v>-2.538359190816756</v>
      </c>
      <c r="Y121" s="212">
        <f>F121-'[1]決算歳出（県）'!F117</f>
        <v>-5799</v>
      </c>
      <c r="Z121" s="212">
        <f>G121-'[1]決算歳出（県）'!G117</f>
        <v>-2.7024485280346227</v>
      </c>
      <c r="AA121" s="212">
        <f>H121-'[1]決算歳出（県）'!H117</f>
        <v>2423</v>
      </c>
      <c r="AB121" s="212">
        <f>I121-'[1]決算歳出（県）'!I117</f>
        <v>-0.18524931441818282</v>
      </c>
      <c r="AC121" s="212">
        <f>J121-'[1]決算歳出（県）'!J117</f>
        <v>-1780</v>
      </c>
      <c r="AD121" s="212">
        <f>K121-'[1]決算歳出（県）'!K117</f>
        <v>-1.038962008584459</v>
      </c>
      <c r="AE121" s="212">
        <f>L121-'[1]決算歳出（県）'!L117</f>
        <v>-2004</v>
      </c>
      <c r="AF121" s="212">
        <f>M121-'[1]決算歳出（県）'!M117</f>
        <v>-1.0826588603289498</v>
      </c>
      <c r="AG121" s="212">
        <f>N121-'[1]決算歳出（県）'!N117</f>
        <v>21847</v>
      </c>
      <c r="AH121" s="212">
        <f>O121-'[1]決算歳出（県）'!O117</f>
        <v>3.577321199401215</v>
      </c>
      <c r="AI121" s="212">
        <f>P121-'[1]決算歳出（県）'!P117</f>
        <v>15884</v>
      </c>
      <c r="AJ121" s="212">
        <f>Q121-'[1]決算歳出（県）'!Q117</f>
        <v>2.6545317577025003</v>
      </c>
      <c r="AK121" s="212">
        <f>R121-'[1]決算歳出（県）'!R117</f>
        <v>-892</v>
      </c>
      <c r="AL121" s="212">
        <f>S121-'[1]決算歳出（県）'!S117</f>
        <v>-0.23853883244836382</v>
      </c>
      <c r="AM121" s="212"/>
      <c r="AN121" s="212"/>
      <c r="AO121" s="212"/>
      <c r="AP121" s="212"/>
    </row>
    <row r="122" spans="1:42" ht="18.75" customHeight="1">
      <c r="A122" s="438"/>
      <c r="B122" s="200">
        <v>23</v>
      </c>
      <c r="C122" s="332">
        <v>489238</v>
      </c>
      <c r="D122" s="332">
        <v>251017</v>
      </c>
      <c r="E122" s="333">
        <v>51.30774796724703</v>
      </c>
      <c r="F122" s="332">
        <v>159173</v>
      </c>
      <c r="G122" s="334">
        <v>32.534880773774724</v>
      </c>
      <c r="H122" s="332">
        <v>77289</v>
      </c>
      <c r="I122" s="335">
        <v>15.797832547757942</v>
      </c>
      <c r="J122" s="332">
        <v>67988</v>
      </c>
      <c r="K122" s="335">
        <v>13.896712847325842</v>
      </c>
      <c r="L122" s="332">
        <v>64869</v>
      </c>
      <c r="M122" s="335">
        <v>13.259190823280283</v>
      </c>
      <c r="N122" s="332">
        <v>170233</v>
      </c>
      <c r="O122" s="334">
        <v>34.79553918542713</v>
      </c>
      <c r="P122" s="332">
        <v>98727</v>
      </c>
      <c r="Q122" s="335">
        <v>20.17974891566068</v>
      </c>
      <c r="R122" s="78">
        <v>1684</v>
      </c>
      <c r="S122" s="335">
        <v>0.34420874911597216</v>
      </c>
      <c r="U122" s="350">
        <f t="shared" si="3"/>
        <v>100</v>
      </c>
      <c r="V122" s="212">
        <f>C122-'[1]決算歳出（県）'!C118</f>
        <v>-4336</v>
      </c>
      <c r="W122" s="212">
        <f>D122-'[1]決算歳出（県）'!D118</f>
        <v>1681</v>
      </c>
      <c r="X122" s="212">
        <f>E122-'[1]決算歳出（県）'!E118</f>
        <v>0.7913107156900239</v>
      </c>
      <c r="Y122" s="212">
        <f>F122-'[1]決算歳出（県）'!F118</f>
        <v>-382</v>
      </c>
      <c r="Z122" s="212">
        <f>G122-'[1]決算歳出（県）'!G118</f>
        <v>0.208421114230255</v>
      </c>
      <c r="AA122" s="212">
        <f>H122-'[1]決算歳出（県）'!H118</f>
        <v>47</v>
      </c>
      <c r="AB122" s="212">
        <f>I122-'[1]決算歳出（県）'!I118</f>
        <v>0.1483048173669559</v>
      </c>
      <c r="AC122" s="212">
        <f>J122-'[1]決算歳出（県）'!J118</f>
        <v>-12353</v>
      </c>
      <c r="AD122" s="212">
        <f>K122-'[1]決算歳出（県）'!K118</f>
        <v>-2.3806842603013845</v>
      </c>
      <c r="AE122" s="212">
        <f>L122-'[1]決算歳出（県）'!L118</f>
        <v>-14948</v>
      </c>
      <c r="AF122" s="212">
        <f>M122-'[1]決算歳出（県）'!M118</f>
        <v>-2.9120418591543658</v>
      </c>
      <c r="AG122" s="212">
        <f>N122-'[1]決算歳出（県）'!N118</f>
        <v>6336</v>
      </c>
      <c r="AH122" s="212">
        <f>O122-'[1]決算歳出（県）'!O118</f>
        <v>1.5893735446113624</v>
      </c>
      <c r="AI122" s="212">
        <f>P122-'[1]決算歳出（県）'!P118</f>
        <v>3499</v>
      </c>
      <c r="AJ122" s="212">
        <f>Q122-'[1]決算歳出（県）'!Q118</f>
        <v>0.886188071694022</v>
      </c>
      <c r="AK122" s="212">
        <f>R122-'[1]決算歳出（県）'!R118</f>
        <v>-5355</v>
      </c>
      <c r="AL122" s="212">
        <f>S122-'[1]決算歳出（県）'!S118</f>
        <v>-1.0819198557132936</v>
      </c>
      <c r="AM122" s="212"/>
      <c r="AN122" s="212"/>
      <c r="AO122" s="212"/>
      <c r="AP122" s="212"/>
    </row>
    <row r="123" spans="1:42" ht="18.75" customHeight="1">
      <c r="A123" s="438"/>
      <c r="B123" s="200">
        <v>24</v>
      </c>
      <c r="C123" s="332">
        <v>459911</v>
      </c>
      <c r="D123" s="332">
        <v>251262</v>
      </c>
      <c r="E123" s="333">
        <v>54.63274416137035</v>
      </c>
      <c r="F123" s="332">
        <v>158510</v>
      </c>
      <c r="G123" s="334">
        <v>34.465363950851355</v>
      </c>
      <c r="H123" s="332">
        <v>78643</v>
      </c>
      <c r="I123" s="335">
        <v>17.099612751162724</v>
      </c>
      <c r="J123" s="332">
        <v>71904</v>
      </c>
      <c r="K123" s="335">
        <v>15.734329250659368</v>
      </c>
      <c r="L123" s="332">
        <v>65579</v>
      </c>
      <c r="M123" s="335">
        <v>14.259063166569183</v>
      </c>
      <c r="N123" s="332">
        <v>136745</v>
      </c>
      <c r="O123" s="335">
        <v>29.732926587970283</v>
      </c>
      <c r="P123" s="332">
        <v>100381</v>
      </c>
      <c r="Q123" s="335">
        <v>21.826179412973378</v>
      </c>
      <c r="R123" s="78">
        <v>5546</v>
      </c>
      <c r="S123" s="335">
        <v>1.205885486539787</v>
      </c>
      <c r="U123" s="350">
        <f t="shared" si="3"/>
        <v>100.1</v>
      </c>
      <c r="V123" s="212">
        <f>C123-'[1]決算歳出（県）'!C119</f>
        <v>-9175</v>
      </c>
      <c r="W123" s="212">
        <f>D123-'[1]決算歳出（県）'!D119</f>
        <v>-2597</v>
      </c>
      <c r="X123" s="212">
        <f>E123-'[1]決算歳出（県）'!E119</f>
        <v>0.514949130182039</v>
      </c>
      <c r="Y123" s="212">
        <f>F123-'[1]決算歳出（県）'!F119</f>
        <v>-187</v>
      </c>
      <c r="Z123" s="212">
        <f>G123-'[1]決算歳出（県）'!G119</f>
        <v>0.6342540903993239</v>
      </c>
      <c r="AA123" s="212">
        <f>H123-'[1]決算歳出（県）'!H119</f>
        <v>-2514</v>
      </c>
      <c r="AB123" s="212">
        <f>I123-'[1]決算歳出（県）'!I119</f>
        <v>-0.20147915948905393</v>
      </c>
      <c r="AC123" s="212">
        <f>J123-'[1]決算歳出（県）'!J119</f>
        <v>-306</v>
      </c>
      <c r="AD123" s="212">
        <f>K123-'[1]決算歳出（県）'!K119</f>
        <v>0.3405635019480435</v>
      </c>
      <c r="AE123" s="212">
        <f>L123-'[1]決算歳出（県）'!L119</f>
        <v>-5952</v>
      </c>
      <c r="AF123" s="212">
        <f>M123-'[1]決算歳出（県）'!M119</f>
        <v>-0.9899530053054839</v>
      </c>
      <c r="AG123" s="212">
        <f>N123-'[1]決算歳出（県）'!N119</f>
        <v>-6272</v>
      </c>
      <c r="AH123" s="212">
        <f>O123-'[1]決算歳出（県）'!O119</f>
        <v>-0.7555126321300847</v>
      </c>
      <c r="AI123" s="212">
        <f>P123-'[1]決算歳出（県）'!P119</f>
        <v>2415</v>
      </c>
      <c r="AJ123" s="212">
        <f>Q123-'[1]決算歳出（県）'!Q119</f>
        <v>0.9417360486435946</v>
      </c>
      <c r="AK123" s="212">
        <f>R123-'[1]決算歳出（県）'!R119</f>
        <v>1010</v>
      </c>
      <c r="AL123" s="212">
        <f>S123-'[1]決算歳出（県）'!S119</f>
        <v>0.23889862272377027</v>
      </c>
      <c r="AM123" s="212"/>
      <c r="AN123" s="212"/>
      <c r="AO123" s="212"/>
      <c r="AP123" s="212"/>
    </row>
    <row r="124" spans="1:42" ht="18.75" customHeight="1">
      <c r="A124" s="438"/>
      <c r="B124" s="200">
        <v>25</v>
      </c>
      <c r="C124" s="78">
        <v>471140</v>
      </c>
      <c r="D124" s="332">
        <v>235804</v>
      </c>
      <c r="E124" s="333">
        <v>50.04966676571719</v>
      </c>
      <c r="F124" s="332">
        <v>141706</v>
      </c>
      <c r="G124" s="334">
        <v>30.07725941333786</v>
      </c>
      <c r="H124" s="332">
        <v>79913</v>
      </c>
      <c r="I124" s="335">
        <v>16.96162499469372</v>
      </c>
      <c r="J124" s="332">
        <v>76719</v>
      </c>
      <c r="K124" s="335">
        <v>16.283694867767544</v>
      </c>
      <c r="L124" s="332">
        <v>71078</v>
      </c>
      <c r="M124" s="335">
        <v>15.086386212166236</v>
      </c>
      <c r="N124" s="332">
        <v>158617</v>
      </c>
      <c r="O124" s="335">
        <v>33.66663836651526</v>
      </c>
      <c r="P124" s="332">
        <v>105166</v>
      </c>
      <c r="Q124" s="335">
        <v>22.321602920575625</v>
      </c>
      <c r="R124" s="78">
        <v>5095</v>
      </c>
      <c r="S124" s="335">
        <v>1.0814195355945153</v>
      </c>
      <c r="U124" s="350">
        <f t="shared" si="3"/>
        <v>100</v>
      </c>
      <c r="V124" s="212">
        <f>C124-'[1]決算歳出（県）'!C120</f>
        <v>-18098</v>
      </c>
      <c r="W124" s="212">
        <f>D124-'[1]決算歳出（県）'!D120</f>
        <v>-15213</v>
      </c>
      <c r="X124" s="212">
        <f>E124-'[1]決算歳出（県）'!E120</f>
        <v>-1.2580812015298406</v>
      </c>
      <c r="Y124" s="212">
        <f>F124-'[1]決算歳出（県）'!F120</f>
        <v>-17467</v>
      </c>
      <c r="Z124" s="212">
        <f>G124-'[1]決算歳出（県）'!G120</f>
        <v>-2.457621360436864</v>
      </c>
      <c r="AA124" s="212">
        <f>H124-'[1]決算歳出（県）'!H120</f>
        <v>2624</v>
      </c>
      <c r="AB124" s="212">
        <f>I124-'[1]決算歳出（県）'!I120</f>
        <v>1.1637924469357799</v>
      </c>
      <c r="AC124" s="212">
        <f>J124-'[1]決算歳出（県）'!J120</f>
        <v>8731</v>
      </c>
      <c r="AD124" s="212">
        <f>K124-'[1]決算歳出（県）'!K120</f>
        <v>2.3869820204417014</v>
      </c>
      <c r="AE124" s="212">
        <f>L124-'[1]決算歳出（県）'!L120</f>
        <v>6209</v>
      </c>
      <c r="AF124" s="212">
        <f>M124-'[1]決算歳出（県）'!M120</f>
        <v>1.8271953888859525</v>
      </c>
      <c r="AG124" s="212">
        <f>N124-'[1]決算歳出（県）'!N120</f>
        <v>-11616</v>
      </c>
      <c r="AH124" s="212">
        <f>O124-'[1]決算歳出（県）'!O120</f>
        <v>-1.1289008189118732</v>
      </c>
      <c r="AI124" s="212">
        <f>P124-'[1]決算歳出（県）'!P120</f>
        <v>6439</v>
      </c>
      <c r="AJ124" s="212">
        <f>Q124-'[1]決算歳出（県）'!Q120</f>
        <v>2.1418540049149435</v>
      </c>
      <c r="AK124" s="212">
        <f>R124-'[1]決算歳出（県）'!R120</f>
        <v>3411</v>
      </c>
      <c r="AL124" s="212">
        <f>S124-'[1]決算歳出（県）'!S120</f>
        <v>0.7372107864785431</v>
      </c>
      <c r="AM124" s="212"/>
      <c r="AN124" s="212"/>
      <c r="AO124" s="212"/>
      <c r="AP124" s="212"/>
    </row>
    <row r="125" spans="1:42" s="77" customFormat="1" ht="18.75" customHeight="1">
      <c r="A125" s="439"/>
      <c r="B125" s="204">
        <v>26</v>
      </c>
      <c r="C125" s="338">
        <f>D125+J125+N125</f>
        <v>478262</v>
      </c>
      <c r="D125" s="339">
        <v>242906</v>
      </c>
      <c r="E125" s="340">
        <v>50.8</v>
      </c>
      <c r="F125" s="339">
        <v>147533</v>
      </c>
      <c r="G125" s="341">
        <v>30.8</v>
      </c>
      <c r="H125" s="339">
        <v>80772</v>
      </c>
      <c r="I125" s="342">
        <v>16.9</v>
      </c>
      <c r="J125" s="339">
        <v>73511</v>
      </c>
      <c r="K125" s="342">
        <v>15.4</v>
      </c>
      <c r="L125" s="339">
        <v>67566</v>
      </c>
      <c r="M125" s="342">
        <v>14.1</v>
      </c>
      <c r="N125" s="339">
        <v>161845</v>
      </c>
      <c r="O125" s="342">
        <v>33.8</v>
      </c>
      <c r="P125" s="339">
        <v>107984</v>
      </c>
      <c r="Q125" s="342">
        <v>22.6</v>
      </c>
      <c r="R125" s="338">
        <v>9909</v>
      </c>
      <c r="S125" s="342">
        <v>2.1</v>
      </c>
      <c r="T125" s="350"/>
      <c r="U125" s="350">
        <f t="shared" si="3"/>
        <v>100</v>
      </c>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row>
    <row r="126" spans="1:42" ht="18.75" customHeight="1">
      <c r="A126" s="425" t="s">
        <v>43</v>
      </c>
      <c r="B126" s="197">
        <v>22</v>
      </c>
      <c r="C126" s="75">
        <v>547088</v>
      </c>
      <c r="D126" s="326">
        <v>236999</v>
      </c>
      <c r="E126" s="327">
        <v>43.320087444798645</v>
      </c>
      <c r="F126" s="326">
        <v>116668</v>
      </c>
      <c r="G126" s="328">
        <v>21.325271254350305</v>
      </c>
      <c r="H126" s="326">
        <v>109931</v>
      </c>
      <c r="I126" s="329">
        <v>20.09384230690492</v>
      </c>
      <c r="J126" s="326">
        <v>131575</v>
      </c>
      <c r="K126" s="329">
        <v>24.050061416079316</v>
      </c>
      <c r="L126" s="326">
        <v>130115</v>
      </c>
      <c r="M126" s="329">
        <v>23.783193928581873</v>
      </c>
      <c r="N126" s="326">
        <v>178514</v>
      </c>
      <c r="O126" s="328">
        <v>32.62985113912204</v>
      </c>
      <c r="P126" s="326">
        <v>71814</v>
      </c>
      <c r="Q126" s="329">
        <v>13.126590237767966</v>
      </c>
      <c r="R126" s="75">
        <v>71188</v>
      </c>
      <c r="S126" s="329">
        <v>13.012166232854677</v>
      </c>
      <c r="U126" s="350">
        <f t="shared" si="3"/>
        <v>100</v>
      </c>
      <c r="V126" s="212">
        <f>C126-'[1]決算歳出（県）'!C122</f>
        <v>39993</v>
      </c>
      <c r="W126" s="212">
        <f>D126-'[1]決算歳出（県）'!D122</f>
        <v>76</v>
      </c>
      <c r="X126" s="212">
        <f>E126-'[1]決算歳出（県）'!E122</f>
        <v>-3.4015327644323676</v>
      </c>
      <c r="Y126" s="212">
        <f>F126-'[1]決算歳出（県）'!F122</f>
        <v>-5927</v>
      </c>
      <c r="Z126" s="212">
        <f>G126-'[1]決算歳出（県）'!G122</f>
        <v>-2.850672109319227</v>
      </c>
      <c r="AA126" s="212">
        <f>H126-'[1]決算歳出（県）'!H122</f>
        <v>4093</v>
      </c>
      <c r="AB126" s="212">
        <f>I126-'[1]決算歳出（県）'!I122</f>
        <v>-0.6775920397165187</v>
      </c>
      <c r="AC126" s="212">
        <f>J126-'[1]決算歳出（県）'!J122</f>
        <v>13019</v>
      </c>
      <c r="AD126" s="212">
        <f>K126-'[1]決算歳出（県）'!K122</f>
        <v>0.6706157500798469</v>
      </c>
      <c r="AE126" s="212">
        <f>L126-'[1]決算歳出（県）'!L122</f>
        <v>15911</v>
      </c>
      <c r="AF126" s="212">
        <f>M126-'[1]決算歳出（県）'!M122</f>
        <v>1.2619700947834716</v>
      </c>
      <c r="AG126" s="212">
        <f>N126-'[1]決算歳出（県）'!N122</f>
        <v>26898</v>
      </c>
      <c r="AH126" s="212">
        <f>O126-'[1]決算歳出（県）'!O122</f>
        <v>2.730917014352517</v>
      </c>
      <c r="AI126" s="212">
        <f>P126-'[1]決算歳出（県）'!P122</f>
        <v>8369</v>
      </c>
      <c r="AJ126" s="212">
        <f>Q126-'[1]決算歳出（県）'!Q122</f>
        <v>0.6151278885040217</v>
      </c>
      <c r="AK126" s="212">
        <f>R126-'[1]決算歳出（県）'!R122</f>
        <v>18474</v>
      </c>
      <c r="AL126" s="212">
        <f>S126-'[1]決算歳出（県）'!S122</f>
        <v>2.6168754096361475</v>
      </c>
      <c r="AM126" s="212"/>
      <c r="AN126" s="212"/>
      <c r="AO126" s="212"/>
      <c r="AP126" s="212"/>
    </row>
    <row r="127" spans="1:42" ht="18.75" customHeight="1">
      <c r="A127" s="438"/>
      <c r="B127" s="200">
        <v>23</v>
      </c>
      <c r="C127" s="78">
        <v>535568</v>
      </c>
      <c r="D127" s="332">
        <v>228234</v>
      </c>
      <c r="E127" s="333">
        <v>42.61531682251366</v>
      </c>
      <c r="F127" s="332">
        <v>116657</v>
      </c>
      <c r="G127" s="334">
        <v>21.781921249962657</v>
      </c>
      <c r="H127" s="332">
        <v>100949</v>
      </c>
      <c r="I127" s="335">
        <v>18.84896035610791</v>
      </c>
      <c r="J127" s="332">
        <v>117602</v>
      </c>
      <c r="K127" s="335">
        <v>21.958369432079586</v>
      </c>
      <c r="L127" s="332">
        <v>116345</v>
      </c>
      <c r="M127" s="335">
        <v>21.723665342216115</v>
      </c>
      <c r="N127" s="332">
        <v>189732</v>
      </c>
      <c r="O127" s="334">
        <v>35.426313745406745</v>
      </c>
      <c r="P127" s="332">
        <v>76573</v>
      </c>
      <c r="Q127" s="335">
        <v>14.297530845756281</v>
      </c>
      <c r="R127" s="78">
        <v>72185</v>
      </c>
      <c r="S127" s="335">
        <v>13.478213784244018</v>
      </c>
      <c r="U127" s="350">
        <f t="shared" si="3"/>
        <v>99.99999999999999</v>
      </c>
      <c r="V127" s="212">
        <f>C127-'[1]決算歳出（県）'!C123</f>
        <v>-39498</v>
      </c>
      <c r="W127" s="212">
        <f>D127-'[1]決算歳出（県）'!D123</f>
        <v>-2509</v>
      </c>
      <c r="X127" s="212">
        <f>E127-'[1]決算歳出（県）'!E123</f>
        <v>2.490705038822746</v>
      </c>
      <c r="Y127" s="212">
        <f>F127-'[1]決算歳出（県）'!F123</f>
        <v>-2024</v>
      </c>
      <c r="Z127" s="212">
        <f>G127-'[1]決算歳出（県）'!G123</f>
        <v>1.144116198020793</v>
      </c>
      <c r="AA127" s="212">
        <f>H127-'[1]決算歳出（県）'!H123</f>
        <v>-2265</v>
      </c>
      <c r="AB127" s="212">
        <f>I127-'[1]決算歳出（県）'!I123</f>
        <v>0.8007596278436715</v>
      </c>
      <c r="AC127" s="212">
        <f>J127-'[1]決算歳出（県）'!J123</f>
        <v>-15269</v>
      </c>
      <c r="AD127" s="212">
        <f>K127-'[1]決算歳出（県）'!K123</f>
        <v>-1.1469784758127268</v>
      </c>
      <c r="AE127" s="212">
        <f>L127-'[1]決算歳出（県）'!L123</f>
        <v>-15263</v>
      </c>
      <c r="AF127" s="212">
        <f>M127-'[1]決算歳出（県）'!M123</f>
        <v>-1.1620556011190857</v>
      </c>
      <c r="AG127" s="212">
        <f>N127-'[1]決算歳出（県）'!N123</f>
        <v>-21719</v>
      </c>
      <c r="AH127" s="212">
        <f>O127-'[1]決算歳出（県）'!O123</f>
        <v>-1.3435526699264528</v>
      </c>
      <c r="AI127" s="212">
        <f>P127-'[1]決算歳出（県）'!P123</f>
        <v>3700</v>
      </c>
      <c r="AJ127" s="212">
        <f>Q127-'[1]決算歳出（県）'!Q123</f>
        <v>1.6254201662864478</v>
      </c>
      <c r="AK127" s="212">
        <f>R127-'[1]決算歳出（県）'!R123</f>
        <v>3079</v>
      </c>
      <c r="AL127" s="212">
        <f>S127-'[1]決算歳出（県）'!S123</f>
        <v>1.4611583506068335</v>
      </c>
      <c r="AM127" s="212"/>
      <c r="AN127" s="212"/>
      <c r="AO127" s="212"/>
      <c r="AP127" s="212"/>
    </row>
    <row r="128" spans="1:42" ht="18.75" customHeight="1">
      <c r="A128" s="438"/>
      <c r="B128" s="200">
        <v>24</v>
      </c>
      <c r="C128" s="78">
        <v>525197</v>
      </c>
      <c r="D128" s="332">
        <v>225312</v>
      </c>
      <c r="E128" s="333">
        <v>42.9</v>
      </c>
      <c r="F128" s="332">
        <v>120043</v>
      </c>
      <c r="G128" s="334">
        <v>22.9</v>
      </c>
      <c r="H128" s="332">
        <v>95119</v>
      </c>
      <c r="I128" s="335">
        <v>18.1</v>
      </c>
      <c r="J128" s="332">
        <v>119077</v>
      </c>
      <c r="K128" s="335">
        <v>22.7</v>
      </c>
      <c r="L128" s="332">
        <v>117150</v>
      </c>
      <c r="M128" s="335">
        <v>22.3</v>
      </c>
      <c r="N128" s="332">
        <v>180808</v>
      </c>
      <c r="O128" s="335">
        <v>34.4</v>
      </c>
      <c r="P128" s="332">
        <v>74770</v>
      </c>
      <c r="Q128" s="335">
        <v>14.2</v>
      </c>
      <c r="R128" s="78">
        <v>67625</v>
      </c>
      <c r="S128" s="335">
        <v>12.9</v>
      </c>
      <c r="U128" s="350">
        <f t="shared" si="3"/>
        <v>100</v>
      </c>
      <c r="V128" s="212">
        <f>C128-'[1]決算歳出（県）'!C124</f>
        <v>-21891</v>
      </c>
      <c r="W128" s="212">
        <f>D128-'[1]決算歳出（県）'!D124</f>
        <v>-11687</v>
      </c>
      <c r="X128" s="212">
        <f>E128-'[1]決算歳出（県）'!E124</f>
        <v>-0.42008744479864646</v>
      </c>
      <c r="Y128" s="212">
        <f>F128-'[1]決算歳出（県）'!F124</f>
        <v>3375</v>
      </c>
      <c r="Z128" s="212">
        <f>G128-'[1]決算歳出（県）'!G124</f>
        <v>1.5747287456496935</v>
      </c>
      <c r="AA128" s="212">
        <f>H128-'[1]決算歳出（県）'!H124</f>
        <v>-14812</v>
      </c>
      <c r="AB128" s="212">
        <f>I128-'[1]決算歳出（県）'!I124</f>
        <v>-1.99384230690492</v>
      </c>
      <c r="AC128" s="212">
        <f>J128-'[1]決算歳出（県）'!J124</f>
        <v>-12498</v>
      </c>
      <c r="AD128" s="212">
        <f>K128-'[1]決算歳出（県）'!K124</f>
        <v>-1.350061416079317</v>
      </c>
      <c r="AE128" s="212">
        <f>L128-'[1]決算歳出（県）'!L124</f>
        <v>-12965</v>
      </c>
      <c r="AF128" s="212">
        <f>M128-'[1]決算歳出（県）'!M124</f>
        <v>-1.4831939285818727</v>
      </c>
      <c r="AG128" s="212">
        <f>N128-'[1]決算歳出（県）'!N124</f>
        <v>2294</v>
      </c>
      <c r="AH128" s="212">
        <f>O128-'[1]決算歳出（県）'!O124</f>
        <v>1.7701488608779599</v>
      </c>
      <c r="AI128" s="212">
        <f>P128-'[1]決算歳出（県）'!P124</f>
        <v>2956</v>
      </c>
      <c r="AJ128" s="212">
        <f>Q128-'[1]決算歳出（県）'!Q124</f>
        <v>1.0734097622320338</v>
      </c>
      <c r="AK128" s="212">
        <f>R128-'[1]決算歳出（県）'!R124</f>
        <v>-3563</v>
      </c>
      <c r="AL128" s="212">
        <f>S128-'[1]決算歳出（県）'!S124</f>
        <v>-0.1121662328546762</v>
      </c>
      <c r="AM128" s="212"/>
      <c r="AN128" s="212"/>
      <c r="AO128" s="212"/>
      <c r="AP128" s="212"/>
    </row>
    <row r="129" spans="1:42" ht="18.75" customHeight="1">
      <c r="A129" s="438"/>
      <c r="B129" s="200">
        <v>25</v>
      </c>
      <c r="C129" s="332">
        <v>523610</v>
      </c>
      <c r="D129" s="332">
        <v>219336</v>
      </c>
      <c r="E129" s="333">
        <v>41.88919233780867</v>
      </c>
      <c r="F129" s="332">
        <v>114182</v>
      </c>
      <c r="G129" s="334">
        <v>21.806688183953707</v>
      </c>
      <c r="H129" s="332">
        <v>95047</v>
      </c>
      <c r="I129" s="335">
        <v>18.152250720956438</v>
      </c>
      <c r="J129" s="332">
        <v>125667</v>
      </c>
      <c r="K129" s="335">
        <v>24.000114589102576</v>
      </c>
      <c r="L129" s="332">
        <v>122153</v>
      </c>
      <c r="M129" s="335">
        <v>23.329004411680447</v>
      </c>
      <c r="N129" s="332">
        <v>178607</v>
      </c>
      <c r="O129" s="335">
        <v>34.11069307308875</v>
      </c>
      <c r="P129" s="332">
        <v>72984</v>
      </c>
      <c r="Q129" s="335">
        <v>13.938618437386605</v>
      </c>
      <c r="R129" s="78">
        <v>64743</v>
      </c>
      <c r="S129" s="335">
        <v>12.364737113500505</v>
      </c>
      <c r="U129" s="350">
        <f t="shared" si="3"/>
        <v>100</v>
      </c>
      <c r="V129" s="212">
        <f>C129-'[1]決算歳出（県）'!C125</f>
        <v>-11958</v>
      </c>
      <c r="W129" s="212">
        <f>D129-'[1]決算歳出（県）'!D125</f>
        <v>-8898</v>
      </c>
      <c r="X129" s="212">
        <f>E129-'[1]決算歳出（県）'!E125</f>
        <v>-0.7261244847049895</v>
      </c>
      <c r="Y129" s="212">
        <f>F129-'[1]決算歳出（県）'!F125</f>
        <v>-2475</v>
      </c>
      <c r="Z129" s="212">
        <f>G129-'[1]決算歳出（県）'!G125</f>
        <v>0.024766933991049456</v>
      </c>
      <c r="AA129" s="212">
        <f>H129-'[1]決算歳出（県）'!H125</f>
        <v>-5902</v>
      </c>
      <c r="AB129" s="212">
        <f>I129-'[1]決算歳出（県）'!I125</f>
        <v>-0.6967096351514712</v>
      </c>
      <c r="AC129" s="212">
        <f>J129-'[1]決算歳出（県）'!J125</f>
        <v>8065</v>
      </c>
      <c r="AD129" s="212">
        <f>K129-'[1]決算歳出（県）'!K125</f>
        <v>2.0417451570229908</v>
      </c>
      <c r="AE129" s="212">
        <f>L129-'[1]決算歳出（県）'!L125</f>
        <v>5808</v>
      </c>
      <c r="AF129" s="212">
        <f>M129-'[1]決算歳出（県）'!M125</f>
        <v>1.605339069464332</v>
      </c>
      <c r="AG129" s="212">
        <f>N129-'[1]決算歳出（県）'!N125</f>
        <v>-11125</v>
      </c>
      <c r="AH129" s="212">
        <f>O129-'[1]決算歳出（県）'!O125</f>
        <v>-1.3156206723179977</v>
      </c>
      <c r="AI129" s="212">
        <f>P129-'[1]決算歳出（県）'!P125</f>
        <v>-3589</v>
      </c>
      <c r="AJ129" s="212">
        <f>Q129-'[1]決算歳出（県）'!Q125</f>
        <v>-0.358912408369676</v>
      </c>
      <c r="AK129" s="212">
        <f>R129-'[1]決算歳出（県）'!R125</f>
        <v>-7442</v>
      </c>
      <c r="AL129" s="212">
        <f>S129-'[1]決算歳出（県）'!S125</f>
        <v>-1.1134766707435126</v>
      </c>
      <c r="AM129" s="212"/>
      <c r="AN129" s="212"/>
      <c r="AO129" s="212"/>
      <c r="AP129" s="212"/>
    </row>
    <row r="130" spans="1:42" s="77" customFormat="1" ht="18.75" customHeight="1">
      <c r="A130" s="439"/>
      <c r="B130" s="204">
        <v>26</v>
      </c>
      <c r="C130" s="339">
        <f>D130+J130+N130</f>
        <v>518559</v>
      </c>
      <c r="D130" s="339">
        <v>223299</v>
      </c>
      <c r="E130" s="340">
        <v>43.06144527430823</v>
      </c>
      <c r="F130" s="339">
        <v>118236</v>
      </c>
      <c r="G130" s="341">
        <v>22.800877045813493</v>
      </c>
      <c r="H130" s="339">
        <v>94641</v>
      </c>
      <c r="I130" s="342">
        <v>18.25076799361307</v>
      </c>
      <c r="J130" s="339">
        <v>127813</v>
      </c>
      <c r="K130" s="342">
        <v>24.64772571684225</v>
      </c>
      <c r="L130" s="339">
        <v>119038</v>
      </c>
      <c r="M130" s="342">
        <v>22.95553639990821</v>
      </c>
      <c r="N130" s="339">
        <v>167447</v>
      </c>
      <c r="O130" s="342">
        <v>32.29082900884953</v>
      </c>
      <c r="P130" s="339">
        <v>76527</v>
      </c>
      <c r="Q130" s="342">
        <v>14.757626422451448</v>
      </c>
      <c r="R130" s="338">
        <v>58750</v>
      </c>
      <c r="S130" s="342">
        <v>11.329472634743587</v>
      </c>
      <c r="T130" s="350"/>
      <c r="U130" s="350">
        <f t="shared" si="3"/>
        <v>100</v>
      </c>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row>
    <row r="131" spans="1:42" ht="18.75" customHeight="1">
      <c r="A131" s="428" t="s">
        <v>82</v>
      </c>
      <c r="B131" s="200">
        <v>22</v>
      </c>
      <c r="C131" s="332">
        <v>716989</v>
      </c>
      <c r="D131" s="332">
        <v>327775</v>
      </c>
      <c r="E131" s="333">
        <v>45.71548517480743</v>
      </c>
      <c r="F131" s="332">
        <v>214987</v>
      </c>
      <c r="G131" s="334">
        <v>29.98469990474052</v>
      </c>
      <c r="H131" s="332">
        <v>101073</v>
      </c>
      <c r="I131" s="335">
        <v>14.096868989621877</v>
      </c>
      <c r="J131" s="332">
        <v>95036</v>
      </c>
      <c r="K131" s="335">
        <v>13.254875597812518</v>
      </c>
      <c r="L131" s="332">
        <v>91825</v>
      </c>
      <c r="M131" s="335">
        <v>12.807030512323061</v>
      </c>
      <c r="N131" s="332">
        <v>294178</v>
      </c>
      <c r="O131" s="334">
        <v>41.02963922738005</v>
      </c>
      <c r="P131" s="332">
        <v>164383</v>
      </c>
      <c r="Q131" s="335">
        <v>22.9268510395557</v>
      </c>
      <c r="R131" s="78">
        <v>70410</v>
      </c>
      <c r="S131" s="335">
        <v>9.820234341112625</v>
      </c>
      <c r="U131" s="350">
        <f t="shared" si="3"/>
        <v>100</v>
      </c>
      <c r="V131" s="212">
        <f>C131-'[1]決算歳出（県）'!C127</f>
        <v>2144</v>
      </c>
      <c r="W131" s="212">
        <f>D131-'[1]決算歳出（県）'!D127</f>
        <v>-21653</v>
      </c>
      <c r="X131" s="212">
        <f>E131-'[1]決算歳出（県）'!E127</f>
        <v>-3.166160496631832</v>
      </c>
      <c r="Y131" s="212">
        <f>F131-'[1]決算歳出（県）'!F127</f>
        <v>-16503</v>
      </c>
      <c r="Z131" s="212">
        <f>G131-'[1]決算歳出（県）'!G127</f>
        <v>-2.398544015270108</v>
      </c>
      <c r="AA131" s="212">
        <f>H131-'[1]決算歳出（県）'!H127</f>
        <v>-3941</v>
      </c>
      <c r="AB131" s="212">
        <f>I131-'[1]決算歳出（県）'!I127</f>
        <v>-0.5935883822559429</v>
      </c>
      <c r="AC131" s="212">
        <f>J131-'[1]決算歳出（県）'!J127</f>
        <v>-6088</v>
      </c>
      <c r="AD131" s="212">
        <f>K131-'[1]決算歳出（県）'!K127</f>
        <v>-0.99140786223826</v>
      </c>
      <c r="AE131" s="212">
        <f>L131-'[1]決算歳出（県）'!L127</f>
        <v>-8913</v>
      </c>
      <c r="AF131" s="212">
        <f>M131-'[1]決算歳出（県）'!M127</f>
        <v>-1.2852552279423115</v>
      </c>
      <c r="AG131" s="212">
        <f>N131-'[1]決算歳出（県）'!N127</f>
        <v>29885</v>
      </c>
      <c r="AH131" s="212">
        <f>O131-'[1]決算歳出（県）'!O127</f>
        <v>4.157568358870101</v>
      </c>
      <c r="AI131" s="212">
        <f>P131-'[1]決算歳出（県）'!P127</f>
        <v>34329</v>
      </c>
      <c r="AJ131" s="212">
        <f>Q131-'[1]決算歳出（県）'!Q127</f>
        <v>4.733536404914624</v>
      </c>
      <c r="AK131" s="212">
        <f>R131-'[1]決算歳出（県）'!R127</f>
        <v>-11230</v>
      </c>
      <c r="AL131" s="212">
        <f>S131-'[1]決算歳出（県）'!S127</f>
        <v>-1.6004232839669363</v>
      </c>
      <c r="AM131" s="212"/>
      <c r="AN131" s="212"/>
      <c r="AO131" s="212"/>
      <c r="AP131" s="212"/>
    </row>
    <row r="132" spans="1:42" ht="18.75" customHeight="1">
      <c r="A132" s="438"/>
      <c r="B132" s="200">
        <v>23</v>
      </c>
      <c r="C132" s="332">
        <v>697769</v>
      </c>
      <c r="D132" s="332">
        <v>325735</v>
      </c>
      <c r="E132" s="333">
        <v>46.68235476210608</v>
      </c>
      <c r="F132" s="332">
        <v>212217</v>
      </c>
      <c r="G132" s="334">
        <v>30.413646923265436</v>
      </c>
      <c r="H132" s="332">
        <v>101453</v>
      </c>
      <c r="I132" s="335">
        <v>14.639625578092463</v>
      </c>
      <c r="J132" s="332">
        <v>89348</v>
      </c>
      <c r="K132" s="335">
        <v>12.804810761154478</v>
      </c>
      <c r="L132" s="332">
        <v>83674</v>
      </c>
      <c r="M132" s="335">
        <v>11.991647665631461</v>
      </c>
      <c r="N132" s="332">
        <v>282686</v>
      </c>
      <c r="O132" s="334">
        <v>40.512834476739435</v>
      </c>
      <c r="P132" s="332">
        <v>152821</v>
      </c>
      <c r="Q132" s="335">
        <v>21.9013742370326</v>
      </c>
      <c r="R132" s="78">
        <v>70302</v>
      </c>
      <c r="S132" s="335">
        <v>10.07525413138159</v>
      </c>
      <c r="U132" s="350">
        <f t="shared" si="3"/>
        <v>100</v>
      </c>
      <c r="V132" s="212">
        <f>C132-'[1]決算歳出（県）'!C128</f>
        <v>-48969</v>
      </c>
      <c r="W132" s="212">
        <f>D132-'[1]決算歳出（県）'!D128</f>
        <v>-4698</v>
      </c>
      <c r="X132" s="212">
        <f>E132-'[1]決算歳出（県）'!E128</f>
        <v>2.5321625929651006</v>
      </c>
      <c r="Y132" s="212">
        <f>F132-'[1]決算歳出（県）'!F128</f>
        <v>-5222</v>
      </c>
      <c r="Z132" s="212">
        <f>G132-'[1]決算歳出（県）'!G128</f>
        <v>1.2951341383261408</v>
      </c>
      <c r="AA132" s="212">
        <f>H132-'[1]決算歳出（県）'!H128</f>
        <v>-1737</v>
      </c>
      <c r="AB132" s="212">
        <f>I132-'[1]決算歳出（県）'!I128</f>
        <v>0.8208564783546706</v>
      </c>
      <c r="AC132" s="212">
        <f>J132-'[1]決算歳出（県）'!J128</f>
        <v>-8220</v>
      </c>
      <c r="AD132" s="212">
        <f>K132-'[1]決算歳出（県）'!K128</f>
        <v>-0.26108383641521904</v>
      </c>
      <c r="AE132" s="212">
        <f>L132-'[1]決算歳出（県）'!L128</f>
        <v>-12596</v>
      </c>
      <c r="AF132" s="212">
        <f>M132-'[1]決算歳出（県）'!M128</f>
        <v>-0.900424252497789</v>
      </c>
      <c r="AG132" s="212">
        <f>N132-'[1]決算歳出（県）'!N128</f>
        <v>-36051</v>
      </c>
      <c r="AH132" s="212">
        <f>O132-'[1]決算歳出（県）'!O128</f>
        <v>-2.171078756549889</v>
      </c>
      <c r="AI132" s="212">
        <f>P132-'[1]決算歳出（県）'!P128</f>
        <v>10444</v>
      </c>
      <c r="AJ132" s="212">
        <f>Q132-'[1]決算歳出（県）'!Q128</f>
        <v>2.8348475569922087</v>
      </c>
      <c r="AK132" s="212">
        <f>R132-'[1]決算歳出（県）'!R128</f>
        <v>-8955</v>
      </c>
      <c r="AL132" s="212">
        <f>S132-'[1]決算歳出（県）'!S128</f>
        <v>-0.5385086609230747</v>
      </c>
      <c r="AM132" s="212"/>
      <c r="AN132" s="212"/>
      <c r="AO132" s="212"/>
      <c r="AP132" s="212"/>
    </row>
    <row r="133" spans="1:42" ht="18.75" customHeight="1">
      <c r="A133" s="438"/>
      <c r="B133" s="200">
        <v>24</v>
      </c>
      <c r="C133" s="332">
        <v>686493</v>
      </c>
      <c r="D133" s="332">
        <v>324091</v>
      </c>
      <c r="E133" s="333">
        <v>47.20965836505252</v>
      </c>
      <c r="F133" s="332">
        <v>212750</v>
      </c>
      <c r="G133" s="334">
        <v>30.99084768526409</v>
      </c>
      <c r="H133" s="332">
        <v>100231</v>
      </c>
      <c r="I133" s="335">
        <v>14.600440208421645</v>
      </c>
      <c r="J133" s="332">
        <v>90824</v>
      </c>
      <c r="K133" s="335">
        <v>13.230142186446184</v>
      </c>
      <c r="L133" s="332">
        <v>86582</v>
      </c>
      <c r="M133" s="335">
        <v>12.612218915560684</v>
      </c>
      <c r="N133" s="332">
        <v>271578</v>
      </c>
      <c r="O133" s="335">
        <v>39.560199448501294</v>
      </c>
      <c r="P133" s="332">
        <v>151798</v>
      </c>
      <c r="Q133" s="335">
        <v>22.11209728285649</v>
      </c>
      <c r="R133" s="78">
        <v>67080</v>
      </c>
      <c r="S133" s="335">
        <v>9.771403350070576</v>
      </c>
      <c r="U133" s="350">
        <f t="shared" si="3"/>
        <v>100</v>
      </c>
      <c r="V133" s="212">
        <f>C133-'[1]決算歳出（県）'!C129</f>
        <v>-30496</v>
      </c>
      <c r="W133" s="212">
        <f>D133-'[1]決算歳出（県）'!D129</f>
        <v>-3684</v>
      </c>
      <c r="X133" s="212">
        <f>E133-'[1]決算歳出（県）'!E129</f>
        <v>1.4941731902450925</v>
      </c>
      <c r="Y133" s="212">
        <f>F133-'[1]決算歳出（県）'!F129</f>
        <v>-2237</v>
      </c>
      <c r="Z133" s="212">
        <f>G133-'[1]決算歳出（県）'!G129</f>
        <v>1.0061477805235697</v>
      </c>
      <c r="AA133" s="212">
        <f>H133-'[1]決算歳出（県）'!H129</f>
        <v>-842</v>
      </c>
      <c r="AB133" s="212">
        <f>I133-'[1]決算歳出（県）'!I129</f>
        <v>0.5035712187997685</v>
      </c>
      <c r="AC133" s="212">
        <f>J133-'[1]決算歳出（県）'!J129</f>
        <v>-4212</v>
      </c>
      <c r="AD133" s="212">
        <f>K133-'[1]決算歳出（県）'!K129</f>
        <v>-0.024733411366334224</v>
      </c>
      <c r="AE133" s="212">
        <f>L133-'[1]決算歳出（県）'!L129</f>
        <v>-5243</v>
      </c>
      <c r="AF133" s="212">
        <f>M133-'[1]決算歳出（県）'!M129</f>
        <v>-0.1948115967623778</v>
      </c>
      <c r="AG133" s="212">
        <f>N133-'[1]決算歳出（県）'!N129</f>
        <v>-22600</v>
      </c>
      <c r="AH133" s="212">
        <f>O133-'[1]決算歳出（県）'!O129</f>
        <v>-1.4694397788787583</v>
      </c>
      <c r="AI133" s="212">
        <f>P133-'[1]決算歳出（県）'!P129</f>
        <v>-12585</v>
      </c>
      <c r="AJ133" s="212">
        <f>Q133-'[1]決算歳出（県）'!Q129</f>
        <v>-0.8147537566992114</v>
      </c>
      <c r="AK133" s="212">
        <f>R133-'[1]決算歳出（県）'!R129</f>
        <v>-3330</v>
      </c>
      <c r="AL133" s="212">
        <f>S133-'[1]決算歳出（県）'!S129</f>
        <v>-0.04883099104204902</v>
      </c>
      <c r="AM133" s="212"/>
      <c r="AN133" s="212"/>
      <c r="AO133" s="212"/>
      <c r="AP133" s="212"/>
    </row>
    <row r="134" spans="1:42" ht="18.75" customHeight="1">
      <c r="A134" s="438"/>
      <c r="B134" s="200">
        <v>25</v>
      </c>
      <c r="C134" s="78">
        <v>704187</v>
      </c>
      <c r="D134" s="332">
        <v>329188</v>
      </c>
      <c r="E134" s="333">
        <v>46.7</v>
      </c>
      <c r="F134" s="332">
        <v>217662</v>
      </c>
      <c r="G134" s="334">
        <v>30.9</v>
      </c>
      <c r="H134" s="332">
        <v>100426</v>
      </c>
      <c r="I134" s="335">
        <v>14.3</v>
      </c>
      <c r="J134" s="332">
        <v>94756</v>
      </c>
      <c r="K134" s="335">
        <v>13.5</v>
      </c>
      <c r="L134" s="332">
        <v>92264</v>
      </c>
      <c r="M134" s="335">
        <v>13.1</v>
      </c>
      <c r="N134" s="332">
        <v>280243</v>
      </c>
      <c r="O134" s="335">
        <v>39.8</v>
      </c>
      <c r="P134" s="332">
        <v>149449</v>
      </c>
      <c r="Q134" s="335">
        <v>21.2</v>
      </c>
      <c r="R134" s="78">
        <v>65510</v>
      </c>
      <c r="S134" s="335">
        <v>9.3</v>
      </c>
      <c r="U134" s="350">
        <f t="shared" si="3"/>
        <v>100</v>
      </c>
      <c r="V134" s="212">
        <f>C134-'[1]決算歳出（県）'!C130</f>
        <v>6418</v>
      </c>
      <c r="W134" s="212">
        <f>D134-'[1]決算歳出（県）'!D130</f>
        <v>3453</v>
      </c>
      <c r="X134" s="212">
        <f>E134-'[1]決算歳出（県）'!E130</f>
        <v>0.017645237893923138</v>
      </c>
      <c r="Y134" s="212">
        <f>F134-'[1]決算歳出（県）'!F130</f>
        <v>5445</v>
      </c>
      <c r="Z134" s="212">
        <f>G134-'[1]決算歳出（県）'!G130</f>
        <v>0.48635307673456296</v>
      </c>
      <c r="AA134" s="212">
        <f>H134-'[1]決算歳出（県）'!H130</f>
        <v>-1027</v>
      </c>
      <c r="AB134" s="212">
        <f>I134-'[1]決算歳出（県）'!I130</f>
        <v>-0.33962557809246263</v>
      </c>
      <c r="AC134" s="212">
        <f>J134-'[1]決算歳出（県）'!J130</f>
        <v>5408</v>
      </c>
      <c r="AD134" s="212">
        <f>K134-'[1]決算歳出（県）'!K130</f>
        <v>0.6951892388455221</v>
      </c>
      <c r="AE134" s="212">
        <f>L134-'[1]決算歳出（県）'!L130</f>
        <v>8590</v>
      </c>
      <c r="AF134" s="212">
        <f>M134-'[1]決算歳出（県）'!M130</f>
        <v>1.1083523343685382</v>
      </c>
      <c r="AG134" s="212">
        <f>N134-'[1]決算歳出（県）'!N130</f>
        <v>-2443</v>
      </c>
      <c r="AH134" s="212">
        <f>O134-'[1]決算歳出（県）'!O130</f>
        <v>-0.7128344767394381</v>
      </c>
      <c r="AI134" s="212">
        <f>P134-'[1]決算歳出（県）'!P130</f>
        <v>-3372</v>
      </c>
      <c r="AJ134" s="212">
        <f>Q134-'[1]決算歳出（県）'!Q130</f>
        <v>-0.7013742370325993</v>
      </c>
      <c r="AK134" s="212">
        <f>R134-'[1]決算歳出（県）'!R130</f>
        <v>-4792</v>
      </c>
      <c r="AL134" s="212">
        <f>S134-'[1]決算歳出（県）'!S130</f>
        <v>-0.7752541313815886</v>
      </c>
      <c r="AM134" s="212"/>
      <c r="AN134" s="212"/>
      <c r="AO134" s="212"/>
      <c r="AP134" s="212"/>
    </row>
    <row r="135" spans="1:42" s="77" customFormat="1" ht="18.75" customHeight="1">
      <c r="A135" s="439"/>
      <c r="B135" s="200">
        <v>26</v>
      </c>
      <c r="C135" s="78">
        <f>D135+J135+N135</f>
        <v>690679</v>
      </c>
      <c r="D135" s="332">
        <v>332566</v>
      </c>
      <c r="E135" s="333">
        <v>48.2</v>
      </c>
      <c r="F135" s="332">
        <v>220420</v>
      </c>
      <c r="G135" s="334">
        <v>31.9</v>
      </c>
      <c r="H135" s="332">
        <v>100663</v>
      </c>
      <c r="I135" s="335">
        <v>14.6</v>
      </c>
      <c r="J135" s="332">
        <v>85414</v>
      </c>
      <c r="K135" s="335">
        <v>12.4</v>
      </c>
      <c r="L135" s="332">
        <v>83273</v>
      </c>
      <c r="M135" s="335">
        <v>12.1</v>
      </c>
      <c r="N135" s="332">
        <v>272699</v>
      </c>
      <c r="O135" s="335">
        <v>39.4</v>
      </c>
      <c r="P135" s="332">
        <v>154568</v>
      </c>
      <c r="Q135" s="335">
        <v>22.4</v>
      </c>
      <c r="R135" s="78">
        <v>62041</v>
      </c>
      <c r="S135" s="335">
        <v>8.9</v>
      </c>
      <c r="T135" s="350"/>
      <c r="U135" s="350">
        <f t="shared" si="3"/>
        <v>100</v>
      </c>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row>
    <row r="136" spans="1:42" ht="18.75" customHeight="1">
      <c r="A136" s="425" t="s">
        <v>45</v>
      </c>
      <c r="B136" s="197">
        <v>22</v>
      </c>
      <c r="C136" s="75">
        <v>945113</v>
      </c>
      <c r="D136" s="326">
        <v>464296</v>
      </c>
      <c r="E136" s="327">
        <v>49.12597752861298</v>
      </c>
      <c r="F136" s="326">
        <v>300478</v>
      </c>
      <c r="G136" s="328">
        <v>31.792812076439535</v>
      </c>
      <c r="H136" s="326">
        <v>134557</v>
      </c>
      <c r="I136" s="329">
        <v>14.23713354911</v>
      </c>
      <c r="J136" s="326">
        <v>120436</v>
      </c>
      <c r="K136" s="329">
        <v>12.743026495244484</v>
      </c>
      <c r="L136" s="326">
        <v>114155</v>
      </c>
      <c r="M136" s="329">
        <v>12.07844987848014</v>
      </c>
      <c r="N136" s="326">
        <v>360381</v>
      </c>
      <c r="O136" s="328">
        <v>38.130995976142536</v>
      </c>
      <c r="P136" s="326">
        <v>225411</v>
      </c>
      <c r="Q136" s="329">
        <v>23.850163948649527</v>
      </c>
      <c r="R136" s="75">
        <v>36037</v>
      </c>
      <c r="S136" s="329">
        <v>3.81298320941517</v>
      </c>
      <c r="U136" s="350">
        <f t="shared" si="3"/>
        <v>100</v>
      </c>
      <c r="V136" s="212">
        <f>C136-'[1]決算歳出（県）'!C132</f>
        <v>42356</v>
      </c>
      <c r="W136" s="212">
        <f>D136-'[1]決算歳出（県）'!D132</f>
        <v>-16721</v>
      </c>
      <c r="X136" s="212">
        <f>E136-'[1]決算歳出（県）'!E132</f>
        <v>-4.157131879566627</v>
      </c>
      <c r="Y136" s="212">
        <f>F136-'[1]決算歳出（県）'!F132</f>
        <v>-2480</v>
      </c>
      <c r="Z136" s="212">
        <f>G136-'[1]決算歳出（県）'!G132</f>
        <v>-1.766384916771262</v>
      </c>
      <c r="AA136" s="212">
        <f>H136-'[1]決算歳出（県）'!H132</f>
        <v>-16663</v>
      </c>
      <c r="AB136" s="212">
        <f>I136-'[1]決算歳出（県）'!I132</f>
        <v>-2.5137750564172894</v>
      </c>
      <c r="AC136" s="212">
        <f>J136-'[1]決算歳出（県）'!J132</f>
        <v>-8233</v>
      </c>
      <c r="AD136" s="212">
        <f>K136-'[1]決算歳出（県）'!K132</f>
        <v>-1.5098676944433276</v>
      </c>
      <c r="AE136" s="212">
        <f>L136-'[1]決算歳出（県）'!L132</f>
        <v>-14034</v>
      </c>
      <c r="AF136" s="212">
        <f>M136-'[1]決算歳出（県）'!M132</f>
        <v>-2.1212738566999807</v>
      </c>
      <c r="AG136" s="212">
        <f>N136-'[1]決算歳出（県）'!N132</f>
        <v>67310</v>
      </c>
      <c r="AH136" s="212">
        <f>O136-'[1]決算歳出（県）'!O132</f>
        <v>5.666999574009957</v>
      </c>
      <c r="AI136" s="212">
        <f>P136-'[1]決算歳出（県）'!P132</f>
        <v>26565</v>
      </c>
      <c r="AJ136" s="212">
        <f>Q136-'[1]決算歳出（県）'!Q132</f>
        <v>1.8236385381570024</v>
      </c>
      <c r="AK136" s="212">
        <f>R136-'[1]決算歳出（県）'!R132</f>
        <v>-54</v>
      </c>
      <c r="AL136" s="212">
        <f>S136-'[1]決算歳出（県）'!S132</f>
        <v>-0.18488111066210466</v>
      </c>
      <c r="AM136" s="212"/>
      <c r="AN136" s="212"/>
      <c r="AO136" s="212"/>
      <c r="AP136" s="212"/>
    </row>
    <row r="137" spans="1:42" ht="18.75" customHeight="1">
      <c r="A137" s="438"/>
      <c r="B137" s="200">
        <v>23</v>
      </c>
      <c r="C137" s="78">
        <v>912066</v>
      </c>
      <c r="D137" s="332">
        <v>472482</v>
      </c>
      <c r="E137" s="333">
        <v>51.80348790548053</v>
      </c>
      <c r="F137" s="332">
        <v>296190</v>
      </c>
      <c r="G137" s="334">
        <v>32.474623546980155</v>
      </c>
      <c r="H137" s="332">
        <v>146919</v>
      </c>
      <c r="I137" s="335">
        <v>16.108373736111204</v>
      </c>
      <c r="J137" s="332">
        <v>98911</v>
      </c>
      <c r="K137" s="335">
        <v>10.844719570732819</v>
      </c>
      <c r="L137" s="332">
        <v>94790</v>
      </c>
      <c r="M137" s="335">
        <v>10.392888233965525</v>
      </c>
      <c r="N137" s="332">
        <v>340673</v>
      </c>
      <c r="O137" s="334">
        <v>37.351792523786656</v>
      </c>
      <c r="P137" s="332">
        <v>223356</v>
      </c>
      <c r="Q137" s="335">
        <v>24.489017242173265</v>
      </c>
      <c r="R137" s="78">
        <v>43044</v>
      </c>
      <c r="S137" s="335">
        <v>4.719395306918579</v>
      </c>
      <c r="U137" s="350">
        <f t="shared" si="3"/>
        <v>100</v>
      </c>
      <c r="V137" s="212">
        <f>C137-'[1]決算歳出（県）'!C133</f>
        <v>-44536</v>
      </c>
      <c r="W137" s="212">
        <f>D137-'[1]決算歳出（県）'!D133</f>
        <v>13722</v>
      </c>
      <c r="X137" s="212">
        <f>E137-'[1]決算歳出（県）'!E133</f>
        <v>3.846239227346885</v>
      </c>
      <c r="Y137" s="212">
        <f>F137-'[1]決算歳出（県）'!F133</f>
        <v>2354</v>
      </c>
      <c r="Z137" s="212">
        <f>G137-'[1]決算歳出（県）'!G133</f>
        <v>1.757982770565306</v>
      </c>
      <c r="AA137" s="212">
        <f>H137-'[1]決算歳出（県）'!H133</f>
        <v>9201</v>
      </c>
      <c r="AB137" s="212">
        <f>I137-'[1]決算歳出（県）'!I133</f>
        <v>1.7117908312040448</v>
      </c>
      <c r="AC137" s="212">
        <f>J137-'[1]決算歳出（県）'!J133</f>
        <v>-31980</v>
      </c>
      <c r="AD137" s="212">
        <f>K137-'[1]決算歳出（県）'!K133</f>
        <v>-2.8381913995557646</v>
      </c>
      <c r="AE137" s="212">
        <f>L137-'[1]決算歳出（県）'!L133</f>
        <v>-34440</v>
      </c>
      <c r="AF137" s="212">
        <f>M137-'[1]決算歳出（県）'!M133</f>
        <v>-3.1163873059141753</v>
      </c>
      <c r="AG137" s="212">
        <f>N137-'[1]決算歳出（県）'!N133</f>
        <v>-26278</v>
      </c>
      <c r="AH137" s="212">
        <f>O137-'[1]決算歳出（県）'!O133</f>
        <v>-1.008047827791117</v>
      </c>
      <c r="AI137" s="212">
        <f>P137-'[1]決算歳出（県）'!P133</f>
        <v>2159</v>
      </c>
      <c r="AJ137" s="212">
        <f>Q137-'[1]決算歳出（県）'!Q133</f>
        <v>1.3658165798288415</v>
      </c>
      <c r="AK137" s="212">
        <f>R137-'[1]決算歳出（県）'!R133</f>
        <v>5899</v>
      </c>
      <c r="AL137" s="212">
        <f>S137-'[1]決算歳出（県）'!S133</f>
        <v>0.8363802180937592</v>
      </c>
      <c r="AM137" s="212"/>
      <c r="AN137" s="212"/>
      <c r="AO137" s="212"/>
      <c r="AP137" s="212"/>
    </row>
    <row r="138" spans="1:42" ht="18.75" customHeight="1">
      <c r="A138" s="438"/>
      <c r="B138" s="200">
        <v>24</v>
      </c>
      <c r="C138" s="78">
        <v>887501</v>
      </c>
      <c r="D138" s="332">
        <v>467223</v>
      </c>
      <c r="E138" s="333">
        <v>52.64478575235408</v>
      </c>
      <c r="F138" s="332">
        <v>292502</v>
      </c>
      <c r="G138" s="334">
        <v>62.6043666514705</v>
      </c>
      <c r="H138" s="332">
        <v>147814</v>
      </c>
      <c r="I138" s="335">
        <v>31.636713089894975</v>
      </c>
      <c r="J138" s="332">
        <v>102223</v>
      </c>
      <c r="K138" s="335">
        <v>11.518071528933488</v>
      </c>
      <c r="L138" s="332">
        <v>101042</v>
      </c>
      <c r="M138" s="335">
        <v>98.84468270350118</v>
      </c>
      <c r="N138" s="332">
        <v>318055</v>
      </c>
      <c r="O138" s="335">
        <v>35.83714271871243</v>
      </c>
      <c r="P138" s="332">
        <v>228526</v>
      </c>
      <c r="Q138" s="335">
        <v>71.85109493641036</v>
      </c>
      <c r="R138" s="78">
        <v>31938</v>
      </c>
      <c r="S138" s="335">
        <v>3.5986438325139916</v>
      </c>
      <c r="U138" s="350">
        <f t="shared" si="3"/>
        <v>100</v>
      </c>
      <c r="V138" s="212">
        <f>C138-'[1]決算歳出（県）'!C134</f>
        <v>-57612</v>
      </c>
      <c r="W138" s="212">
        <f>D138-'[1]決算歳出（県）'!D134</f>
        <v>2927</v>
      </c>
      <c r="X138" s="212">
        <f>E138-'[1]決算歳出（県）'!E134</f>
        <v>3.518808223741104</v>
      </c>
      <c r="Y138" s="212">
        <f>F138-'[1]決算歳出（県）'!F134</f>
        <v>-7976</v>
      </c>
      <c r="Z138" s="212">
        <f>G138-'[1]決算歳出（県）'!G134</f>
        <v>30.811554575030964</v>
      </c>
      <c r="AA138" s="212">
        <f>H138-'[1]決算歳出（県）'!H134</f>
        <v>13257</v>
      </c>
      <c r="AB138" s="212">
        <f>I138-'[1]決算歳出（県）'!I134</f>
        <v>17.399579540784977</v>
      </c>
      <c r="AC138" s="212">
        <f>J138-'[1]決算歳出（県）'!J134</f>
        <v>-18213</v>
      </c>
      <c r="AD138" s="212">
        <f>K138-'[1]決算歳出（県）'!K134</f>
        <v>-1.224954966310996</v>
      </c>
      <c r="AE138" s="212">
        <f>L138-'[1]決算歳出（県）'!L134</f>
        <v>-13113</v>
      </c>
      <c r="AF138" s="212">
        <f>M138-'[1]決算歳出（県）'!M134</f>
        <v>86.76623282502104</v>
      </c>
      <c r="AG138" s="212">
        <f>N138-'[1]決算歳出（県）'!N134</f>
        <v>-42326</v>
      </c>
      <c r="AH138" s="212">
        <f>O138-'[1]決算歳出（県）'!O134</f>
        <v>-2.293853257430108</v>
      </c>
      <c r="AI138" s="212">
        <f>P138-'[1]決算歳出（県）'!P134</f>
        <v>3115</v>
      </c>
      <c r="AJ138" s="212">
        <f>Q138-'[1]決算歳出（県）'!Q134</f>
        <v>48.00093098776084</v>
      </c>
      <c r="AK138" s="212">
        <f>R138-'[1]決算歳出（県）'!R134</f>
        <v>-4099</v>
      </c>
      <c r="AL138" s="212">
        <f>S138-'[1]決算歳出（県）'!S134</f>
        <v>-0.21433937690117855</v>
      </c>
      <c r="AM138" s="212"/>
      <c r="AN138" s="212"/>
      <c r="AO138" s="212"/>
      <c r="AP138" s="212"/>
    </row>
    <row r="139" spans="1:42" ht="18.75" customHeight="1">
      <c r="A139" s="438"/>
      <c r="B139" s="200">
        <v>25</v>
      </c>
      <c r="C139" s="332">
        <v>908964</v>
      </c>
      <c r="D139" s="332">
        <v>455165</v>
      </c>
      <c r="E139" s="333">
        <v>50.1</v>
      </c>
      <c r="F139" s="332">
        <v>281721</v>
      </c>
      <c r="G139" s="334">
        <v>31</v>
      </c>
      <c r="H139" s="332">
        <v>147268</v>
      </c>
      <c r="I139" s="335">
        <v>16.2</v>
      </c>
      <c r="J139" s="332">
        <v>107446</v>
      </c>
      <c r="K139" s="335">
        <v>11.8</v>
      </c>
      <c r="L139" s="332">
        <v>106063</v>
      </c>
      <c r="M139" s="335">
        <v>11.7</v>
      </c>
      <c r="N139" s="332">
        <v>346353</v>
      </c>
      <c r="O139" s="335">
        <v>38.1</v>
      </c>
      <c r="P139" s="332">
        <v>245296</v>
      </c>
      <c r="Q139" s="335">
        <v>27</v>
      </c>
      <c r="R139" s="78">
        <v>32979</v>
      </c>
      <c r="S139" s="335">
        <v>3.6</v>
      </c>
      <c r="U139" s="350">
        <f t="shared" si="3"/>
        <v>100</v>
      </c>
      <c r="V139" s="212">
        <f>C139-'[1]決算歳出（県）'!C135</f>
        <v>-3102</v>
      </c>
      <c r="W139" s="212">
        <f>D139-'[1]決算歳出（県）'!D135</f>
        <v>-17317</v>
      </c>
      <c r="X139" s="212">
        <f>E139-'[1]決算歳出（県）'!E135</f>
        <v>-1.7034879054805288</v>
      </c>
      <c r="Y139" s="212">
        <f>F139-'[1]決算歳出（県）'!F135</f>
        <v>-14469</v>
      </c>
      <c r="Z139" s="212">
        <f>G139-'[1]決算歳出（県）'!G135</f>
        <v>-1.4746235469801547</v>
      </c>
      <c r="AA139" s="212">
        <f>H139-'[1]決算歳出（県）'!H135</f>
        <v>349</v>
      </c>
      <c r="AB139" s="212">
        <f>I139-'[1]決算歳出（県）'!I135</f>
        <v>0.09162626388879502</v>
      </c>
      <c r="AC139" s="212">
        <f>J139-'[1]決算歳出（県）'!J135</f>
        <v>8535</v>
      </c>
      <c r="AD139" s="212">
        <f>K139-'[1]決算歳出（県）'!K135</f>
        <v>0.9552804292671819</v>
      </c>
      <c r="AE139" s="212">
        <f>L139-'[1]決算歳出（県）'!L135</f>
        <v>11273</v>
      </c>
      <c r="AF139" s="212">
        <f>M139-'[1]決算歳出（県）'!M135</f>
        <v>1.307111766034474</v>
      </c>
      <c r="AG139" s="212">
        <f>N139-'[1]決算歳出（県）'!N135</f>
        <v>5680</v>
      </c>
      <c r="AH139" s="212">
        <f>O139-'[1]決算歳出（県）'!O135</f>
        <v>0.748207476213345</v>
      </c>
      <c r="AI139" s="212">
        <f>P139-'[1]決算歳出（県）'!P135</f>
        <v>21940</v>
      </c>
      <c r="AJ139" s="212">
        <f>Q139-'[1]決算歳出（県）'!Q135</f>
        <v>2.510982757826735</v>
      </c>
      <c r="AK139" s="212">
        <f>R139-'[1]決算歳出（県）'!R135</f>
        <v>-10065</v>
      </c>
      <c r="AL139" s="212">
        <f>S139-'[1]決算歳出（県）'!S135</f>
        <v>-1.119395306918579</v>
      </c>
      <c r="AM139" s="212"/>
      <c r="AN139" s="212"/>
      <c r="AO139" s="212"/>
      <c r="AP139" s="212"/>
    </row>
    <row r="140" spans="1:42" s="77" customFormat="1" ht="18.75" customHeight="1">
      <c r="A140" s="439"/>
      <c r="B140" s="200">
        <v>26</v>
      </c>
      <c r="C140" s="332">
        <f>D140+J140+N140</f>
        <v>909885</v>
      </c>
      <c r="D140" s="332">
        <v>470460</v>
      </c>
      <c r="E140" s="333">
        <v>51.7</v>
      </c>
      <c r="F140" s="332">
        <v>288678</v>
      </c>
      <c r="G140" s="334">
        <v>31.7</v>
      </c>
      <c r="H140" s="332">
        <v>156675</v>
      </c>
      <c r="I140" s="335">
        <v>17.2</v>
      </c>
      <c r="J140" s="332">
        <v>106372</v>
      </c>
      <c r="K140" s="335">
        <v>11.7</v>
      </c>
      <c r="L140" s="332">
        <v>103268</v>
      </c>
      <c r="M140" s="335">
        <v>11.3</v>
      </c>
      <c r="N140" s="332">
        <v>333053</v>
      </c>
      <c r="O140" s="335">
        <v>36.6</v>
      </c>
      <c r="P140" s="332">
        <v>235187</v>
      </c>
      <c r="Q140" s="335">
        <v>25.8</v>
      </c>
      <c r="R140" s="78">
        <v>28273</v>
      </c>
      <c r="S140" s="335">
        <v>3.1</v>
      </c>
      <c r="T140" s="350"/>
      <c r="U140" s="350">
        <f t="shared" si="3"/>
        <v>100</v>
      </c>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row>
    <row r="141" spans="1:42" ht="18.75" customHeight="1">
      <c r="A141" s="425" t="s">
        <v>88</v>
      </c>
      <c r="B141" s="197">
        <v>22</v>
      </c>
      <c r="C141" s="326">
        <v>465808</v>
      </c>
      <c r="D141" s="326">
        <v>217586</v>
      </c>
      <c r="E141" s="327">
        <v>46.71152062652423</v>
      </c>
      <c r="F141" s="326">
        <v>114846</v>
      </c>
      <c r="G141" s="328">
        <v>24.655222752722153</v>
      </c>
      <c r="H141" s="326">
        <v>90233</v>
      </c>
      <c r="I141" s="329">
        <v>19.37128602342596</v>
      </c>
      <c r="J141" s="326">
        <v>76920</v>
      </c>
      <c r="K141" s="329">
        <v>16.513241507230447</v>
      </c>
      <c r="L141" s="326">
        <v>75935</v>
      </c>
      <c r="M141" s="329">
        <v>16.301780991309727</v>
      </c>
      <c r="N141" s="326">
        <v>171302</v>
      </c>
      <c r="O141" s="328">
        <v>36.77523786624532</v>
      </c>
      <c r="P141" s="326">
        <v>65492</v>
      </c>
      <c r="Q141" s="329">
        <v>14.059870161096416</v>
      </c>
      <c r="R141" s="75">
        <v>54593</v>
      </c>
      <c r="S141" s="329">
        <v>11.720064919451792</v>
      </c>
      <c r="U141" s="350">
        <f t="shared" si="3"/>
        <v>100</v>
      </c>
      <c r="V141" s="212">
        <f>C141-'[1]決算歳出（県）'!C137</f>
        <v>11034</v>
      </c>
      <c r="W141" s="212">
        <f>D141-'[1]決算歳出（県）'!D137</f>
        <v>-5508</v>
      </c>
      <c r="X141" s="212">
        <f>E141-'[1]決算歳出（県）'!E137</f>
        <v>-2.3444940093168682</v>
      </c>
      <c r="Y141" s="212">
        <f>F141-'[1]決算歳出（県）'!F137</f>
        <v>-4905</v>
      </c>
      <c r="Z141" s="212">
        <f>G141-'[1]決算歳出（県）'!G137</f>
        <v>-1.6767575275929048</v>
      </c>
      <c r="AA141" s="212">
        <f>H141-'[1]決算歳出（県）'!H137</f>
        <v>-2376</v>
      </c>
      <c r="AB141" s="212">
        <f>I141-'[1]決算歳出（県）'!I137</f>
        <v>-0.9924550875434441</v>
      </c>
      <c r="AC141" s="212">
        <f>J141-'[1]決算歳出（県）'!J137</f>
        <v>-1342</v>
      </c>
      <c r="AD141" s="212">
        <f>K141-'[1]決算歳出（県）'!K137</f>
        <v>-0.6957458139444661</v>
      </c>
      <c r="AE141" s="212">
        <f>L141-'[1]決算歳出（県）'!L137</f>
        <v>-1307</v>
      </c>
      <c r="AF141" s="212">
        <f>M141-'[1]決算歳出（県）'!M137</f>
        <v>-0.6829191014836162</v>
      </c>
      <c r="AG141" s="212">
        <f>N141-'[1]決算歳出（県）'!N137</f>
        <v>17884</v>
      </c>
      <c r="AH141" s="212">
        <f>O141-'[1]決算歳出（県）'!O137</f>
        <v>3.040239823261331</v>
      </c>
      <c r="AI141" s="212">
        <f>P141-'[1]決算歳出（県）'!P137</f>
        <v>8633</v>
      </c>
      <c r="AJ141" s="212">
        <f>Q141-'[1]決算歳出（県）'!Q137</f>
        <v>1.5571765154614425</v>
      </c>
      <c r="AK141" s="212">
        <f>R141-'[1]決算歳出（県）'!R137</f>
        <v>-4355</v>
      </c>
      <c r="AL141" s="212">
        <f>S141-'[1]決算歳出（県）'!S137</f>
        <v>-1.2419777654862205</v>
      </c>
      <c r="AM141" s="212"/>
      <c r="AN141" s="212"/>
      <c r="AO141" s="212"/>
      <c r="AP141" s="212"/>
    </row>
    <row r="142" spans="1:42" ht="18.75" customHeight="1">
      <c r="A142" s="438"/>
      <c r="B142" s="200">
        <v>23</v>
      </c>
      <c r="C142" s="332">
        <v>462398</v>
      </c>
      <c r="D142" s="332">
        <v>220066</v>
      </c>
      <c r="E142" s="333">
        <v>47.59233387687663</v>
      </c>
      <c r="F142" s="332">
        <v>117512</v>
      </c>
      <c r="G142" s="334">
        <v>25.413604730124266</v>
      </c>
      <c r="H142" s="332">
        <v>89473</v>
      </c>
      <c r="I142" s="335">
        <v>19.349780924657978</v>
      </c>
      <c r="J142" s="332">
        <v>67909</v>
      </c>
      <c r="K142" s="335">
        <v>14.686265944056851</v>
      </c>
      <c r="L142" s="332">
        <v>65610</v>
      </c>
      <c r="M142" s="335">
        <v>14.189075212263027</v>
      </c>
      <c r="N142" s="332">
        <v>174423</v>
      </c>
      <c r="O142" s="334">
        <v>37.721400179066514</v>
      </c>
      <c r="P142" s="332">
        <v>67171</v>
      </c>
      <c r="Q142" s="335">
        <v>14.526663177608901</v>
      </c>
      <c r="R142" s="78">
        <v>56309</v>
      </c>
      <c r="S142" s="335">
        <v>12.17760457441425</v>
      </c>
      <c r="U142" s="350">
        <f t="shared" si="3"/>
        <v>100</v>
      </c>
      <c r="V142" s="212">
        <f>C142-'[1]決算歳出（県）'!C138</f>
        <v>-12827</v>
      </c>
      <c r="W142" s="212">
        <f>D142-'[1]決算歳出（県）'!D138</f>
        <v>3383</v>
      </c>
      <c r="X142" s="212">
        <f>E142-'[1]決算歳出（県）'!E138</f>
        <v>1.9964582390208747</v>
      </c>
      <c r="Y142" s="212">
        <f>F142-'[1]決算歳出（県）'!F138</f>
        <v>3604</v>
      </c>
      <c r="Z142" s="212">
        <f>G142-'[1]決算歳出（県）'!G138</f>
        <v>1.44432701956611</v>
      </c>
      <c r="AA142" s="212">
        <f>H142-'[1]決算歳出（県）'!H138</f>
        <v>-2191</v>
      </c>
      <c r="AB142" s="212">
        <f>I142-'[1]決算歳出（県）'!I138</f>
        <v>0.061233394540664676</v>
      </c>
      <c r="AC142" s="212">
        <f>J142-'[1]決算歳出（県）'!J138</f>
        <v>-9481</v>
      </c>
      <c r="AD142" s="212">
        <f>K142-'[1]決算歳出（県）'!K138</f>
        <v>-1.5986517265202433</v>
      </c>
      <c r="AE142" s="212">
        <f>L142-'[1]決算歳出（県）'!L138</f>
        <v>-10773</v>
      </c>
      <c r="AF142" s="212">
        <f>M142-'[1]決算歳出（県）'!M138</f>
        <v>-1.8839428318213542</v>
      </c>
      <c r="AG142" s="212">
        <f>N142-'[1]決算歳出（県）'!N138</f>
        <v>-6729</v>
      </c>
      <c r="AH142" s="212">
        <f>O142-'[1]決算歳出（県）'!O138</f>
        <v>-0.3978065125006367</v>
      </c>
      <c r="AI142" s="212">
        <f>P142-'[1]決算歳出（県）'!P138</f>
        <v>6040</v>
      </c>
      <c r="AJ142" s="212">
        <f>Q142-'[1]決算歳出（県）'!Q138</f>
        <v>1.6630722469970856</v>
      </c>
      <c r="AK142" s="212">
        <f>R142-'[1]決算歳出（県）'!R138</f>
        <v>2737</v>
      </c>
      <c r="AL142" s="212">
        <f>S142-'[1]決算歳出（県）'!S138</f>
        <v>0.904628615657872</v>
      </c>
      <c r="AM142" s="212"/>
      <c r="AN142" s="212"/>
      <c r="AO142" s="212"/>
      <c r="AP142" s="212"/>
    </row>
    <row r="143" spans="1:42" ht="18.75" customHeight="1">
      <c r="A143" s="438"/>
      <c r="B143" s="200">
        <v>24</v>
      </c>
      <c r="C143" s="332">
        <v>454199</v>
      </c>
      <c r="D143" s="332">
        <v>217074</v>
      </c>
      <c r="E143" s="333">
        <v>47.793</v>
      </c>
      <c r="F143" s="332">
        <v>115547</v>
      </c>
      <c r="G143" s="334">
        <v>25.44</v>
      </c>
      <c r="H143" s="332">
        <v>89638</v>
      </c>
      <c r="I143" s="335">
        <v>19.735</v>
      </c>
      <c r="J143" s="332">
        <v>65189</v>
      </c>
      <c r="K143" s="335">
        <v>14.352</v>
      </c>
      <c r="L143" s="332">
        <v>61192</v>
      </c>
      <c r="M143" s="335">
        <v>13.473</v>
      </c>
      <c r="N143" s="332">
        <v>171936</v>
      </c>
      <c r="O143" s="335">
        <v>37.855</v>
      </c>
      <c r="P143" s="332">
        <v>66402</v>
      </c>
      <c r="Q143" s="335">
        <v>14.62</v>
      </c>
      <c r="R143" s="78">
        <v>55989</v>
      </c>
      <c r="S143" s="335">
        <v>12.327</v>
      </c>
      <c r="U143" s="350">
        <f t="shared" si="3"/>
        <v>100</v>
      </c>
      <c r="V143" s="212">
        <f>C143-'[1]決算歳出（県）'!C139</f>
        <v>-11609</v>
      </c>
      <c r="W143" s="212">
        <f>D143-'[1]決算歳出（県）'!D139</f>
        <v>-512</v>
      </c>
      <c r="X143" s="212">
        <f>E143-'[1]決算歳出（県）'!E139</f>
        <v>1.0814793734757657</v>
      </c>
      <c r="Y143" s="212">
        <f>F143-'[1]決算歳出（県）'!F139</f>
        <v>701</v>
      </c>
      <c r="Z143" s="212">
        <f>G143-'[1]決算歳出（県）'!G139</f>
        <v>0.784777247277848</v>
      </c>
      <c r="AA143" s="212">
        <f>H143-'[1]決算歳出（県）'!H139</f>
        <v>-595</v>
      </c>
      <c r="AB143" s="212">
        <f>I143-'[1]決算歳出（県）'!I139</f>
        <v>0.36371397657404003</v>
      </c>
      <c r="AC143" s="212">
        <f>J143-'[1]決算歳出（県）'!J139</f>
        <v>-11731</v>
      </c>
      <c r="AD143" s="212">
        <f>K143-'[1]決算歳出（県）'!K139</f>
        <v>-2.1612415072304465</v>
      </c>
      <c r="AE143" s="212">
        <f>L143-'[1]決算歳出（県）'!L139</f>
        <v>-14743</v>
      </c>
      <c r="AF143" s="212">
        <f>M143-'[1]決算歳出（県）'!M139</f>
        <v>-2.828780991309726</v>
      </c>
      <c r="AG143" s="212">
        <f>N143-'[1]決算歳出（県）'!N139</f>
        <v>634</v>
      </c>
      <c r="AH143" s="212">
        <f>O143-'[1]決算歳出（県）'!O139</f>
        <v>1.0797621337546772</v>
      </c>
      <c r="AI143" s="212">
        <f>P143-'[1]決算歳出（県）'!P139</f>
        <v>910</v>
      </c>
      <c r="AJ143" s="212">
        <f>Q143-'[1]決算歳出（県）'!Q139</f>
        <v>0.5601298389035829</v>
      </c>
      <c r="AK143" s="212">
        <f>R143-'[1]決算歳出（県）'!R139</f>
        <v>1396</v>
      </c>
      <c r="AL143" s="212">
        <f>S143-'[1]決算歳出（県）'!S139</f>
        <v>0.6069350805482081</v>
      </c>
      <c r="AM143" s="212"/>
      <c r="AN143" s="212"/>
      <c r="AO143" s="212"/>
      <c r="AP143" s="212"/>
    </row>
    <row r="144" spans="1:42" ht="18.75" customHeight="1">
      <c r="A144" s="438"/>
      <c r="B144" s="200">
        <v>25</v>
      </c>
      <c r="C144" s="78">
        <v>475775</v>
      </c>
      <c r="D144" s="332">
        <v>209939</v>
      </c>
      <c r="E144" s="333">
        <v>44.1</v>
      </c>
      <c r="F144" s="332">
        <v>111265</v>
      </c>
      <c r="G144" s="334">
        <v>23.4</v>
      </c>
      <c r="H144" s="332">
        <v>87301</v>
      </c>
      <c r="I144" s="335">
        <v>18.3</v>
      </c>
      <c r="J144" s="332">
        <v>80900</v>
      </c>
      <c r="K144" s="335">
        <v>17</v>
      </c>
      <c r="L144" s="332">
        <v>80202</v>
      </c>
      <c r="M144" s="335">
        <v>16.9</v>
      </c>
      <c r="N144" s="332">
        <v>184936</v>
      </c>
      <c r="O144" s="335">
        <v>38.9</v>
      </c>
      <c r="P144" s="332">
        <v>69796</v>
      </c>
      <c r="Q144" s="335">
        <v>14.7</v>
      </c>
      <c r="R144" s="78">
        <v>56422</v>
      </c>
      <c r="S144" s="335">
        <v>11.9</v>
      </c>
      <c r="U144" s="350">
        <f aca="true" t="shared" si="4" ref="U144:U180">E144+K144+O144</f>
        <v>100</v>
      </c>
      <c r="V144" s="212">
        <f>C144-'[1]決算歳出（県）'!C140</f>
        <v>13377</v>
      </c>
      <c r="W144" s="212">
        <f>D144-'[1]決算歳出（県）'!D140</f>
        <v>-10127</v>
      </c>
      <c r="X144" s="212">
        <f>E144-'[1]決算歳出（県）'!E140</f>
        <v>-3.4923338768766286</v>
      </c>
      <c r="Y144" s="212">
        <f>F144-'[1]決算歳出（県）'!F140</f>
        <v>-6247</v>
      </c>
      <c r="Z144" s="212">
        <f>G144-'[1]決算歳出（県）'!G140</f>
        <v>-2.0136047301242677</v>
      </c>
      <c r="AA144" s="212">
        <f>H144-'[1]決算歳出（県）'!H140</f>
        <v>-2172</v>
      </c>
      <c r="AB144" s="212">
        <f>I144-'[1]決算歳出（県）'!I140</f>
        <v>-1.049780924657977</v>
      </c>
      <c r="AC144" s="212">
        <f>J144-'[1]決算歳出（県）'!J140</f>
        <v>12991</v>
      </c>
      <c r="AD144" s="212">
        <f>K144-'[1]決算歳出（県）'!K140</f>
        <v>2.313734055943149</v>
      </c>
      <c r="AE144" s="212">
        <f>L144-'[1]決算歳出（県）'!L140</f>
        <v>14592</v>
      </c>
      <c r="AF144" s="212">
        <f>M144-'[1]決算歳出（県）'!M140</f>
        <v>2.710924787736971</v>
      </c>
      <c r="AG144" s="212">
        <f>N144-'[1]決算歳出（県）'!N140</f>
        <v>10513</v>
      </c>
      <c r="AH144" s="212">
        <f>O144-'[1]決算歳出（県）'!O140</f>
        <v>1.178599820933485</v>
      </c>
      <c r="AI144" s="212">
        <f>P144-'[1]決算歳出（県）'!P140</f>
        <v>2625</v>
      </c>
      <c r="AJ144" s="212">
        <f>Q144-'[1]決算歳出（県）'!Q140</f>
        <v>0.17333682239109827</v>
      </c>
      <c r="AK144" s="212">
        <f>R144-'[1]決算歳出（県）'!R140</f>
        <v>113</v>
      </c>
      <c r="AL144" s="212">
        <f>S144-'[1]決算歳出（県）'!S140</f>
        <v>-0.2776045744142497</v>
      </c>
      <c r="AM144" s="212"/>
      <c r="AN144" s="212"/>
      <c r="AO144" s="212"/>
      <c r="AP144" s="212"/>
    </row>
    <row r="145" spans="1:42" s="77" customFormat="1" ht="18.75" customHeight="1">
      <c r="A145" s="439"/>
      <c r="B145" s="200">
        <v>26</v>
      </c>
      <c r="C145" s="78">
        <f>D145+J145+N145</f>
        <v>475827</v>
      </c>
      <c r="D145" s="332">
        <v>209786</v>
      </c>
      <c r="E145" s="333">
        <v>44.088712914567694</v>
      </c>
      <c r="F145" s="332">
        <v>113241</v>
      </c>
      <c r="G145" s="334">
        <v>23.798775605419618</v>
      </c>
      <c r="H145" s="332">
        <v>84913</v>
      </c>
      <c r="I145" s="335">
        <v>17.84535135669056</v>
      </c>
      <c r="J145" s="332">
        <v>83427</v>
      </c>
      <c r="K145" s="335">
        <v>17.53305297933913</v>
      </c>
      <c r="L145" s="332">
        <v>81587</v>
      </c>
      <c r="M145" s="335">
        <v>17.14635781492013</v>
      </c>
      <c r="N145" s="332">
        <v>182614</v>
      </c>
      <c r="O145" s="335">
        <v>38.37823410609318</v>
      </c>
      <c r="P145" s="332">
        <v>75488</v>
      </c>
      <c r="Q145" s="335">
        <v>15.864589441120408</v>
      </c>
      <c r="R145" s="78">
        <v>63530</v>
      </c>
      <c r="S145" s="335">
        <v>13.35149119322779</v>
      </c>
      <c r="T145" s="350"/>
      <c r="U145" s="350">
        <f t="shared" si="4"/>
        <v>100</v>
      </c>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row>
    <row r="146" spans="1:42" ht="18.75" customHeight="1">
      <c r="A146" s="425" t="s">
        <v>240</v>
      </c>
      <c r="B146" s="197">
        <v>22</v>
      </c>
      <c r="C146" s="326">
        <v>431835</v>
      </c>
      <c r="D146" s="326">
        <v>219653</v>
      </c>
      <c r="E146" s="327">
        <v>50.9</v>
      </c>
      <c r="F146" s="326">
        <v>127584</v>
      </c>
      <c r="G146" s="328">
        <v>29.5</v>
      </c>
      <c r="H146" s="326">
        <v>80608</v>
      </c>
      <c r="I146" s="329">
        <v>18.7</v>
      </c>
      <c r="J146" s="326">
        <v>85052</v>
      </c>
      <c r="K146" s="329">
        <v>19.7</v>
      </c>
      <c r="L146" s="326">
        <v>83439</v>
      </c>
      <c r="M146" s="329">
        <v>19.3</v>
      </c>
      <c r="N146" s="326">
        <v>127130</v>
      </c>
      <c r="O146" s="328">
        <v>29.4</v>
      </c>
      <c r="P146" s="326">
        <v>77772</v>
      </c>
      <c r="Q146" s="329">
        <v>18</v>
      </c>
      <c r="R146" s="75">
        <v>14607</v>
      </c>
      <c r="S146" s="329">
        <v>3.4</v>
      </c>
      <c r="U146" s="350">
        <f t="shared" si="4"/>
        <v>100</v>
      </c>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row>
    <row r="147" spans="1:42" ht="18.75" customHeight="1">
      <c r="A147" s="438"/>
      <c r="B147" s="200">
        <v>23</v>
      </c>
      <c r="C147" s="332">
        <v>449471</v>
      </c>
      <c r="D147" s="332">
        <v>217034</v>
      </c>
      <c r="E147" s="333">
        <v>48.3</v>
      </c>
      <c r="F147" s="332">
        <v>125697</v>
      </c>
      <c r="G147" s="334">
        <v>28</v>
      </c>
      <c r="H147" s="332">
        <v>79619</v>
      </c>
      <c r="I147" s="335">
        <v>17.7</v>
      </c>
      <c r="J147" s="332">
        <v>94427</v>
      </c>
      <c r="K147" s="335">
        <v>21</v>
      </c>
      <c r="L147" s="332">
        <v>91814</v>
      </c>
      <c r="M147" s="335">
        <v>20.4</v>
      </c>
      <c r="N147" s="332">
        <v>138010</v>
      </c>
      <c r="O147" s="334">
        <v>30.7</v>
      </c>
      <c r="P147" s="332">
        <v>83397</v>
      </c>
      <c r="Q147" s="335">
        <v>18.6</v>
      </c>
      <c r="R147" s="78">
        <v>14369</v>
      </c>
      <c r="S147" s="335">
        <v>3.2</v>
      </c>
      <c r="U147" s="350">
        <f t="shared" si="4"/>
        <v>100</v>
      </c>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row>
    <row r="148" spans="1:42" ht="18.75" customHeight="1">
      <c r="A148" s="438"/>
      <c r="B148" s="200">
        <v>24</v>
      </c>
      <c r="C148" s="332">
        <v>425908</v>
      </c>
      <c r="D148" s="332">
        <v>209927</v>
      </c>
      <c r="E148" s="333">
        <v>49.3</v>
      </c>
      <c r="F148" s="332">
        <v>121841</v>
      </c>
      <c r="G148" s="334">
        <v>28.6</v>
      </c>
      <c r="H148" s="332">
        <v>77515</v>
      </c>
      <c r="I148" s="335">
        <v>18.2</v>
      </c>
      <c r="J148" s="332">
        <v>83040</v>
      </c>
      <c r="K148" s="335">
        <v>19.5</v>
      </c>
      <c r="L148" s="332">
        <v>78847</v>
      </c>
      <c r="M148" s="335">
        <v>18.5</v>
      </c>
      <c r="N148" s="332">
        <v>132941</v>
      </c>
      <c r="O148" s="335">
        <v>31.2</v>
      </c>
      <c r="P148" s="332">
        <v>85660</v>
      </c>
      <c r="Q148" s="335">
        <v>20.1</v>
      </c>
      <c r="R148" s="78">
        <v>12413</v>
      </c>
      <c r="S148" s="335">
        <v>2.9</v>
      </c>
      <c r="U148" s="350">
        <f t="shared" si="4"/>
        <v>100</v>
      </c>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row>
    <row r="149" spans="1:42" ht="18.75" customHeight="1">
      <c r="A149" s="438"/>
      <c r="B149" s="200">
        <v>25</v>
      </c>
      <c r="C149" s="78">
        <v>454625</v>
      </c>
      <c r="D149" s="332">
        <v>200541</v>
      </c>
      <c r="E149" s="333">
        <v>44.1</v>
      </c>
      <c r="F149" s="332">
        <v>115322</v>
      </c>
      <c r="G149" s="334">
        <v>25.4</v>
      </c>
      <c r="H149" s="332">
        <v>74679</v>
      </c>
      <c r="I149" s="335">
        <v>16.4</v>
      </c>
      <c r="J149" s="332">
        <v>97671</v>
      </c>
      <c r="K149" s="335">
        <v>21.5</v>
      </c>
      <c r="L149" s="332">
        <v>95974</v>
      </c>
      <c r="M149" s="335">
        <v>21.1</v>
      </c>
      <c r="N149" s="332">
        <v>156413</v>
      </c>
      <c r="O149" s="335">
        <v>34.4</v>
      </c>
      <c r="P149" s="332">
        <v>100496</v>
      </c>
      <c r="Q149" s="335">
        <v>22.1</v>
      </c>
      <c r="R149" s="78">
        <v>10536</v>
      </c>
      <c r="S149" s="335">
        <v>2.3</v>
      </c>
      <c r="U149" s="350">
        <f t="shared" si="4"/>
        <v>100</v>
      </c>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row>
    <row r="150" spans="1:42" s="77" customFormat="1" ht="18.75" customHeight="1">
      <c r="A150" s="439"/>
      <c r="B150" s="200">
        <v>26</v>
      </c>
      <c r="C150" s="78">
        <f>D150+J150+N150</f>
        <v>430972</v>
      </c>
      <c r="D150" s="332">
        <v>203319</v>
      </c>
      <c r="E150" s="333">
        <v>47.2</v>
      </c>
      <c r="F150" s="332">
        <v>117930</v>
      </c>
      <c r="G150" s="334">
        <v>27.4</v>
      </c>
      <c r="H150" s="332">
        <v>74108</v>
      </c>
      <c r="I150" s="335">
        <v>17.2</v>
      </c>
      <c r="J150" s="332">
        <v>98708</v>
      </c>
      <c r="K150" s="335">
        <v>22.9</v>
      </c>
      <c r="L150" s="332">
        <v>94307</v>
      </c>
      <c r="M150" s="335">
        <v>21.9</v>
      </c>
      <c r="N150" s="332">
        <v>128945</v>
      </c>
      <c r="O150" s="335">
        <v>29.9</v>
      </c>
      <c r="P150" s="332">
        <v>88216</v>
      </c>
      <c r="Q150" s="335">
        <v>20.5</v>
      </c>
      <c r="R150" s="78">
        <v>9326</v>
      </c>
      <c r="S150" s="335">
        <v>2.1</v>
      </c>
      <c r="T150" s="350"/>
      <c r="U150" s="350">
        <f t="shared" si="4"/>
        <v>100</v>
      </c>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row>
    <row r="151" spans="1:42" ht="18.75" customHeight="1">
      <c r="A151" s="428" t="s">
        <v>46</v>
      </c>
      <c r="B151" s="197">
        <v>22</v>
      </c>
      <c r="C151" s="75">
        <v>1584229</v>
      </c>
      <c r="D151" s="326">
        <v>755373</v>
      </c>
      <c r="E151" s="327">
        <v>47.68079614752665</v>
      </c>
      <c r="F151" s="326">
        <v>507063</v>
      </c>
      <c r="G151" s="328">
        <v>32.006925766413815</v>
      </c>
      <c r="H151" s="326">
        <v>184641</v>
      </c>
      <c r="I151" s="329">
        <v>11.654943824409223</v>
      </c>
      <c r="J151" s="326">
        <v>252058</v>
      </c>
      <c r="K151" s="329">
        <v>15.910452339907929</v>
      </c>
      <c r="L151" s="326">
        <v>248307</v>
      </c>
      <c r="M151" s="329">
        <v>15.673681014550295</v>
      </c>
      <c r="N151" s="326">
        <v>576798</v>
      </c>
      <c r="O151" s="328">
        <v>36.408751512565416</v>
      </c>
      <c r="P151" s="326">
        <v>375541</v>
      </c>
      <c r="Q151" s="329">
        <v>23.70496942045626</v>
      </c>
      <c r="R151" s="75">
        <v>115711</v>
      </c>
      <c r="S151" s="329">
        <v>7.3039314392048125</v>
      </c>
      <c r="U151" s="350">
        <f t="shared" si="4"/>
        <v>100</v>
      </c>
      <c r="V151" s="212">
        <f>C151-'[1]決算歳出（県）'!C142</f>
        <v>107880</v>
      </c>
      <c r="W151" s="212">
        <f>D151-'[1]決算歳出（県）'!D142</f>
        <v>7423</v>
      </c>
      <c r="X151" s="212">
        <f>E151-'[1]決算歳出（県）'!E142</f>
        <v>-2.981344037483801</v>
      </c>
      <c r="Y151" s="212">
        <f>F151-'[1]決算歳出（県）'!F142</f>
        <v>-11482</v>
      </c>
      <c r="Z151" s="212">
        <f>G151-'[1]決算歳出（県）'!G142</f>
        <v>-3.116544361584374</v>
      </c>
      <c r="AA151" s="212">
        <f>H151-'[1]決算歳出（県）'!H142</f>
        <v>10636</v>
      </c>
      <c r="AB151" s="212">
        <f>I151-'[1]決算歳出（県）'!I142</f>
        <v>-0.13122597690469462</v>
      </c>
      <c r="AC151" s="212">
        <f>J151-'[1]決算歳出（県）'!J142</f>
        <v>10135</v>
      </c>
      <c r="AD151" s="212">
        <f>K151-'[1]決算歳出（県）'!K142</f>
        <v>-0.47612021170419006</v>
      </c>
      <c r="AE151" s="212">
        <f>L151-'[1]決算歳出（県）'!L142</f>
        <v>7536</v>
      </c>
      <c r="AF151" s="212">
        <f>M151-'[1]決算歳出（県）'!M142</f>
        <v>-0.6348612068350281</v>
      </c>
      <c r="AG151" s="212">
        <f>N151-'[1]決算歳出（県）'!N142</f>
        <v>90322</v>
      </c>
      <c r="AH151" s="212">
        <f>O151-'[1]決算歳出（県）'!O142</f>
        <v>3.557464249187994</v>
      </c>
      <c r="AI151" s="212">
        <f>P151-'[1]決算歳出（県）'!P142</f>
        <v>42989</v>
      </c>
      <c r="AJ151" s="212">
        <f>Q151-'[1]決算歳出（県）'!Q142</f>
        <v>1.1796722176945806</v>
      </c>
      <c r="AK151" s="212">
        <f>R151-'[1]決算歳出（県）'!R142</f>
        <v>42040</v>
      </c>
      <c r="AL151" s="212">
        <f>S151-'[1]決算歳出（県）'!S142</f>
        <v>2.3138511804042174</v>
      </c>
      <c r="AM151" s="212"/>
      <c r="AN151" s="212"/>
      <c r="AO151" s="212"/>
      <c r="AP151" s="212"/>
    </row>
    <row r="152" spans="1:42" ht="18.75" customHeight="1">
      <c r="A152" s="438"/>
      <c r="B152" s="200">
        <v>23</v>
      </c>
      <c r="C152" s="78">
        <v>1559571</v>
      </c>
      <c r="D152" s="332">
        <v>763230</v>
      </c>
      <c r="E152" s="333">
        <v>48.93845807597089</v>
      </c>
      <c r="F152" s="332">
        <v>506670</v>
      </c>
      <c r="G152" s="334">
        <v>32.48778029342685</v>
      </c>
      <c r="H152" s="332">
        <v>191326</v>
      </c>
      <c r="I152" s="335">
        <v>12.267860841218514</v>
      </c>
      <c r="J152" s="332">
        <v>210413</v>
      </c>
      <c r="K152" s="335">
        <v>13.491723044350017</v>
      </c>
      <c r="L152" s="332">
        <v>209396</v>
      </c>
      <c r="M152" s="335">
        <v>13.42651280384157</v>
      </c>
      <c r="N152" s="332">
        <v>585928</v>
      </c>
      <c r="O152" s="334">
        <v>37.56981887967909</v>
      </c>
      <c r="P152" s="332">
        <v>379077</v>
      </c>
      <c r="Q152" s="335">
        <v>24.30649197760153</v>
      </c>
      <c r="R152" s="78">
        <v>122332</v>
      </c>
      <c r="S152" s="335">
        <v>7.8439519585834825</v>
      </c>
      <c r="U152" s="350">
        <f t="shared" si="4"/>
        <v>100</v>
      </c>
      <c r="V152" s="212">
        <f>C152-'[1]決算歳出（県）'!C143</f>
        <v>-98000</v>
      </c>
      <c r="W152" s="212">
        <f>D152-'[1]決算歳出（県）'!D143</f>
        <v>21570</v>
      </c>
      <c r="X152" s="212">
        <f>E152-'[1]決算歳出（県）'!E143</f>
        <v>4.19467334518108</v>
      </c>
      <c r="Y152" s="212">
        <f>F152-'[1]決算歳出（県）'!F143</f>
        <v>318</v>
      </c>
      <c r="Z152" s="212">
        <f>G152-'[1]決算歳出（県）'!G143</f>
        <v>1.9399485565057795</v>
      </c>
      <c r="AA152" s="212">
        <f>H152-'[1]決算歳出（県）'!H143</f>
        <v>14199</v>
      </c>
      <c r="AB152" s="212">
        <f>I152-'[1]決算歳出（県）'!I143</f>
        <v>1.5819234062609766</v>
      </c>
      <c r="AC152" s="212">
        <f>J152-'[1]決算歳出（県）'!J143</f>
        <v>-66198</v>
      </c>
      <c r="AD152" s="212">
        <f>K152-'[1]決算歳出（県）'!K143</f>
        <v>-3.196008582228874</v>
      </c>
      <c r="AE152" s="212">
        <f>L152-'[1]決算歳出（県）'!L143</f>
        <v>-63331</v>
      </c>
      <c r="AF152" s="212">
        <f>M152-'[1]決算歳出（県）'!M143</f>
        <v>-3.0269000514750335</v>
      </c>
      <c r="AG152" s="212">
        <f>N152-'[1]決算歳出（県）'!N143</f>
        <v>-53372</v>
      </c>
      <c r="AH152" s="212">
        <f>O152-'[1]決算歳出（県）'!O143</f>
        <v>-0.9986647629522025</v>
      </c>
      <c r="AI152" s="212">
        <f>P152-'[1]決算歳出（県）'!P143</f>
        <v>20063</v>
      </c>
      <c r="AJ152" s="212">
        <f>Q152-'[1]決算歳出（県）'!Q143</f>
        <v>2.6474499214844798</v>
      </c>
      <c r="AK152" s="212">
        <f>R152-'[1]決算歳出（県）'!R143</f>
        <v>771</v>
      </c>
      <c r="AL152" s="212">
        <f>S152-'[1]決算歳出（県）'!S143</f>
        <v>0.5102691178484555</v>
      </c>
      <c r="AM152" s="212"/>
      <c r="AN152" s="212"/>
      <c r="AO152" s="212"/>
      <c r="AP152" s="212"/>
    </row>
    <row r="153" spans="1:42" ht="18.75" customHeight="1">
      <c r="A153" s="438"/>
      <c r="B153" s="200">
        <v>24</v>
      </c>
      <c r="C153" s="78">
        <v>1576819</v>
      </c>
      <c r="D153" s="332">
        <v>761671</v>
      </c>
      <c r="E153" s="333">
        <v>48.3</v>
      </c>
      <c r="F153" s="332">
        <v>497644</v>
      </c>
      <c r="G153" s="334">
        <v>31.6</v>
      </c>
      <c r="H153" s="332">
        <v>200415</v>
      </c>
      <c r="I153" s="335">
        <v>12.7</v>
      </c>
      <c r="J153" s="332">
        <v>215211</v>
      </c>
      <c r="K153" s="335">
        <v>13.7</v>
      </c>
      <c r="L153" s="332">
        <v>208534</v>
      </c>
      <c r="M153" s="335">
        <v>13.2</v>
      </c>
      <c r="N153" s="332">
        <v>599937</v>
      </c>
      <c r="O153" s="335">
        <v>38</v>
      </c>
      <c r="P153" s="332">
        <v>393693</v>
      </c>
      <c r="Q153" s="335">
        <v>25</v>
      </c>
      <c r="R153" s="78">
        <v>114858</v>
      </c>
      <c r="S153" s="335">
        <v>7.3</v>
      </c>
      <c r="U153" s="350">
        <f t="shared" si="4"/>
        <v>100</v>
      </c>
      <c r="V153" s="212">
        <f>C153-'[1]決算歳出（県）'!C144</f>
        <v>-7410</v>
      </c>
      <c r="W153" s="212">
        <f>D153-'[1]決算歳出（県）'!D144</f>
        <v>6298</v>
      </c>
      <c r="X153" s="212">
        <f>E153-'[1]決算歳出（県）'!E144</f>
        <v>0.6192038524733476</v>
      </c>
      <c r="Y153" s="212">
        <f>F153-'[1]決算歳出（県）'!F144</f>
        <v>-9419</v>
      </c>
      <c r="Z153" s="212">
        <f>G153-'[1]決算歳出（県）'!G144</f>
        <v>-0.4069257664138135</v>
      </c>
      <c r="AA153" s="212">
        <f>H153-'[1]決算歳出（県）'!H144</f>
        <v>15774</v>
      </c>
      <c r="AB153" s="212">
        <f>I153-'[1]決算歳出（県）'!I144</f>
        <v>1.0450561755907763</v>
      </c>
      <c r="AC153" s="212">
        <f>J153-'[1]決算歳出（県）'!J144</f>
        <v>-36847</v>
      </c>
      <c r="AD153" s="212">
        <f>K153-'[1]決算歳出（県）'!K144</f>
        <v>-2.2104523399079294</v>
      </c>
      <c r="AE153" s="212">
        <f>L153-'[1]決算歳出（県）'!L144</f>
        <v>-39773</v>
      </c>
      <c r="AF153" s="212">
        <f>M153-'[1]決算歳出（県）'!M144</f>
        <v>-2.473681014550296</v>
      </c>
      <c r="AG153" s="212">
        <f>N153-'[1]決算歳出（県）'!N144</f>
        <v>23139</v>
      </c>
      <c r="AH153" s="212">
        <f>O153-'[1]決算歳出（県）'!O144</f>
        <v>1.5912484874345836</v>
      </c>
      <c r="AI153" s="212">
        <f>P153-'[1]決算歳出（県）'!P144</f>
        <v>18152</v>
      </c>
      <c r="AJ153" s="212">
        <f>Q153-'[1]決算歳出（県）'!Q144</f>
        <v>1.2950305795437416</v>
      </c>
      <c r="AK153" s="212">
        <f>R153-'[1]決算歳出（県）'!R144</f>
        <v>-853</v>
      </c>
      <c r="AL153" s="212">
        <f>S153-'[1]決算歳出（県）'!S144</f>
        <v>-0.003931439204812648</v>
      </c>
      <c r="AM153" s="212"/>
      <c r="AN153" s="212"/>
      <c r="AO153" s="212"/>
      <c r="AP153" s="212"/>
    </row>
    <row r="154" spans="1:42" ht="18.75" customHeight="1">
      <c r="A154" s="438"/>
      <c r="B154" s="200">
        <v>25</v>
      </c>
      <c r="C154" s="332">
        <v>1610430</v>
      </c>
      <c r="D154" s="332">
        <v>749186</v>
      </c>
      <c r="E154" s="333">
        <v>46.52086709760747</v>
      </c>
      <c r="F154" s="332">
        <v>478608</v>
      </c>
      <c r="G154" s="334">
        <v>29.719267524822563</v>
      </c>
      <c r="H154" s="332">
        <v>207868</v>
      </c>
      <c r="I154" s="335">
        <v>12.90760852691517</v>
      </c>
      <c r="J154" s="332">
        <v>259503</v>
      </c>
      <c r="K154" s="335">
        <v>16.113895046664556</v>
      </c>
      <c r="L154" s="332">
        <v>249849</v>
      </c>
      <c r="M154" s="335">
        <v>15.514427823624747</v>
      </c>
      <c r="N154" s="332">
        <v>601741</v>
      </c>
      <c r="O154" s="335">
        <v>37.365237855727976</v>
      </c>
      <c r="P154" s="332">
        <v>399370</v>
      </c>
      <c r="Q154" s="335">
        <v>24.798966735592355</v>
      </c>
      <c r="R154" s="78">
        <v>113153</v>
      </c>
      <c r="S154" s="335">
        <v>7.026260067187025</v>
      </c>
      <c r="U154" s="350">
        <f t="shared" si="4"/>
        <v>100</v>
      </c>
      <c r="V154" s="212">
        <f>C154-'[1]決算歳出（県）'!C145</f>
        <v>50859</v>
      </c>
      <c r="W154" s="212">
        <f>D154-'[1]決算歳出（県）'!D145</f>
        <v>-14044</v>
      </c>
      <c r="X154" s="212">
        <f>E154-'[1]決算歳出（県）'!E145</f>
        <v>-2.417590978363421</v>
      </c>
      <c r="Y154" s="212">
        <f>F154-'[1]決算歳出（県）'!F145</f>
        <v>-28062</v>
      </c>
      <c r="Z154" s="212">
        <f>G154-'[1]決算歳出（県）'!G145</f>
        <v>-2.768512768604289</v>
      </c>
      <c r="AA154" s="212">
        <f>H154-'[1]決算歳出（県）'!H145</f>
        <v>16542</v>
      </c>
      <c r="AB154" s="212">
        <f>I154-'[1]決算歳出（県）'!I145</f>
        <v>0.6397476856966566</v>
      </c>
      <c r="AC154" s="212">
        <f>J154-'[1]決算歳出（県）'!J145</f>
        <v>49090</v>
      </c>
      <c r="AD154" s="212">
        <f>K154-'[1]決算歳出（県）'!K145</f>
        <v>2.6221720023145387</v>
      </c>
      <c r="AE154" s="212">
        <f>L154-'[1]決算歳出（県）'!L145</f>
        <v>40453</v>
      </c>
      <c r="AF154" s="212">
        <f>M154-'[1]決算歳出（県）'!M145</f>
        <v>2.0879150197831766</v>
      </c>
      <c r="AG154" s="212">
        <f>N154-'[1]決算歳出（県）'!N145</f>
        <v>15813</v>
      </c>
      <c r="AH154" s="212">
        <f>O154-'[1]決算歳出（県）'!O145</f>
        <v>-0.2045810239511141</v>
      </c>
      <c r="AI154" s="212">
        <f>P154-'[1]決算歳出（県）'!P145</f>
        <v>20293</v>
      </c>
      <c r="AJ154" s="212">
        <f>Q154-'[1]決算歳出（県）'!Q145</f>
        <v>0.4924747579908235</v>
      </c>
      <c r="AK154" s="212">
        <f>R154-'[1]決算歳出（県）'!R145</f>
        <v>-9179</v>
      </c>
      <c r="AL154" s="212">
        <f>S154-'[1]決算歳出（県）'!S145</f>
        <v>-0.8176918913964579</v>
      </c>
      <c r="AM154" s="212"/>
      <c r="AN154" s="212"/>
      <c r="AO154" s="212"/>
      <c r="AP154" s="212"/>
    </row>
    <row r="155" spans="1:42" s="77" customFormat="1" ht="18.75" customHeight="1">
      <c r="A155" s="439"/>
      <c r="B155" s="200">
        <v>26</v>
      </c>
      <c r="C155" s="332">
        <f>D155+J155+N155</f>
        <v>1611004</v>
      </c>
      <c r="D155" s="332">
        <v>766920</v>
      </c>
      <c r="E155" s="333">
        <v>47.6</v>
      </c>
      <c r="F155" s="332">
        <v>488762</v>
      </c>
      <c r="G155" s="334">
        <v>30.3</v>
      </c>
      <c r="H155" s="332">
        <v>215075</v>
      </c>
      <c r="I155" s="335">
        <v>13.4</v>
      </c>
      <c r="J155" s="332">
        <v>242239</v>
      </c>
      <c r="K155" s="335">
        <v>15</v>
      </c>
      <c r="L155" s="332">
        <v>236469</v>
      </c>
      <c r="M155" s="335">
        <v>14.7</v>
      </c>
      <c r="N155" s="332">
        <v>601845</v>
      </c>
      <c r="O155" s="335">
        <v>37.4</v>
      </c>
      <c r="P155" s="332">
        <v>414771</v>
      </c>
      <c r="Q155" s="335">
        <v>25.7</v>
      </c>
      <c r="R155" s="78">
        <v>112094</v>
      </c>
      <c r="S155" s="335">
        <v>7</v>
      </c>
      <c r="T155" s="350"/>
      <c r="U155" s="350">
        <f t="shared" si="4"/>
        <v>100</v>
      </c>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row>
    <row r="156" spans="1:42" ht="18.75" customHeight="1">
      <c r="A156" s="428" t="s">
        <v>239</v>
      </c>
      <c r="B156" s="197">
        <v>22</v>
      </c>
      <c r="C156" s="75">
        <v>451023</v>
      </c>
      <c r="D156" s="326">
        <v>200162</v>
      </c>
      <c r="E156" s="327">
        <v>44.4</v>
      </c>
      <c r="F156" s="326">
        <v>122243</v>
      </c>
      <c r="G156" s="328">
        <v>27.1</v>
      </c>
      <c r="H156" s="326">
        <v>67786</v>
      </c>
      <c r="I156" s="329">
        <v>15</v>
      </c>
      <c r="J156" s="326">
        <v>106342</v>
      </c>
      <c r="K156" s="329">
        <v>23.6</v>
      </c>
      <c r="L156" s="326">
        <v>103598</v>
      </c>
      <c r="M156" s="329">
        <v>23</v>
      </c>
      <c r="N156" s="326">
        <v>144519</v>
      </c>
      <c r="O156" s="328">
        <v>32</v>
      </c>
      <c r="P156" s="326">
        <v>71712</v>
      </c>
      <c r="Q156" s="329">
        <v>15.9</v>
      </c>
      <c r="R156" s="75">
        <v>34722</v>
      </c>
      <c r="S156" s="329">
        <v>7.7</v>
      </c>
      <c r="U156" s="350">
        <f t="shared" si="4"/>
        <v>100</v>
      </c>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row>
    <row r="157" spans="1:42" ht="18.75" customHeight="1">
      <c r="A157" s="438"/>
      <c r="B157" s="200">
        <v>23</v>
      </c>
      <c r="C157" s="78">
        <v>438412</v>
      </c>
      <c r="D157" s="332">
        <v>203525</v>
      </c>
      <c r="E157" s="333">
        <v>46.4</v>
      </c>
      <c r="F157" s="332">
        <v>124087</v>
      </c>
      <c r="G157" s="334">
        <v>28.3</v>
      </c>
      <c r="H157" s="332">
        <v>68995</v>
      </c>
      <c r="I157" s="335">
        <v>15.7</v>
      </c>
      <c r="J157" s="332">
        <v>100372</v>
      </c>
      <c r="K157" s="335">
        <v>22.9</v>
      </c>
      <c r="L157" s="332">
        <v>97691</v>
      </c>
      <c r="M157" s="335">
        <v>22.3</v>
      </c>
      <c r="N157" s="332">
        <v>134515</v>
      </c>
      <c r="O157" s="334">
        <v>30.7</v>
      </c>
      <c r="P157" s="332">
        <v>71849</v>
      </c>
      <c r="Q157" s="335">
        <v>16.4</v>
      </c>
      <c r="R157" s="78">
        <v>32348</v>
      </c>
      <c r="S157" s="335">
        <v>7.4</v>
      </c>
      <c r="U157" s="350">
        <f t="shared" si="4"/>
        <v>100</v>
      </c>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row>
    <row r="158" spans="1:42" ht="18.75" customHeight="1">
      <c r="A158" s="438"/>
      <c r="B158" s="200">
        <v>24</v>
      </c>
      <c r="C158" s="78">
        <v>429302</v>
      </c>
      <c r="D158" s="332">
        <v>199153</v>
      </c>
      <c r="E158" s="333">
        <v>46.4</v>
      </c>
      <c r="F158" s="332">
        <v>123977</v>
      </c>
      <c r="G158" s="334">
        <v>28.9</v>
      </c>
      <c r="H158" s="332">
        <v>65792</v>
      </c>
      <c r="I158" s="335">
        <v>15.3</v>
      </c>
      <c r="J158" s="332">
        <v>86346</v>
      </c>
      <c r="K158" s="335">
        <v>20.1</v>
      </c>
      <c r="L158" s="332">
        <v>85166</v>
      </c>
      <c r="M158" s="335">
        <v>19.8</v>
      </c>
      <c r="N158" s="332">
        <v>143803</v>
      </c>
      <c r="O158" s="335">
        <v>33.5</v>
      </c>
      <c r="P158" s="332">
        <v>73845</v>
      </c>
      <c r="Q158" s="335">
        <v>17.2</v>
      </c>
      <c r="R158" s="78">
        <v>40289</v>
      </c>
      <c r="S158" s="335">
        <v>9.4</v>
      </c>
      <c r="U158" s="350">
        <f t="shared" si="4"/>
        <v>100</v>
      </c>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row>
    <row r="159" spans="1:42" ht="18.75" customHeight="1">
      <c r="A159" s="438"/>
      <c r="B159" s="200">
        <v>25</v>
      </c>
      <c r="C159" s="332">
        <v>434353</v>
      </c>
      <c r="D159" s="332">
        <v>195513</v>
      </c>
      <c r="E159" s="333">
        <v>45</v>
      </c>
      <c r="F159" s="332">
        <v>118733</v>
      </c>
      <c r="G159" s="334">
        <v>27.3</v>
      </c>
      <c r="H159" s="332">
        <v>67497</v>
      </c>
      <c r="I159" s="335">
        <v>15.5</v>
      </c>
      <c r="J159" s="332">
        <v>96357</v>
      </c>
      <c r="K159" s="335">
        <v>22.2</v>
      </c>
      <c r="L159" s="332">
        <v>95635</v>
      </c>
      <c r="M159" s="335">
        <v>22</v>
      </c>
      <c r="N159" s="332">
        <v>142483</v>
      </c>
      <c r="O159" s="335">
        <v>32.8</v>
      </c>
      <c r="P159" s="332">
        <v>74875</v>
      </c>
      <c r="Q159" s="335">
        <v>17.2</v>
      </c>
      <c r="R159" s="78">
        <v>27701</v>
      </c>
      <c r="S159" s="335">
        <v>6.4</v>
      </c>
      <c r="U159" s="350">
        <f t="shared" si="4"/>
        <v>100</v>
      </c>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row>
    <row r="160" spans="1:42" s="77" customFormat="1" ht="18.75" customHeight="1">
      <c r="A160" s="439"/>
      <c r="B160" s="200">
        <v>26</v>
      </c>
      <c r="C160" s="332">
        <f>D160+J160+N160</f>
        <v>427241</v>
      </c>
      <c r="D160" s="332">
        <v>197778</v>
      </c>
      <c r="E160" s="333">
        <v>46.3</v>
      </c>
      <c r="F160" s="332">
        <v>121719</v>
      </c>
      <c r="G160" s="334">
        <v>28.5</v>
      </c>
      <c r="H160" s="332">
        <v>66336</v>
      </c>
      <c r="I160" s="335">
        <v>15.5</v>
      </c>
      <c r="J160" s="332">
        <v>99930</v>
      </c>
      <c r="K160" s="335">
        <v>23.4</v>
      </c>
      <c r="L160" s="332">
        <v>99379</v>
      </c>
      <c r="M160" s="335">
        <v>23.3</v>
      </c>
      <c r="N160" s="332">
        <v>129533</v>
      </c>
      <c r="O160" s="335">
        <v>30.3</v>
      </c>
      <c r="P160" s="332">
        <v>80137</v>
      </c>
      <c r="Q160" s="335">
        <v>18.8</v>
      </c>
      <c r="R160" s="78">
        <v>25277</v>
      </c>
      <c r="S160" s="335">
        <v>5.916332936211647</v>
      </c>
      <c r="T160" s="350"/>
      <c r="U160" s="350">
        <f t="shared" si="4"/>
        <v>99.99999999999999</v>
      </c>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row>
    <row r="161" spans="1:42" ht="18.75" customHeight="1">
      <c r="A161" s="425" t="s">
        <v>182</v>
      </c>
      <c r="B161" s="197">
        <v>22</v>
      </c>
      <c r="C161" s="75">
        <v>693582</v>
      </c>
      <c r="D161" s="326">
        <v>325371</v>
      </c>
      <c r="E161" s="327">
        <v>46.91168455928787</v>
      </c>
      <c r="F161" s="326">
        <v>198425</v>
      </c>
      <c r="G161" s="328">
        <v>28.60872975365566</v>
      </c>
      <c r="H161" s="326">
        <v>102093</v>
      </c>
      <c r="I161" s="329">
        <v>14.719672655864771</v>
      </c>
      <c r="J161" s="326">
        <v>149973</v>
      </c>
      <c r="K161" s="329">
        <v>21.622965993927178</v>
      </c>
      <c r="L161" s="326">
        <v>148850</v>
      </c>
      <c r="M161" s="329">
        <v>21.461052910831018</v>
      </c>
      <c r="N161" s="326">
        <v>218238</v>
      </c>
      <c r="O161" s="328">
        <v>31.465349446784952</v>
      </c>
      <c r="P161" s="326">
        <v>126544</v>
      </c>
      <c r="Q161" s="329">
        <v>18.244994823971787</v>
      </c>
      <c r="R161" s="75">
        <v>51654</v>
      </c>
      <c r="S161" s="329">
        <v>7.447425106187877</v>
      </c>
      <c r="U161" s="350">
        <f t="shared" si="4"/>
        <v>100</v>
      </c>
      <c r="V161" s="212">
        <f>C161-'[1]決算歳出（県）'!C147</f>
        <v>-5009</v>
      </c>
      <c r="W161" s="212">
        <f>D161-'[1]決算歳出（県）'!D147</f>
        <v>4260</v>
      </c>
      <c r="X161" s="212">
        <f>E161-'[1]決算歳出（県）'!E147</f>
        <v>0.9461625299459513</v>
      </c>
      <c r="Y161" s="212">
        <f>F161-'[1]決算歳出（県）'!F147</f>
        <v>-8125</v>
      </c>
      <c r="Z161" s="212">
        <f>G161-'[1]決算歳出（県）'!G147</f>
        <v>-0.9579265588361991</v>
      </c>
      <c r="AA161" s="212">
        <f>H161-'[1]決算歳出（県）'!H147</f>
        <v>10182</v>
      </c>
      <c r="AB161" s="212">
        <f>I161-'[1]決算歳出（県）'!I147</f>
        <v>1.563047391582808</v>
      </c>
      <c r="AC161" s="212">
        <f>J161-'[1]決算歳出（県）'!J147</f>
        <v>-4447</v>
      </c>
      <c r="AD161" s="212">
        <f>K161-'[1]決算歳出（県）'!K147</f>
        <v>-0.4815271930735143</v>
      </c>
      <c r="AE161" s="212">
        <f>L161-'[1]決算歳出（県）'!L147</f>
        <v>-4903</v>
      </c>
      <c r="AF161" s="212">
        <f>M161-'[1]決算歳出（県）'!M147</f>
        <v>-0.5479623785156811</v>
      </c>
      <c r="AG161" s="212">
        <f>N161-'[1]決算歳出（県）'!N147</f>
        <v>-4822</v>
      </c>
      <c r="AH161" s="212">
        <f>O161-'[1]決算歳出（県）'!O147</f>
        <v>-0.46463533687243697</v>
      </c>
      <c r="AI161" s="212">
        <f>P161-'[1]決算歳出（県）'!P147</f>
        <v>15065</v>
      </c>
      <c r="AJ161" s="212">
        <f>Q161-'[1]決算歳出（県）'!Q147</f>
        <v>2.2873028411091383</v>
      </c>
      <c r="AK161" s="212">
        <f>R161-'[1]決算歳出（県）'!R147</f>
        <v>-17831</v>
      </c>
      <c r="AL161" s="212">
        <f>S161-'[1]決算歳出（県）'!S147</f>
        <v>-2.4990242468670587</v>
      </c>
      <c r="AM161" s="212"/>
      <c r="AN161" s="212"/>
      <c r="AO161" s="212"/>
      <c r="AP161" s="212"/>
    </row>
    <row r="162" spans="1:42" ht="18.75" customHeight="1">
      <c r="A162" s="438"/>
      <c r="B162" s="200">
        <v>23</v>
      </c>
      <c r="C162" s="78">
        <v>678698</v>
      </c>
      <c r="D162" s="332">
        <v>326335</v>
      </c>
      <c r="E162" s="333">
        <v>48.08250503169303</v>
      </c>
      <c r="F162" s="332">
        <v>197103</v>
      </c>
      <c r="G162" s="334">
        <v>29.041340920409368</v>
      </c>
      <c r="H162" s="332">
        <v>104129</v>
      </c>
      <c r="I162" s="335">
        <v>15.342464542403247</v>
      </c>
      <c r="J162" s="332">
        <v>136957</v>
      </c>
      <c r="K162" s="335">
        <v>20.179372858031115</v>
      </c>
      <c r="L162" s="332">
        <v>135872</v>
      </c>
      <c r="M162" s="335">
        <v>20.019507940203155</v>
      </c>
      <c r="N162" s="332">
        <v>215406</v>
      </c>
      <c r="O162" s="334">
        <v>31.738122110275853</v>
      </c>
      <c r="P162" s="332">
        <v>130658</v>
      </c>
      <c r="Q162" s="335">
        <v>19.25127228900041</v>
      </c>
      <c r="R162" s="78">
        <v>43935</v>
      </c>
      <c r="S162" s="335">
        <v>6.473424114996655</v>
      </c>
      <c r="U162" s="350">
        <f t="shared" si="4"/>
        <v>100</v>
      </c>
      <c r="V162" s="212">
        <f>C162-'[1]決算歳出（県）'!C148</f>
        <v>-59370</v>
      </c>
      <c r="W162" s="212">
        <f>D162-'[1]決算歳出（県）'!D148</f>
        <v>1884</v>
      </c>
      <c r="X162" s="212">
        <f>E162-'[1]決算歳出（県）'!E148</f>
        <v>4.123005364995656</v>
      </c>
      <c r="Y162" s="212">
        <f>F162-'[1]決算歳出（県）'!F148</f>
        <v>-5160</v>
      </c>
      <c r="Z162" s="212">
        <f>G162-'[1]決算歳出（県）'!G148</f>
        <v>1.636955416634649</v>
      </c>
      <c r="AA162" s="212">
        <f>H162-'[1]決算歳出（県）'!H148</f>
        <v>4999</v>
      </c>
      <c r="AB162" s="212">
        <f>I162-'[1]決算歳出（県）'!I148</f>
        <v>1.9114527657105853</v>
      </c>
      <c r="AC162" s="212">
        <f>J162-'[1]決算歳出（県）'!J148</f>
        <v>-25111</v>
      </c>
      <c r="AD162" s="212">
        <f>K162-'[1]決算歳出（県）'!K148</f>
        <v>-1.8790374781438715</v>
      </c>
      <c r="AE162" s="212">
        <f>L162-'[1]決算歳出（県）'!L148</f>
        <v>-25313</v>
      </c>
      <c r="AF162" s="212">
        <f>M162-'[1]決算歳出（県）'!M148</f>
        <v>-1.8192657229281544</v>
      </c>
      <c r="AG162" s="212">
        <f>N162-'[1]決算歳出（県）'!N148</f>
        <v>-36143</v>
      </c>
      <c r="AH162" s="212">
        <f>O162-'[1]決算歳出（県）'!O148</f>
        <v>-2.343967886851779</v>
      </c>
      <c r="AI162" s="212">
        <f>P162-'[1]決算歳出（県）'!P148</f>
        <v>11781</v>
      </c>
      <c r="AJ162" s="212">
        <f>Q162-'[1]決算歳出（県）'!Q148</f>
        <v>3.1447617777738053</v>
      </c>
      <c r="AK162" s="212">
        <f>R162-'[1]決算歳出（県）'!R148</f>
        <v>-14599</v>
      </c>
      <c r="AL162" s="212">
        <f>S162-'[1]決算歳出（県）'!S148</f>
        <v>-1.4572814568476735</v>
      </c>
      <c r="AM162" s="212"/>
      <c r="AN162" s="212"/>
      <c r="AO162" s="212"/>
      <c r="AP162" s="212"/>
    </row>
    <row r="163" spans="1:42" ht="18.75" customHeight="1">
      <c r="A163" s="438"/>
      <c r="B163" s="200">
        <v>24</v>
      </c>
      <c r="C163" s="78">
        <v>670013</v>
      </c>
      <c r="D163" s="332">
        <v>321825</v>
      </c>
      <c r="E163" s="333">
        <v>48</v>
      </c>
      <c r="F163" s="332">
        <v>194918</v>
      </c>
      <c r="G163" s="334">
        <v>29.1</v>
      </c>
      <c r="H163" s="332">
        <v>103759</v>
      </c>
      <c r="I163" s="335">
        <v>15.5</v>
      </c>
      <c r="J163" s="332">
        <v>137458</v>
      </c>
      <c r="K163" s="335">
        <v>20.5</v>
      </c>
      <c r="L163" s="332">
        <v>135461</v>
      </c>
      <c r="M163" s="335">
        <v>20.2</v>
      </c>
      <c r="N163" s="332">
        <v>210730</v>
      </c>
      <c r="O163" s="334">
        <v>31.5</v>
      </c>
      <c r="P163" s="332">
        <v>133464</v>
      </c>
      <c r="Q163" s="335">
        <v>19.9</v>
      </c>
      <c r="R163" s="78">
        <v>37851</v>
      </c>
      <c r="S163" s="335">
        <v>5.6</v>
      </c>
      <c r="U163" s="350">
        <f t="shared" si="4"/>
        <v>100</v>
      </c>
      <c r="V163" s="212">
        <f>C163-'[1]決算歳出（県）'!C149</f>
        <v>-23569</v>
      </c>
      <c r="W163" s="212">
        <f>D163-'[1]決算歳出（県）'!D149</f>
        <v>-3546</v>
      </c>
      <c r="X163" s="212">
        <f>E163-'[1]決算歳出（県）'!E149</f>
        <v>1.0883154407121296</v>
      </c>
      <c r="Y163" s="212">
        <f>F163-'[1]決算歳出（県）'!F149</f>
        <v>-3507</v>
      </c>
      <c r="Z163" s="212">
        <f>G163-'[1]決算歳出（県）'!G149</f>
        <v>0.49127024634434235</v>
      </c>
      <c r="AA163" s="212">
        <f>H163-'[1]決算歳出（県）'!H149</f>
        <v>1666</v>
      </c>
      <c r="AB163" s="212">
        <f>I163-'[1]決算歳出（県）'!I149</f>
        <v>0.7803273441352285</v>
      </c>
      <c r="AC163" s="212">
        <f>J163-'[1]決算歳出（県）'!J149</f>
        <v>-12515</v>
      </c>
      <c r="AD163" s="212">
        <f>K163-'[1]決算歳出（県）'!K149</f>
        <v>-1.1229659939271777</v>
      </c>
      <c r="AE163" s="212">
        <f>L163-'[1]決算歳出（県）'!L149</f>
        <v>-13389</v>
      </c>
      <c r="AF163" s="212">
        <f>M163-'[1]決算歳出（県）'!M149</f>
        <v>-1.261052910831019</v>
      </c>
      <c r="AG163" s="212">
        <f>N163-'[1]決算歳出（県）'!N149</f>
        <v>-7508</v>
      </c>
      <c r="AH163" s="212">
        <f>O163-'[1]決算歳出（県）'!O149</f>
        <v>0.03465055321504806</v>
      </c>
      <c r="AI163" s="212">
        <f>P163-'[1]決算歳出（県）'!P149</f>
        <v>6920</v>
      </c>
      <c r="AJ163" s="212">
        <f>Q163-'[1]決算歳出（県）'!Q149</f>
        <v>1.6550051760282116</v>
      </c>
      <c r="AK163" s="212">
        <f>R163-'[1]決算歳出（県）'!R149</f>
        <v>-13803</v>
      </c>
      <c r="AL163" s="212">
        <f>S163-'[1]決算歳出（県）'!S149</f>
        <v>-1.8474251061878775</v>
      </c>
      <c r="AM163" s="212"/>
      <c r="AN163" s="212"/>
      <c r="AO163" s="212"/>
      <c r="AP163" s="212"/>
    </row>
    <row r="164" spans="1:42" ht="18.75" customHeight="1">
      <c r="A164" s="438"/>
      <c r="B164" s="200">
        <v>25</v>
      </c>
      <c r="C164" s="78">
        <v>680909</v>
      </c>
      <c r="D164" s="332">
        <v>314775</v>
      </c>
      <c r="E164" s="352">
        <v>46.2</v>
      </c>
      <c r="F164" s="332">
        <v>182135</v>
      </c>
      <c r="G164" s="334">
        <v>26.7</v>
      </c>
      <c r="H164" s="332">
        <v>109837</v>
      </c>
      <c r="I164" s="335">
        <v>16.1</v>
      </c>
      <c r="J164" s="332">
        <v>146979</v>
      </c>
      <c r="K164" s="335">
        <v>21.6</v>
      </c>
      <c r="L164" s="332">
        <v>145370</v>
      </c>
      <c r="M164" s="335">
        <v>21.3</v>
      </c>
      <c r="N164" s="332">
        <v>219155</v>
      </c>
      <c r="O164" s="335">
        <v>32.2</v>
      </c>
      <c r="P164" s="332">
        <v>136374</v>
      </c>
      <c r="Q164" s="335">
        <v>20</v>
      </c>
      <c r="R164" s="78">
        <v>33580</v>
      </c>
      <c r="S164" s="335">
        <v>4.9</v>
      </c>
      <c r="U164" s="350">
        <f t="shared" si="4"/>
        <v>100.00000000000001</v>
      </c>
      <c r="V164" s="212">
        <f>C164-'[1]決算歳出（県）'!C150</f>
        <v>2211</v>
      </c>
      <c r="W164" s="212">
        <f>D164-'[1]決算歳出（県）'!D150</f>
        <v>-11560</v>
      </c>
      <c r="X164" s="212">
        <f>E164-'[1]決算歳出（県）'!E150</f>
        <v>-1.8825050316930287</v>
      </c>
      <c r="Y164" s="212">
        <f>F164-'[1]決算歳出（県）'!F150</f>
        <v>-14968</v>
      </c>
      <c r="Z164" s="212">
        <f>G164-'[1]決算歳出（県）'!G150</f>
        <v>-2.341340920409369</v>
      </c>
      <c r="AA164" s="212">
        <f>H164-'[1]決算歳出（県）'!H150</f>
        <v>5708</v>
      </c>
      <c r="AB164" s="212">
        <f>I164-'[1]決算歳出（県）'!I150</f>
        <v>0.7575354575967541</v>
      </c>
      <c r="AC164" s="212">
        <f>J164-'[1]決算歳出（県）'!J150</f>
        <v>10022</v>
      </c>
      <c r="AD164" s="212">
        <f>K164-'[1]決算歳出（県）'!K150</f>
        <v>1.420627141968886</v>
      </c>
      <c r="AE164" s="212">
        <f>L164-'[1]決算歳出（県）'!L150</f>
        <v>9498</v>
      </c>
      <c r="AF164" s="212">
        <f>M164-'[1]決算歳出（県）'!M150</f>
        <v>1.2804920597968454</v>
      </c>
      <c r="AG164" s="212">
        <f>N164-'[1]決算歳出（県）'!N150</f>
        <v>3749</v>
      </c>
      <c r="AH164" s="212">
        <f>O164-'[1]決算歳出（県）'!O150</f>
        <v>0.4618778897241498</v>
      </c>
      <c r="AI164" s="212">
        <f>P164-'[1]決算歳出（県）'!P150</f>
        <v>5716</v>
      </c>
      <c r="AJ164" s="212">
        <f>Q164-'[1]決算歳出（県）'!Q150</f>
        <v>0.7487277109995887</v>
      </c>
      <c r="AK164" s="212">
        <f>R164-'[1]決算歳出（県）'!R150</f>
        <v>-10355</v>
      </c>
      <c r="AL164" s="212">
        <f>S164-'[1]決算歳出（県）'!S150</f>
        <v>-1.573424114996655</v>
      </c>
      <c r="AM164" s="212"/>
      <c r="AN164" s="212"/>
      <c r="AO164" s="212"/>
      <c r="AP164" s="212"/>
    </row>
    <row r="165" spans="1:42" s="77" customFormat="1" ht="18.75" customHeight="1">
      <c r="A165" s="439"/>
      <c r="B165" s="200">
        <v>26</v>
      </c>
      <c r="C165" s="78">
        <f>D165+J165+N165</f>
        <v>668512</v>
      </c>
      <c r="D165" s="332">
        <v>321247</v>
      </c>
      <c r="E165" s="352">
        <v>48.1</v>
      </c>
      <c r="F165" s="332">
        <v>188955</v>
      </c>
      <c r="G165" s="334">
        <v>28.3</v>
      </c>
      <c r="H165" s="332">
        <v>109205</v>
      </c>
      <c r="I165" s="335">
        <v>16.3</v>
      </c>
      <c r="J165" s="332">
        <v>141735</v>
      </c>
      <c r="K165" s="335">
        <v>21.2</v>
      </c>
      <c r="L165" s="332">
        <v>140355</v>
      </c>
      <c r="M165" s="335">
        <v>21</v>
      </c>
      <c r="N165" s="332">
        <v>205530</v>
      </c>
      <c r="O165" s="335">
        <v>30.7</v>
      </c>
      <c r="P165" s="332">
        <v>143896</v>
      </c>
      <c r="Q165" s="335">
        <v>21.5</v>
      </c>
      <c r="R165" s="78">
        <v>31282</v>
      </c>
      <c r="S165" s="335">
        <v>4.7</v>
      </c>
      <c r="T165" s="350"/>
      <c r="U165" s="350">
        <f t="shared" si="4"/>
        <v>100</v>
      </c>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row>
    <row r="166" spans="1:42" ht="18.75" customHeight="1">
      <c r="A166" s="425" t="s">
        <v>47</v>
      </c>
      <c r="B166" s="197">
        <v>22</v>
      </c>
      <c r="C166" s="75">
        <v>808369</v>
      </c>
      <c r="D166" s="326">
        <v>358070</v>
      </c>
      <c r="E166" s="327">
        <v>44.29536511172497</v>
      </c>
      <c r="F166" s="326">
        <v>213002</v>
      </c>
      <c r="G166" s="328">
        <v>26.349600244442822</v>
      </c>
      <c r="H166" s="326">
        <v>122792</v>
      </c>
      <c r="I166" s="329">
        <v>15.190092643334912</v>
      </c>
      <c r="J166" s="326">
        <v>164125</v>
      </c>
      <c r="K166" s="329">
        <v>20.303227857574942</v>
      </c>
      <c r="L166" s="326">
        <v>162918</v>
      </c>
      <c r="M166" s="329">
        <v>20.15391485818976</v>
      </c>
      <c r="N166" s="326">
        <v>286174</v>
      </c>
      <c r="O166" s="328">
        <v>35.401407030700085</v>
      </c>
      <c r="P166" s="326">
        <v>143177</v>
      </c>
      <c r="Q166" s="329">
        <v>17.711837044715963</v>
      </c>
      <c r="R166" s="75">
        <v>80087</v>
      </c>
      <c r="S166" s="329">
        <v>9.907232959205512</v>
      </c>
      <c r="U166" s="350">
        <f t="shared" si="4"/>
        <v>100</v>
      </c>
      <c r="V166" s="212">
        <f>C166-'[1]決算歳出（県）'!C152</f>
        <v>83544</v>
      </c>
      <c r="W166" s="212">
        <f>D166-'[1]決算歳出（県）'!D152</f>
        <v>-9713</v>
      </c>
      <c r="X166" s="212">
        <f>E166-'[1]決算歳出（県）'!E152</f>
        <v>-6.445572355939632</v>
      </c>
      <c r="Y166" s="212">
        <f>F166-'[1]決算歳出（県）'!F152</f>
        <v>-11760</v>
      </c>
      <c r="Z166" s="212">
        <f>G166-'[1]決算歳出（県）'!G152</f>
        <v>-4.659539892831692</v>
      </c>
      <c r="AA166" s="212">
        <f>H166-'[1]決算歳出（県）'!H152</f>
        <v>407</v>
      </c>
      <c r="AB166" s="212">
        <f>I166-'[1]決算歳出（県）'!I152</f>
        <v>-1.6946726448380947</v>
      </c>
      <c r="AC166" s="212">
        <f>J166-'[1]決算歳出（県）'!J152</f>
        <v>11147</v>
      </c>
      <c r="AD166" s="212">
        <f>K166-'[1]決算歳出（県）'!K152</f>
        <v>-0.8022803685486046</v>
      </c>
      <c r="AE166" s="212">
        <f>L166-'[1]決算歳出（県）'!L152</f>
        <v>16808</v>
      </c>
      <c r="AF166" s="212">
        <f>M166-'[1]決算歳出（県）'!M152</f>
        <v>-0.004054306781092976</v>
      </c>
      <c r="AG166" s="212">
        <f>N166-'[1]決算歳出（県）'!N152</f>
        <v>82110</v>
      </c>
      <c r="AH166" s="212">
        <f>O166-'[1]決算歳出（県）'!O152</f>
        <v>7.247852724488244</v>
      </c>
      <c r="AI166" s="212">
        <f>P166-'[1]決算歳出（県）'!P152</f>
        <v>16567</v>
      </c>
      <c r="AJ166" s="212">
        <f>Q166-'[1]決算歳出（県）'!Q152</f>
        <v>0.24417243601731187</v>
      </c>
      <c r="AK166" s="212">
        <f>R166-'[1]決算歳出（県）'!R152</f>
        <v>52109</v>
      </c>
      <c r="AL166" s="212">
        <f>S166-'[1]決算歳出（県）'!S152</f>
        <v>6.047266760467886</v>
      </c>
      <c r="AM166" s="212"/>
      <c r="AN166" s="212"/>
      <c r="AO166" s="212"/>
      <c r="AP166" s="212"/>
    </row>
    <row r="167" spans="1:42" ht="18.75" customHeight="1">
      <c r="A167" s="438"/>
      <c r="B167" s="200">
        <v>23</v>
      </c>
      <c r="C167" s="78">
        <v>738481</v>
      </c>
      <c r="D167" s="332">
        <v>359444</v>
      </c>
      <c r="E167" s="333">
        <v>48.673425585763205</v>
      </c>
      <c r="F167" s="332">
        <v>211789</v>
      </c>
      <c r="G167" s="334">
        <v>28.67900460539946</v>
      </c>
      <c r="H167" s="332">
        <v>123135</v>
      </c>
      <c r="I167" s="335">
        <v>16.67409181820521</v>
      </c>
      <c r="J167" s="332">
        <v>126226</v>
      </c>
      <c r="K167" s="335">
        <v>17.092653704022176</v>
      </c>
      <c r="L167" s="332">
        <v>124641</v>
      </c>
      <c r="M167" s="335">
        <v>16.878023943743983</v>
      </c>
      <c r="N167" s="332">
        <v>252811</v>
      </c>
      <c r="O167" s="334">
        <v>34.23392071021462</v>
      </c>
      <c r="P167" s="332">
        <v>146639</v>
      </c>
      <c r="Q167" s="335">
        <v>19.856841272828955</v>
      </c>
      <c r="R167" s="78">
        <v>47608</v>
      </c>
      <c r="S167" s="335">
        <v>6.446746768027885</v>
      </c>
      <c r="U167" s="350">
        <f t="shared" si="4"/>
        <v>100</v>
      </c>
      <c r="V167" s="212">
        <f>C167-'[1]決算歳出（県）'!C153</f>
        <v>-59337</v>
      </c>
      <c r="W167" s="212">
        <f>D167-'[1]決算歳出（県）'!D153</f>
        <v>-505</v>
      </c>
      <c r="X167" s="212">
        <f>E167-'[1]決算歳出（県）'!E153</f>
        <v>3.5567448390264786</v>
      </c>
      <c r="Y167" s="212">
        <f>F167-'[1]決算歳出（県）'!F153</f>
        <v>-3753</v>
      </c>
      <c r="Z167" s="212">
        <f>G167-'[1]決算歳出（県）'!G153</f>
        <v>1.6625672725741758</v>
      </c>
      <c r="AA167" s="212">
        <f>H167-'[1]決算歳出（県）'!H153</f>
        <v>287</v>
      </c>
      <c r="AB167" s="212">
        <f>I167-'[1]決算歳出（県）'!I153</f>
        <v>1.2760937785520543</v>
      </c>
      <c r="AC167" s="212">
        <f>J167-'[1]決算歳出（県）'!J153</f>
        <v>-49007</v>
      </c>
      <c r="AD167" s="212">
        <f>K167-'[1]決算歳出（県）'!K153</f>
        <v>-4.871378192976888</v>
      </c>
      <c r="AE167" s="212">
        <f>L167-'[1]決算歳出（県）'!L153</f>
        <v>-48920</v>
      </c>
      <c r="AF167" s="212">
        <f>M167-'[1]決算歳出（県）'!M153</f>
        <v>-4.876436346698199</v>
      </c>
      <c r="AG167" s="212">
        <f>N167-'[1]決算歳出（県）'!N153</f>
        <v>-9825</v>
      </c>
      <c r="AH167" s="212">
        <f>O167-'[1]決算歳出（県）'!O153</f>
        <v>1.3146333539504127</v>
      </c>
      <c r="AI167" s="212">
        <f>P167-'[1]決算歳出（県）'!P153</f>
        <v>8767</v>
      </c>
      <c r="AJ167" s="212">
        <f>Q167-'[1]決算歳出（県）'!Q153</f>
        <v>2.5757069790426534</v>
      </c>
      <c r="AK167" s="212">
        <f>R167-'[1]決算歳出（県）'!R153</f>
        <v>19237</v>
      </c>
      <c r="AL167" s="212">
        <f>S167-'[1]決算歳出（県）'!S153</f>
        <v>2.890672575668224</v>
      </c>
      <c r="AM167" s="212"/>
      <c r="AN167" s="212"/>
      <c r="AO167" s="212"/>
      <c r="AP167" s="212"/>
    </row>
    <row r="168" spans="1:42" ht="18.75" customHeight="1">
      <c r="A168" s="438"/>
      <c r="B168" s="200">
        <v>24</v>
      </c>
      <c r="C168" s="78">
        <v>740575</v>
      </c>
      <c r="D168" s="332">
        <v>355221</v>
      </c>
      <c r="E168" s="333">
        <v>47.96556729568241</v>
      </c>
      <c r="F168" s="332">
        <v>210263</v>
      </c>
      <c r="G168" s="334">
        <v>28.391857678155485</v>
      </c>
      <c r="H168" s="332">
        <v>122796</v>
      </c>
      <c r="I168" s="335">
        <v>16.581170036795733</v>
      </c>
      <c r="J168" s="332">
        <v>130891</v>
      </c>
      <c r="K168" s="335">
        <v>17.674239611112988</v>
      </c>
      <c r="L168" s="332">
        <v>123017</v>
      </c>
      <c r="M168" s="335">
        <v>16.61101171387098</v>
      </c>
      <c r="N168" s="332">
        <v>254463</v>
      </c>
      <c r="O168" s="335">
        <v>34.36019309320461</v>
      </c>
      <c r="P168" s="332">
        <v>153046</v>
      </c>
      <c r="Q168" s="335">
        <v>20.665833980353103</v>
      </c>
      <c r="R168" s="78">
        <v>49164</v>
      </c>
      <c r="S168" s="335">
        <v>6.638625392431556</v>
      </c>
      <c r="U168" s="350">
        <f t="shared" si="4"/>
        <v>100</v>
      </c>
      <c r="V168" s="212">
        <f>C168-'[1]決算歳出（県）'!C154</f>
        <v>-67794</v>
      </c>
      <c r="W168" s="212">
        <f>D168-'[1]決算歳出（県）'!D154</f>
        <v>-2849</v>
      </c>
      <c r="X168" s="212">
        <f>E168-'[1]決算歳出（県）'!E154</f>
        <v>3.670202183957443</v>
      </c>
      <c r="Y168" s="212">
        <f>F168-'[1]決算歳出（県）'!F154</f>
        <v>-2739</v>
      </c>
      <c r="Z168" s="212">
        <f>G168-'[1]決算歳出（県）'!G154</f>
        <v>2.0422574337126633</v>
      </c>
      <c r="AA168" s="212">
        <f>H168-'[1]決算歳出（県）'!H154</f>
        <v>4</v>
      </c>
      <c r="AB168" s="212">
        <f>I168-'[1]決算歳出（県）'!I154</f>
        <v>1.3910773934608205</v>
      </c>
      <c r="AC168" s="212">
        <f>J168-'[1]決算歳出（県）'!J154</f>
        <v>-33234</v>
      </c>
      <c r="AD168" s="212">
        <f>K168-'[1]決算歳出（県）'!K154</f>
        <v>-2.6289882464619545</v>
      </c>
      <c r="AE168" s="212">
        <f>L168-'[1]決算歳出（県）'!L154</f>
        <v>-39901</v>
      </c>
      <c r="AF168" s="212">
        <f>M168-'[1]決算歳出（県）'!M154</f>
        <v>-3.5429031443187817</v>
      </c>
      <c r="AG168" s="212">
        <f>N168-'[1]決算歳出（県）'!N154</f>
        <v>-31711</v>
      </c>
      <c r="AH168" s="212">
        <f>O168-'[1]決算歳出（県）'!O154</f>
        <v>-1.0412139374954776</v>
      </c>
      <c r="AI168" s="212">
        <f>P168-'[1]決算歳出（県）'!P154</f>
        <v>9869</v>
      </c>
      <c r="AJ168" s="212">
        <f>Q168-'[1]決算歳出（県）'!Q154</f>
        <v>2.9539969356371394</v>
      </c>
      <c r="AK168" s="212">
        <f>R168-'[1]決算歳出（県）'!R154</f>
        <v>-30923</v>
      </c>
      <c r="AL168" s="212">
        <f>S168-'[1]決算歳出（県）'!S154</f>
        <v>-3.268607566773956</v>
      </c>
      <c r="AM168" s="212"/>
      <c r="AN168" s="212"/>
      <c r="AO168" s="212"/>
      <c r="AP168" s="212"/>
    </row>
    <row r="169" spans="1:42" ht="18.75" customHeight="1">
      <c r="A169" s="438"/>
      <c r="B169" s="200">
        <v>25</v>
      </c>
      <c r="C169" s="332">
        <v>780443</v>
      </c>
      <c r="D169" s="332">
        <v>348329</v>
      </c>
      <c r="E169" s="333">
        <v>44.6</v>
      </c>
      <c r="F169" s="332">
        <v>202255</v>
      </c>
      <c r="G169" s="334">
        <v>25.9</v>
      </c>
      <c r="H169" s="332">
        <v>122886</v>
      </c>
      <c r="I169" s="335">
        <v>15.7</v>
      </c>
      <c r="J169" s="332">
        <v>180834</v>
      </c>
      <c r="K169" s="335">
        <v>23.2</v>
      </c>
      <c r="L169" s="332">
        <v>170609</v>
      </c>
      <c r="M169" s="335">
        <v>21.9</v>
      </c>
      <c r="N169" s="332">
        <v>251280</v>
      </c>
      <c r="O169" s="335">
        <v>32.2</v>
      </c>
      <c r="P169" s="332">
        <v>154043</v>
      </c>
      <c r="Q169" s="335">
        <v>19.7</v>
      </c>
      <c r="R169" s="78">
        <v>26023</v>
      </c>
      <c r="S169" s="335">
        <v>3.3</v>
      </c>
      <c r="U169" s="350">
        <f t="shared" si="4"/>
        <v>100</v>
      </c>
      <c r="V169" s="212">
        <f>C169-'[1]決算歳出（県）'!C155</f>
        <v>41962</v>
      </c>
      <c r="W169" s="212">
        <f>D169-'[1]決算歳出（県）'!D155</f>
        <v>-11115</v>
      </c>
      <c r="X169" s="212">
        <f>E169-'[1]決算歳出（県）'!E155</f>
        <v>-4.073425585763204</v>
      </c>
      <c r="Y169" s="212">
        <f>F169-'[1]決算歳出（県）'!F155</f>
        <v>-9534</v>
      </c>
      <c r="Z169" s="212">
        <f>G169-'[1]決算歳出（県）'!G155</f>
        <v>-2.779004605399461</v>
      </c>
      <c r="AA169" s="212">
        <f>H169-'[1]決算歳出（県）'!H155</f>
        <v>-249</v>
      </c>
      <c r="AB169" s="212">
        <f>I169-'[1]決算歳出（県）'!I155</f>
        <v>-0.9740918182052098</v>
      </c>
      <c r="AC169" s="212">
        <f>J169-'[1]決算歳出（県）'!J155</f>
        <v>54608</v>
      </c>
      <c r="AD169" s="212">
        <f>K169-'[1]決算歳出（県）'!K155</f>
        <v>6.107346295977823</v>
      </c>
      <c r="AE169" s="212">
        <f>L169-'[1]決算歳出（県）'!L155</f>
        <v>45968</v>
      </c>
      <c r="AF169" s="212">
        <f>M169-'[1]決算歳出（県）'!M155</f>
        <v>5.021976056256015</v>
      </c>
      <c r="AG169" s="212">
        <f>N169-'[1]決算歳出（県）'!N155</f>
        <v>-1531</v>
      </c>
      <c r="AH169" s="212">
        <f>O169-'[1]決算歳出（県）'!O155</f>
        <v>-2.033920710214616</v>
      </c>
      <c r="AI169" s="212">
        <f>P169-'[1]決算歳出（県）'!P155</f>
        <v>7404</v>
      </c>
      <c r="AJ169" s="212">
        <f>Q169-'[1]決算歳出（県）'!Q155</f>
        <v>-0.15684127282895588</v>
      </c>
      <c r="AK169" s="212">
        <f>R169-'[1]決算歳出（県）'!R155</f>
        <v>-21585</v>
      </c>
      <c r="AL169" s="212">
        <f>S169-'[1]決算歳出（県）'!S155</f>
        <v>-3.146746768027885</v>
      </c>
      <c r="AM169" s="212"/>
      <c r="AN169" s="212"/>
      <c r="AO169" s="212"/>
      <c r="AP169" s="212"/>
    </row>
    <row r="170" spans="1:42" s="77" customFormat="1" ht="18.75" customHeight="1">
      <c r="A170" s="439"/>
      <c r="B170" s="200">
        <v>26</v>
      </c>
      <c r="C170" s="332">
        <f>D170+J170+N170</f>
        <v>754693</v>
      </c>
      <c r="D170" s="332">
        <v>356335</v>
      </c>
      <c r="E170" s="333">
        <v>47.2</v>
      </c>
      <c r="F170" s="332">
        <v>208423</v>
      </c>
      <c r="G170" s="334">
        <v>27.6</v>
      </c>
      <c r="H170" s="332">
        <v>123892</v>
      </c>
      <c r="I170" s="335">
        <v>16.4</v>
      </c>
      <c r="J170" s="332">
        <v>162043</v>
      </c>
      <c r="K170" s="335">
        <v>21.5</v>
      </c>
      <c r="L170" s="332">
        <v>157411</v>
      </c>
      <c r="M170" s="335">
        <v>20.9</v>
      </c>
      <c r="N170" s="332">
        <v>236315</v>
      </c>
      <c r="O170" s="335">
        <v>31.3</v>
      </c>
      <c r="P170" s="332">
        <v>166981</v>
      </c>
      <c r="Q170" s="335">
        <v>22.1</v>
      </c>
      <c r="R170" s="78">
        <v>24877</v>
      </c>
      <c r="S170" s="335">
        <v>3.3</v>
      </c>
      <c r="T170" s="350"/>
      <c r="U170" s="350">
        <f t="shared" si="4"/>
        <v>100</v>
      </c>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row>
    <row r="171" spans="1:42" ht="18.75" customHeight="1">
      <c r="A171" s="425" t="s">
        <v>89</v>
      </c>
      <c r="B171" s="197">
        <v>22</v>
      </c>
      <c r="C171" s="75">
        <v>578032</v>
      </c>
      <c r="D171" s="326">
        <v>271912</v>
      </c>
      <c r="E171" s="327">
        <v>47.04099427021342</v>
      </c>
      <c r="F171" s="326">
        <v>164420</v>
      </c>
      <c r="G171" s="328">
        <v>28.444791983834804</v>
      </c>
      <c r="H171" s="326">
        <v>96121</v>
      </c>
      <c r="I171" s="329">
        <v>16.629010158607134</v>
      </c>
      <c r="J171" s="326">
        <v>119777</v>
      </c>
      <c r="K171" s="329">
        <v>20.721517147839567</v>
      </c>
      <c r="L171" s="326">
        <v>119377</v>
      </c>
      <c r="M171" s="329">
        <v>20.552316826750072</v>
      </c>
      <c r="N171" s="326">
        <v>186343</v>
      </c>
      <c r="O171" s="328">
        <v>32.33748858194702</v>
      </c>
      <c r="P171" s="326">
        <v>96869</v>
      </c>
      <c r="Q171" s="329">
        <v>16.75841475904448</v>
      </c>
      <c r="R171" s="75">
        <v>44921</v>
      </c>
      <c r="S171" s="329">
        <v>7.771369059152435</v>
      </c>
      <c r="U171" s="350">
        <f t="shared" si="4"/>
        <v>100.1</v>
      </c>
      <c r="V171" s="212">
        <f>C171-'[1]決算歳出（県）'!C157</f>
        <v>11344</v>
      </c>
      <c r="W171" s="212">
        <f>D171-'[1]決算歳出（県）'!D157</f>
        <v>-2461</v>
      </c>
      <c r="X171" s="212">
        <f>E171-'[1]決算歳出（県）'!E157</f>
        <v>-1.3759476802072683</v>
      </c>
      <c r="Y171" s="212">
        <f>F171-'[1]決算歳出（県）'!F157</f>
        <v>-6456</v>
      </c>
      <c r="Z171" s="212">
        <f>G171-'[1]決算歳出（県）'!G157</f>
        <v>-1.7086610626387397</v>
      </c>
      <c r="AA171" s="212">
        <f>H171-'[1]決算歳出（県）'!H157</f>
        <v>1888</v>
      </c>
      <c r="AB171" s="212">
        <f>I171-'[1]決算歳出（県）'!I157</f>
        <v>0.0002832400911252364</v>
      </c>
      <c r="AC171" s="212">
        <f>J171-'[1]決算歳出（県）'!J157</f>
        <v>-5299</v>
      </c>
      <c r="AD171" s="212">
        <f>K171-'[1]決算歳出（県）'!K157</f>
        <v>-1.3498872228194188</v>
      </c>
      <c r="AE171" s="212">
        <f>L171-'[1]決算歳出（県）'!L157</f>
        <v>-1529</v>
      </c>
      <c r="AF171" s="212">
        <f>M171-'[1]決算歳出（県）'!M157</f>
        <v>-0.7832328937310393</v>
      </c>
      <c r="AG171" s="212">
        <f>N171-'[1]決算歳出（県）'!N157</f>
        <v>19104</v>
      </c>
      <c r="AH171" s="212">
        <f>O171-'[1]決算歳出（県）'!O157</f>
        <v>2.8258349030266956</v>
      </c>
      <c r="AI171" s="212">
        <f>P171-'[1]決算歳出（県）'!P157</f>
        <v>8980</v>
      </c>
      <c r="AJ171" s="212">
        <f>Q171-'[1]決算歳出（県）'!Q157</f>
        <v>1.2491751068902097</v>
      </c>
      <c r="AK171" s="212">
        <f>R171-'[1]決算歳出（県）'!R157</f>
        <v>3683</v>
      </c>
      <c r="AL171" s="212">
        <f>S171-'[1]決算歳出（県）'!S157</f>
        <v>0.49434889991137076</v>
      </c>
      <c r="AM171" s="212"/>
      <c r="AN171" s="212"/>
      <c r="AO171" s="212"/>
      <c r="AP171" s="212"/>
    </row>
    <row r="172" spans="1:42" ht="18.75" customHeight="1">
      <c r="A172" s="438"/>
      <c r="B172" s="200">
        <v>23</v>
      </c>
      <c r="C172" s="78">
        <v>565437</v>
      </c>
      <c r="D172" s="332">
        <v>265676</v>
      </c>
      <c r="E172" s="333">
        <v>46.98595953218484</v>
      </c>
      <c r="F172" s="332">
        <v>161818</v>
      </c>
      <c r="G172" s="334">
        <v>28.61821918268525</v>
      </c>
      <c r="H172" s="332">
        <v>91929</v>
      </c>
      <c r="I172" s="335">
        <v>16.25804466280063</v>
      </c>
      <c r="J172" s="332">
        <v>115219</v>
      </c>
      <c r="K172" s="335">
        <v>20.37698275846823</v>
      </c>
      <c r="L172" s="332">
        <v>114317</v>
      </c>
      <c r="M172" s="335">
        <v>20.21746012376268</v>
      </c>
      <c r="N172" s="332">
        <v>184542</v>
      </c>
      <c r="O172" s="334">
        <v>32.63705770934693</v>
      </c>
      <c r="P172" s="332">
        <v>97887</v>
      </c>
      <c r="Q172" s="335">
        <v>17.311742952795804</v>
      </c>
      <c r="R172" s="78">
        <v>43894</v>
      </c>
      <c r="S172" s="335">
        <v>7.762845374462583</v>
      </c>
      <c r="U172" s="350">
        <f t="shared" si="4"/>
        <v>100</v>
      </c>
      <c r="V172" s="212">
        <f>C172-'[1]決算歳出（県）'!C158</f>
        <v>-46674</v>
      </c>
      <c r="W172" s="212">
        <f>D172-'[1]決算歳出（県）'!D158</f>
        <v>-2684</v>
      </c>
      <c r="X172" s="212">
        <f>E172-'[1]決算歳出（県）'!E158</f>
        <v>3.144238014355558</v>
      </c>
      <c r="Y172" s="212">
        <f>F172-'[1]決算歳出（県）'!F158</f>
        <v>-3028</v>
      </c>
      <c r="Z172" s="212">
        <f>G172-'[1]決算歳出（県）'!G158</f>
        <v>1.6874827639638106</v>
      </c>
      <c r="AA172" s="212">
        <f>H172-'[1]決算歳出（県）'!H158</f>
        <v>-1885</v>
      </c>
      <c r="AB172" s="212">
        <f>I172-'[1]決算歳出（県）'!I158</f>
        <v>0.9317394665208685</v>
      </c>
      <c r="AC172" s="212">
        <f>J172-'[1]決算歳出（県）'!J158</f>
        <v>-16900</v>
      </c>
      <c r="AD172" s="212">
        <f>K172-'[1]決算歳出（県）'!K158</f>
        <v>-1.2071743633609806</v>
      </c>
      <c r="AE172" s="212">
        <f>L172-'[1]決算歳出（県）'!L158</f>
        <v>-16523</v>
      </c>
      <c r="AF172" s="212">
        <f>M172-'[1]決算歳出（県）'!M158</f>
        <v>-1.157747967580228</v>
      </c>
      <c r="AG172" s="212">
        <f>N172-'[1]決算歳出（県）'!N158</f>
        <v>-27090</v>
      </c>
      <c r="AH172" s="212">
        <f>O172-'[1]決算歳出（県）'!O158</f>
        <v>-1.937063650994581</v>
      </c>
      <c r="AI172" s="212">
        <f>P172-'[1]決算歳出（県）'!P158</f>
        <v>5932</v>
      </c>
      <c r="AJ172" s="212">
        <f>Q172-'[1]決算歳出（県）'!Q158</f>
        <v>2.2891408430477362</v>
      </c>
      <c r="AK172" s="212">
        <f>R172-'[1]決算歳出（県）'!R158</f>
        <v>-974</v>
      </c>
      <c r="AL172" s="212">
        <f>S172-'[1]決算歳出（県）'!S158</f>
        <v>0.43280229404089443</v>
      </c>
      <c r="AM172" s="212"/>
      <c r="AN172" s="212"/>
      <c r="AO172" s="212"/>
      <c r="AP172" s="212"/>
    </row>
    <row r="173" spans="1:42" ht="18.75" customHeight="1">
      <c r="A173" s="438"/>
      <c r="B173" s="200">
        <v>24</v>
      </c>
      <c r="C173" s="78">
        <v>553306</v>
      </c>
      <c r="D173" s="332">
        <v>265006</v>
      </c>
      <c r="E173" s="333">
        <v>47.9</v>
      </c>
      <c r="F173" s="332">
        <v>159899</v>
      </c>
      <c r="G173" s="334">
        <v>28.9</v>
      </c>
      <c r="H173" s="332">
        <v>94316</v>
      </c>
      <c r="I173" s="335">
        <v>17</v>
      </c>
      <c r="J173" s="332">
        <v>115277</v>
      </c>
      <c r="K173" s="335">
        <v>20.8</v>
      </c>
      <c r="L173" s="332">
        <v>105788</v>
      </c>
      <c r="M173" s="335">
        <v>19.1</v>
      </c>
      <c r="N173" s="332">
        <v>173023</v>
      </c>
      <c r="O173" s="335">
        <v>31.3</v>
      </c>
      <c r="P173" s="332">
        <v>99839</v>
      </c>
      <c r="Q173" s="335">
        <v>18.1</v>
      </c>
      <c r="R173" s="78">
        <v>39502</v>
      </c>
      <c r="S173" s="335">
        <v>7.1</v>
      </c>
      <c r="U173" s="350">
        <f t="shared" si="4"/>
        <v>100</v>
      </c>
      <c r="V173" s="212">
        <f>C173-'[1]決算歳出（県）'!C159</f>
        <v>-24726</v>
      </c>
      <c r="W173" s="212">
        <f>D173-'[1]決算歳出（県）'!D159</f>
        <v>-6906</v>
      </c>
      <c r="X173" s="212">
        <f>E173-'[1]決算歳出（県）'!E159</f>
        <v>0.8590057297865812</v>
      </c>
      <c r="Y173" s="212">
        <f>F173-'[1]決算歳出（県）'!F159</f>
        <v>-4521</v>
      </c>
      <c r="Z173" s="212">
        <f>G173-'[1]決算歳出（県）'!G159</f>
        <v>0.45520801616519435</v>
      </c>
      <c r="AA173" s="212">
        <f>H173-'[1]決算歳出（県）'!H159</f>
        <v>-1805</v>
      </c>
      <c r="AB173" s="212">
        <f>I173-'[1]決算歳出（県）'!I159</f>
        <v>0.3709898413928663</v>
      </c>
      <c r="AC173" s="212">
        <f>J173-'[1]決算歳出（県）'!J159</f>
        <v>-4500</v>
      </c>
      <c r="AD173" s="212">
        <f>K173-'[1]決算歳出（県）'!K159</f>
        <v>0.07848285216043394</v>
      </c>
      <c r="AE173" s="212">
        <f>L173-'[1]決算歳出（県）'!L159</f>
        <v>-13589</v>
      </c>
      <c r="AF173" s="212">
        <f>M173-'[1]決算歳出（県）'!M159</f>
        <v>-1.4523168267500708</v>
      </c>
      <c r="AG173" s="212">
        <f>N173-'[1]決算歳出（県）'!N159</f>
        <v>-13320</v>
      </c>
      <c r="AH173" s="212">
        <f>O173-'[1]決算歳出（県）'!O159</f>
        <v>-1.03748858194702</v>
      </c>
      <c r="AI173" s="212">
        <f>P173-'[1]決算歳出（県）'!P159</f>
        <v>2970</v>
      </c>
      <c r="AJ173" s="212">
        <f>Q173-'[1]決算歳出（県）'!Q159</f>
        <v>1.3415852409555207</v>
      </c>
      <c r="AK173" s="212">
        <f>R173-'[1]決算歳出（県）'!R159</f>
        <v>-5419</v>
      </c>
      <c r="AL173" s="212">
        <f>S173-'[1]決算歳出（県）'!S159</f>
        <v>-0.6713690591524353</v>
      </c>
      <c r="AM173" s="212"/>
      <c r="AN173" s="212"/>
      <c r="AO173" s="212"/>
      <c r="AP173" s="212"/>
    </row>
    <row r="174" spans="1:42" ht="18.75" customHeight="1">
      <c r="A174" s="438"/>
      <c r="B174" s="200">
        <v>25</v>
      </c>
      <c r="C174" s="332">
        <v>579262</v>
      </c>
      <c r="D174" s="332">
        <v>254802</v>
      </c>
      <c r="E174" s="333">
        <v>44</v>
      </c>
      <c r="F174" s="332">
        <v>151007</v>
      </c>
      <c r="G174" s="334">
        <v>26.1</v>
      </c>
      <c r="H174" s="332">
        <v>93037</v>
      </c>
      <c r="I174" s="335">
        <v>16.1</v>
      </c>
      <c r="J174" s="332">
        <v>134202</v>
      </c>
      <c r="K174" s="335">
        <v>23.2</v>
      </c>
      <c r="L174" s="332">
        <v>119529</v>
      </c>
      <c r="M174" s="335">
        <v>20.7</v>
      </c>
      <c r="N174" s="332">
        <v>190258</v>
      </c>
      <c r="O174" s="335">
        <v>32.8</v>
      </c>
      <c r="P174" s="332">
        <v>100529</v>
      </c>
      <c r="Q174" s="335">
        <v>17.4</v>
      </c>
      <c r="R174" s="78">
        <v>36899</v>
      </c>
      <c r="S174" s="335">
        <v>6.4</v>
      </c>
      <c r="U174" s="350">
        <f t="shared" si="4"/>
        <v>100</v>
      </c>
      <c r="V174" s="212">
        <f>C174-'[1]決算歳出（県）'!C160</f>
        <v>13825</v>
      </c>
      <c r="W174" s="212">
        <f>D174-'[1]決算歳出（県）'!D160</f>
        <v>-10874</v>
      </c>
      <c r="X174" s="212">
        <f>E174-'[1]決算歳出（県）'!E160</f>
        <v>-2.985959532184843</v>
      </c>
      <c r="Y174" s="212">
        <f>F174-'[1]決算歳出（県）'!F160</f>
        <v>-10811</v>
      </c>
      <c r="Z174" s="212">
        <f>G174-'[1]決算歳出（県）'!G160</f>
        <v>-2.5182191826852502</v>
      </c>
      <c r="AA174" s="212">
        <f>H174-'[1]決算歳出（県）'!H160</f>
        <v>1108</v>
      </c>
      <c r="AB174" s="212">
        <f>I174-'[1]決算歳出（県）'!I160</f>
        <v>-0.15804466280062712</v>
      </c>
      <c r="AC174" s="212">
        <f>J174-'[1]決算歳出（県）'!J160</f>
        <v>18983</v>
      </c>
      <c r="AD174" s="212">
        <f>K174-'[1]決算歳出（県）'!K160</f>
        <v>2.823017241531769</v>
      </c>
      <c r="AE174" s="212">
        <f>L174-'[1]決算歳出（県）'!L160</f>
        <v>5212</v>
      </c>
      <c r="AF174" s="212">
        <f>M174-'[1]決算歳出（県）'!M160</f>
        <v>0.4825398762373183</v>
      </c>
      <c r="AG174" s="212">
        <f>N174-'[1]決算歳出（県）'!N160</f>
        <v>5716</v>
      </c>
      <c r="AH174" s="212">
        <f>O174-'[1]決算歳出（県）'!O160</f>
        <v>0.16294229065307064</v>
      </c>
      <c r="AI174" s="212">
        <f>P174-'[1]決算歳出（県）'!P160</f>
        <v>2642</v>
      </c>
      <c r="AJ174" s="212">
        <f>Q174-'[1]決算歳出（県）'!Q160</f>
        <v>0.0882570472041948</v>
      </c>
      <c r="AK174" s="212">
        <f>R174-'[1]決算歳出（県）'!R160</f>
        <v>-6995</v>
      </c>
      <c r="AL174" s="212">
        <f>S174-'[1]決算歳出（県）'!S160</f>
        <v>-1.3628453744625828</v>
      </c>
      <c r="AM174" s="212"/>
      <c r="AN174" s="212"/>
      <c r="AO174" s="212"/>
      <c r="AP174" s="212"/>
    </row>
    <row r="175" spans="1:42" s="77" customFormat="1" ht="18.75" customHeight="1">
      <c r="A175" s="439"/>
      <c r="B175" s="200">
        <v>26</v>
      </c>
      <c r="C175" s="332">
        <f>D175+J175+N175</f>
        <v>551656</v>
      </c>
      <c r="D175" s="332">
        <v>255864</v>
      </c>
      <c r="E175" s="333">
        <v>46.4</v>
      </c>
      <c r="F175" s="332">
        <v>154549</v>
      </c>
      <c r="G175" s="334">
        <v>28</v>
      </c>
      <c r="H175" s="332">
        <v>90299</v>
      </c>
      <c r="I175" s="335">
        <v>16.4</v>
      </c>
      <c r="J175" s="332">
        <v>122970</v>
      </c>
      <c r="K175" s="335">
        <v>22.3</v>
      </c>
      <c r="L175" s="332">
        <v>118583</v>
      </c>
      <c r="M175" s="335">
        <v>21.5</v>
      </c>
      <c r="N175" s="332">
        <v>172822</v>
      </c>
      <c r="O175" s="335">
        <v>31.3</v>
      </c>
      <c r="P175" s="332">
        <v>102753</v>
      </c>
      <c r="Q175" s="335">
        <v>18.6</v>
      </c>
      <c r="R175" s="78">
        <v>34917</v>
      </c>
      <c r="S175" s="335">
        <v>6.3</v>
      </c>
      <c r="T175" s="350"/>
      <c r="U175" s="350">
        <f t="shared" si="4"/>
        <v>100</v>
      </c>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row>
    <row r="176" spans="1:42" ht="18.75" customHeight="1">
      <c r="A176" s="425" t="s">
        <v>90</v>
      </c>
      <c r="B176" s="197">
        <v>22</v>
      </c>
      <c r="C176" s="75">
        <v>796744</v>
      </c>
      <c r="D176" s="326">
        <v>391348</v>
      </c>
      <c r="E176" s="327">
        <v>49.218411936581894</v>
      </c>
      <c r="F176" s="326">
        <v>224416</v>
      </c>
      <c r="G176" s="328">
        <v>28.166638217545408</v>
      </c>
      <c r="H176" s="326">
        <v>141469</v>
      </c>
      <c r="I176" s="329">
        <v>17.755891478316748</v>
      </c>
      <c r="J176" s="326">
        <v>175577</v>
      </c>
      <c r="K176" s="329">
        <v>22.03681483638408</v>
      </c>
      <c r="L176" s="326">
        <v>171475</v>
      </c>
      <c r="M176" s="329">
        <v>21.521969415521173</v>
      </c>
      <c r="N176" s="326">
        <v>229819</v>
      </c>
      <c r="O176" s="328">
        <v>28.844773227034025</v>
      </c>
      <c r="P176" s="326">
        <v>151001</v>
      </c>
      <c r="Q176" s="329">
        <v>18.952260701053287</v>
      </c>
      <c r="R176" s="75">
        <v>16155</v>
      </c>
      <c r="S176" s="329">
        <v>2.027627443695842</v>
      </c>
      <c r="U176" s="350">
        <f t="shared" si="4"/>
        <v>100.10000000000001</v>
      </c>
      <c r="V176" s="212">
        <f>C176-'[1]決算歳出（県）'!C162</f>
        <v>36706</v>
      </c>
      <c r="W176" s="212">
        <f>D176-'[1]決算歳出（県）'!D162</f>
        <v>-9413</v>
      </c>
      <c r="X176" s="212">
        <f>E176-'[1]決算歳出（県）'!E162</f>
        <v>-3.5106621360302626</v>
      </c>
      <c r="Y176" s="212">
        <f>F176-'[1]決算歳出（県）'!F162</f>
        <v>-14194</v>
      </c>
      <c r="Z176" s="212">
        <f>G176-'[1]決算歳出（県）'!G162</f>
        <v>-3.2278446898881654</v>
      </c>
      <c r="AA176" s="212">
        <f>H176-'[1]決算歳出（県）'!H162</f>
        <v>2024</v>
      </c>
      <c r="AB176" s="212">
        <f>I176-'[1]決算歳出（県）'!I162</f>
        <v>-0.5912174820247103</v>
      </c>
      <c r="AC176" s="212">
        <f>J176-'[1]決算歳出（県）'!J162</f>
        <v>1959</v>
      </c>
      <c r="AD176" s="212">
        <f>K176-'[1]決算歳出（県）'!K162</f>
        <v>-0.9065166812505616</v>
      </c>
      <c r="AE176" s="212">
        <f>L176-'[1]決算歳出（県）'!L162</f>
        <v>731</v>
      </c>
      <c r="AF176" s="212">
        <f>M176-'[1]決算歳出（県）'!M162</f>
        <v>-0.9432231143260168</v>
      </c>
      <c r="AG176" s="212">
        <f>N176-'[1]決算歳出（県）'!N162</f>
        <v>44160</v>
      </c>
      <c r="AH176" s="212">
        <f>O176-'[1]決算歳出（県）'!O162</f>
        <v>4.417178817280828</v>
      </c>
      <c r="AI176" s="212">
        <f>P176-'[1]決算歳出（県）'!P162</f>
        <v>20738</v>
      </c>
      <c r="AJ176" s="212">
        <f>Q176-'[1]決算歳出（県）'!Q162</f>
        <v>1.8132492305741792</v>
      </c>
      <c r="AK176" s="212">
        <f>R176-'[1]決算歳出（県）'!R162</f>
        <v>6998</v>
      </c>
      <c r="AL176" s="212">
        <f>S176-'[1]決算歳出（県）'!S162</f>
        <v>0.8228192630522426</v>
      </c>
      <c r="AM176" s="212"/>
      <c r="AN176" s="212"/>
      <c r="AO176" s="212"/>
      <c r="AP176" s="212"/>
    </row>
    <row r="177" spans="1:42" ht="18.75" customHeight="1">
      <c r="A177" s="438"/>
      <c r="B177" s="200">
        <v>23</v>
      </c>
      <c r="C177" s="78">
        <v>775183</v>
      </c>
      <c r="D177" s="332">
        <v>392848</v>
      </c>
      <c r="E177" s="333">
        <v>50.77809794590439</v>
      </c>
      <c r="F177" s="332">
        <v>224447</v>
      </c>
      <c r="G177" s="334">
        <v>28.95406633014398</v>
      </c>
      <c r="H177" s="332">
        <v>141230</v>
      </c>
      <c r="I177" s="335">
        <v>18.21892378960839</v>
      </c>
      <c r="J177" s="332">
        <v>168413</v>
      </c>
      <c r="K177" s="335">
        <v>21.7</v>
      </c>
      <c r="L177" s="332">
        <v>161206</v>
      </c>
      <c r="M177" s="335">
        <v>20.8</v>
      </c>
      <c r="N177" s="332">
        <v>213922</v>
      </c>
      <c r="O177" s="334">
        <v>27.59632241677126</v>
      </c>
      <c r="P177" s="332">
        <v>152271</v>
      </c>
      <c r="Q177" s="335">
        <v>19.64323263023054</v>
      </c>
      <c r="R177" s="78">
        <v>9279</v>
      </c>
      <c r="S177" s="335">
        <v>1.1970076743169034</v>
      </c>
      <c r="U177" s="350">
        <f t="shared" si="4"/>
        <v>100.07442036267565</v>
      </c>
      <c r="V177" s="212">
        <f>C177-'[1]決算歳出（県）'!C163</f>
        <v>-59278</v>
      </c>
      <c r="W177" s="212">
        <f>D177-'[1]決算歳出（県）'!D163</f>
        <v>694</v>
      </c>
      <c r="X177" s="212">
        <f>E177-'[1]決算歳出（県）'!E163</f>
        <v>3.7832114263426604</v>
      </c>
      <c r="Y177" s="212">
        <f>F177-'[1]決算歳出（県）'!F163</f>
        <v>-5789</v>
      </c>
      <c r="Z177" s="212">
        <f>G177-'[1]決算歳出（県）'!G163</f>
        <v>1.3630824495312233</v>
      </c>
      <c r="AA177" s="212">
        <f>H177-'[1]決算歳出（県）'!H163</f>
        <v>2400</v>
      </c>
      <c r="AB177" s="212">
        <f>I177-'[1]決算歳出（県）'!I163</f>
        <v>1.5818370953230954</v>
      </c>
      <c r="AC177" s="212">
        <f>J177-'[1]決算歳出（県）'!J163</f>
        <v>-23858</v>
      </c>
      <c r="AD177" s="212">
        <f>K177-'[1]決算歳出（県）'!K163</f>
        <v>-1.4413404580921139</v>
      </c>
      <c r="AE177" s="212">
        <f>L177-'[1]決算歳出（県）'!L163</f>
        <v>-30356</v>
      </c>
      <c r="AF177" s="212">
        <f>M177-'[1]決算歳出（県）'!M163</f>
        <v>-2.1563754327643814</v>
      </c>
      <c r="AG177" s="212">
        <f>N177-'[1]決算歳出（県）'!N163</f>
        <v>-36114</v>
      </c>
      <c r="AH177" s="212">
        <f>O177-'[1]決算歳出（県）'!O163</f>
        <v>-2.2674506055749006</v>
      </c>
      <c r="AI177" s="212">
        <f>P177-'[1]決算歳出（県）'!P163</f>
        <v>15297</v>
      </c>
      <c r="AJ177" s="212">
        <f>Q177-'[1]決算歳出（県）'!Q163</f>
        <v>3.2285649585238936</v>
      </c>
      <c r="AK177" s="212">
        <f>R177-'[1]決算歳出（県）'!R163</f>
        <v>2604</v>
      </c>
      <c r="AL177" s="212">
        <f>S177-'[1]決算歳出（県）'!S163</f>
        <v>0.39709012274768685</v>
      </c>
      <c r="AM177" s="212"/>
      <c r="AN177" s="212"/>
      <c r="AO177" s="212"/>
      <c r="AP177" s="212"/>
    </row>
    <row r="178" spans="1:42" ht="18.75" customHeight="1">
      <c r="A178" s="438"/>
      <c r="B178" s="200">
        <v>24</v>
      </c>
      <c r="C178" s="78">
        <v>764923</v>
      </c>
      <c r="D178" s="332">
        <v>386920</v>
      </c>
      <c r="E178" s="333">
        <v>50.6</v>
      </c>
      <c r="F178" s="332">
        <v>222642</v>
      </c>
      <c r="G178" s="334">
        <v>29.1</v>
      </c>
      <c r="H178" s="332">
        <v>138972</v>
      </c>
      <c r="I178" s="335">
        <v>18.2</v>
      </c>
      <c r="J178" s="332">
        <v>160478</v>
      </c>
      <c r="K178" s="335">
        <v>21</v>
      </c>
      <c r="L178" s="332">
        <v>154564</v>
      </c>
      <c r="M178" s="335">
        <v>20.2</v>
      </c>
      <c r="N178" s="332">
        <v>217525</v>
      </c>
      <c r="O178" s="335">
        <v>28.4</v>
      </c>
      <c r="P178" s="332">
        <v>154747</v>
      </c>
      <c r="Q178" s="335">
        <v>20.2</v>
      </c>
      <c r="R178" s="78">
        <v>7803</v>
      </c>
      <c r="S178" s="335">
        <v>1</v>
      </c>
      <c r="U178" s="350">
        <f t="shared" si="4"/>
        <v>100</v>
      </c>
      <c r="V178" s="212">
        <f>C178-'[1]決算歳出（県）'!C164</f>
        <v>-31821</v>
      </c>
      <c r="W178" s="212">
        <f>D178-'[1]決算歳出（県）'!D164</f>
        <v>-4428</v>
      </c>
      <c r="X178" s="212">
        <f>E178-'[1]決算歳出（県）'!E164</f>
        <v>1.381588063418107</v>
      </c>
      <c r="Y178" s="212">
        <f>F178-'[1]決算歳出（県）'!F164</f>
        <v>-1774</v>
      </c>
      <c r="Z178" s="212">
        <f>G178-'[1]決算歳出（県）'!G164</f>
        <v>0.9333617824545932</v>
      </c>
      <c r="AA178" s="212">
        <f>H178-'[1]決算歳出（県）'!H164</f>
        <v>-2497</v>
      </c>
      <c r="AB178" s="212">
        <f>I178-'[1]決算歳出（県）'!I164</f>
        <v>0.4441085216832512</v>
      </c>
      <c r="AC178" s="212">
        <f>J178-'[1]決算歳出（県）'!J164</f>
        <v>-15099</v>
      </c>
      <c r="AD178" s="212">
        <f>K178-'[1]決算歳出（県）'!K164</f>
        <v>-1.0368148363840817</v>
      </c>
      <c r="AE178" s="212">
        <f>L178-'[1]決算歳出（県）'!L164</f>
        <v>-16911</v>
      </c>
      <c r="AF178" s="212">
        <f>M178-'[1]決算歳出（県）'!M164</f>
        <v>-1.321969415521174</v>
      </c>
      <c r="AG178" s="212">
        <f>N178-'[1]決算歳出（県）'!N164</f>
        <v>-12294</v>
      </c>
      <c r="AH178" s="212">
        <f>O178-'[1]決算歳出（県）'!O164</f>
        <v>-0.4447732270340268</v>
      </c>
      <c r="AI178" s="212">
        <f>P178-'[1]決算歳出（県）'!P164</f>
        <v>3746</v>
      </c>
      <c r="AJ178" s="212">
        <f>Q178-'[1]決算歳出（県）'!Q164</f>
        <v>1.247739298946712</v>
      </c>
      <c r="AK178" s="212">
        <f>R178-'[1]決算歳出（県）'!R164</f>
        <v>-8352</v>
      </c>
      <c r="AL178" s="212">
        <f>S178-'[1]決算歳出（県）'!S164</f>
        <v>-1.0276274436958421</v>
      </c>
      <c r="AM178" s="212"/>
      <c r="AN178" s="212"/>
      <c r="AO178" s="212"/>
      <c r="AP178" s="212"/>
    </row>
    <row r="179" spans="1:42" ht="18.75" customHeight="1">
      <c r="A179" s="438"/>
      <c r="B179" s="200">
        <v>25</v>
      </c>
      <c r="C179" s="332">
        <v>798660</v>
      </c>
      <c r="D179" s="332">
        <v>378294</v>
      </c>
      <c r="E179" s="333">
        <v>47.4</v>
      </c>
      <c r="F179" s="332">
        <v>214708</v>
      </c>
      <c r="G179" s="334">
        <v>26.9</v>
      </c>
      <c r="H179" s="332">
        <v>138156</v>
      </c>
      <c r="I179" s="335">
        <v>17.3</v>
      </c>
      <c r="J179" s="332">
        <v>178252</v>
      </c>
      <c r="K179" s="335">
        <v>22.2</v>
      </c>
      <c r="L179" s="332">
        <v>172963</v>
      </c>
      <c r="M179" s="335">
        <v>21.6</v>
      </c>
      <c r="N179" s="332">
        <v>242114</v>
      </c>
      <c r="O179" s="335">
        <v>30.4</v>
      </c>
      <c r="P179" s="332">
        <v>161253</v>
      </c>
      <c r="Q179" s="335">
        <v>20.2</v>
      </c>
      <c r="R179" s="78">
        <v>6172</v>
      </c>
      <c r="S179" s="335">
        <v>0.8</v>
      </c>
      <c r="U179" s="350">
        <f t="shared" si="4"/>
        <v>100</v>
      </c>
      <c r="V179" s="212">
        <f>C179-'[1]決算歳出（県）'!C165</f>
        <v>23477</v>
      </c>
      <c r="W179" s="212">
        <f>D179-'[1]決算歳出（県）'!D165</f>
        <v>-14554</v>
      </c>
      <c r="X179" s="212">
        <f>E179-'[1]決算歳出（県）'!E165</f>
        <v>-3.3780979459043934</v>
      </c>
      <c r="Y179" s="212">
        <f>F179-'[1]決算歳出（県）'!F165</f>
        <v>-9739</v>
      </c>
      <c r="Z179" s="212">
        <f>G179-'[1]決算歳出（県）'!G165</f>
        <v>-2.054066330143982</v>
      </c>
      <c r="AA179" s="212">
        <f>H179-'[1]決算歳出（県）'!H165</f>
        <v>-3074</v>
      </c>
      <c r="AB179" s="212">
        <f>I179-'[1]決算歳出（県）'!I165</f>
        <v>-0.9189237896083888</v>
      </c>
      <c r="AC179" s="212">
        <f>J179-'[1]決算歳出（県）'!J165</f>
        <v>9839</v>
      </c>
      <c r="AD179" s="212">
        <f>K179-'[1]決算歳出（県）'!K165</f>
        <v>0.574420362675653</v>
      </c>
      <c r="AE179" s="212">
        <f>L179-'[1]決算歳出（県）'!L165</f>
        <v>11757</v>
      </c>
      <c r="AF179" s="212">
        <f>M179-'[1]決算歳出（県）'!M165</f>
        <v>0.9041363136188494</v>
      </c>
      <c r="AG179" s="212">
        <f>N179-'[1]決算歳出（県）'!N165</f>
        <v>28192</v>
      </c>
      <c r="AH179" s="212">
        <f>O179-'[1]決算歳出（県）'!O165</f>
        <v>2.803677583228737</v>
      </c>
      <c r="AI179" s="212">
        <f>P179-'[1]決算歳出（県）'!P165</f>
        <v>8982</v>
      </c>
      <c r="AJ179" s="212">
        <f>Q179-'[1]決算歳出（県）'!Q165</f>
        <v>0.5567673697694602</v>
      </c>
      <c r="AK179" s="212">
        <f>R179-'[1]決算歳出（県）'!R165</f>
        <v>-3107</v>
      </c>
      <c r="AL179" s="212">
        <f>S179-'[1]決算歳出（県）'!S165</f>
        <v>-0.3970076743169033</v>
      </c>
      <c r="AM179" s="212"/>
      <c r="AN179" s="212"/>
      <c r="AO179" s="212"/>
      <c r="AP179" s="212"/>
    </row>
    <row r="180" spans="1:42" s="77" customFormat="1" ht="18.75" customHeight="1">
      <c r="A180" s="439"/>
      <c r="B180" s="204">
        <v>26</v>
      </c>
      <c r="C180" s="339">
        <f>D180+J180+N180</f>
        <v>756816</v>
      </c>
      <c r="D180" s="339">
        <v>385139</v>
      </c>
      <c r="E180" s="340">
        <v>50.9</v>
      </c>
      <c r="F180" s="339">
        <v>221831</v>
      </c>
      <c r="G180" s="341">
        <v>29.3</v>
      </c>
      <c r="H180" s="339">
        <v>137590</v>
      </c>
      <c r="I180" s="342">
        <v>18.2</v>
      </c>
      <c r="J180" s="339">
        <v>151865</v>
      </c>
      <c r="K180" s="342">
        <v>20.1</v>
      </c>
      <c r="L180" s="339">
        <v>149772</v>
      </c>
      <c r="M180" s="342">
        <v>19.8</v>
      </c>
      <c r="N180" s="339">
        <v>219812</v>
      </c>
      <c r="O180" s="342">
        <v>29</v>
      </c>
      <c r="P180" s="339">
        <v>168500</v>
      </c>
      <c r="Q180" s="342">
        <v>22.3</v>
      </c>
      <c r="R180" s="338">
        <v>5308</v>
      </c>
      <c r="S180" s="342">
        <v>0.7</v>
      </c>
      <c r="T180" s="350"/>
      <c r="U180" s="350">
        <f t="shared" si="4"/>
        <v>100</v>
      </c>
      <c r="V180" s="212">
        <f>SUM(V6:V179)</f>
        <v>-1141911</v>
      </c>
      <c r="W180" s="212">
        <f aca="true" t="shared" si="5" ref="W180:AL180">SUM(W6:W179)</f>
        <v>-1184694.2</v>
      </c>
      <c r="X180" s="212">
        <f t="shared" si="5"/>
        <v>-75.1433348364344</v>
      </c>
      <c r="Y180" s="212">
        <f t="shared" si="5"/>
        <v>-1935316.4</v>
      </c>
      <c r="Z180" s="212">
        <f t="shared" si="5"/>
        <v>-126.95020157313347</v>
      </c>
      <c r="AA180" s="212">
        <f t="shared" si="5"/>
        <v>582103.8</v>
      </c>
      <c r="AB180" s="212">
        <f t="shared" si="5"/>
        <v>81.86066612614324</v>
      </c>
      <c r="AC180" s="212">
        <f t="shared" si="5"/>
        <v>-561748.1</v>
      </c>
      <c r="AD180" s="212">
        <f t="shared" si="5"/>
        <v>-33.255632209615484</v>
      </c>
      <c r="AE180" s="212">
        <f t="shared" si="5"/>
        <v>-1106446.8</v>
      </c>
      <c r="AF180" s="212">
        <f t="shared" si="5"/>
        <v>8.757042703855195</v>
      </c>
      <c r="AG180" s="212">
        <f t="shared" si="5"/>
        <v>634533</v>
      </c>
      <c r="AH180" s="212">
        <f t="shared" si="5"/>
        <v>108.40566885487632</v>
      </c>
      <c r="AI180" s="212">
        <f t="shared" si="5"/>
        <v>2729601.4</v>
      </c>
      <c r="AJ180" s="212">
        <f t="shared" si="5"/>
        <v>265.574689667171</v>
      </c>
      <c r="AK180" s="212">
        <f t="shared" si="5"/>
        <v>-709027</v>
      </c>
      <c r="AL180" s="212">
        <f t="shared" si="5"/>
        <v>-22.133739178584104</v>
      </c>
      <c r="AM180" s="212"/>
      <c r="AN180" s="212"/>
      <c r="AO180" s="212"/>
      <c r="AP180" s="212"/>
    </row>
    <row r="181" spans="1:38" ht="18" customHeight="1">
      <c r="A181" s="70" t="s">
        <v>67</v>
      </c>
      <c r="V181" s="212"/>
      <c r="W181" s="212"/>
      <c r="X181" s="212"/>
      <c r="Y181" s="212"/>
      <c r="Z181" s="212"/>
      <c r="AA181" s="212"/>
      <c r="AB181" s="212"/>
      <c r="AC181" s="212"/>
      <c r="AD181" s="212"/>
      <c r="AE181" s="212"/>
      <c r="AF181" s="212"/>
      <c r="AG181" s="212"/>
      <c r="AH181" s="212"/>
      <c r="AI181" s="212"/>
      <c r="AJ181" s="212"/>
      <c r="AK181" s="212"/>
      <c r="AL181" s="212"/>
    </row>
    <row r="220" ht="13.5">
      <c r="A220" s="208" t="s">
        <v>50</v>
      </c>
    </row>
    <row r="221" ht="13.5">
      <c r="A221" s="209" t="s">
        <v>51</v>
      </c>
    </row>
    <row r="222" ht="13.5">
      <c r="A222" s="210" t="s">
        <v>52</v>
      </c>
    </row>
    <row r="223" ht="13.5">
      <c r="A223" s="209" t="s">
        <v>53</v>
      </c>
    </row>
    <row r="224" ht="13.5">
      <c r="A224" s="209" t="s">
        <v>54</v>
      </c>
    </row>
    <row r="225" ht="13.5">
      <c r="A225" s="209" t="s">
        <v>55</v>
      </c>
    </row>
    <row r="226" ht="13.5">
      <c r="A226" s="209" t="s">
        <v>59</v>
      </c>
    </row>
    <row r="227" ht="13.5">
      <c r="A227" s="209" t="s">
        <v>60</v>
      </c>
    </row>
    <row r="228" ht="13.5">
      <c r="A228" s="209" t="s">
        <v>61</v>
      </c>
    </row>
    <row r="229" ht="13.5">
      <c r="A229" s="209" t="s">
        <v>63</v>
      </c>
    </row>
    <row r="230" ht="13.5">
      <c r="A230" s="209" t="s">
        <v>64</v>
      </c>
    </row>
    <row r="231" ht="13.5">
      <c r="A231" s="209" t="s">
        <v>65</v>
      </c>
    </row>
    <row r="232" ht="13.5">
      <c r="A232" s="211" t="s">
        <v>66</v>
      </c>
    </row>
    <row r="233" ht="13.5">
      <c r="A233" s="38" t="s">
        <v>67</v>
      </c>
    </row>
  </sheetData>
  <sheetProtection/>
  <mergeCells count="39">
    <mergeCell ref="A146:A150"/>
    <mergeCell ref="A156:A160"/>
    <mergeCell ref="A126:A130"/>
    <mergeCell ref="A121:A125"/>
    <mergeCell ref="A26:A30"/>
    <mergeCell ref="A41:A45"/>
    <mergeCell ref="A46:A50"/>
    <mergeCell ref="A51:A55"/>
    <mergeCell ref="A31:A35"/>
    <mergeCell ref="A96:A100"/>
    <mergeCell ref="A101:A105"/>
    <mergeCell ref="R4:S4"/>
    <mergeCell ref="B2:B5"/>
    <mergeCell ref="A2:A5"/>
    <mergeCell ref="A61:A65"/>
    <mergeCell ref="A6:A10"/>
    <mergeCell ref="A11:A15"/>
    <mergeCell ref="L4:M4"/>
    <mergeCell ref="A16:A20"/>
    <mergeCell ref="A176:A180"/>
    <mergeCell ref="A111:A115"/>
    <mergeCell ref="A76:A80"/>
    <mergeCell ref="A86:A90"/>
    <mergeCell ref="A91:A95"/>
    <mergeCell ref="A106:A110"/>
    <mergeCell ref="A116:A120"/>
    <mergeCell ref="A136:A140"/>
    <mergeCell ref="A131:A135"/>
    <mergeCell ref="A171:A175"/>
    <mergeCell ref="A166:A170"/>
    <mergeCell ref="A56:A60"/>
    <mergeCell ref="A21:A25"/>
    <mergeCell ref="A36:A40"/>
    <mergeCell ref="A71:A75"/>
    <mergeCell ref="A81:A85"/>
    <mergeCell ref="A141:A145"/>
    <mergeCell ref="A66:A70"/>
    <mergeCell ref="A161:A165"/>
    <mergeCell ref="A151:A155"/>
  </mergeCells>
  <printOptions/>
  <pageMargins left="0.5905511811023623" right="0.5905511811023623" top="0.6692913385826772" bottom="0.31496062992125984" header="0.5118110236220472" footer="0.5118110236220472"/>
  <pageSetup horizontalDpi="600" verticalDpi="600" orientation="landscape" paperSize="9" scale="43" r:id="rId1"/>
  <rowBreaks count="2" manualBreakCount="2">
    <brk id="65" max="18" man="1"/>
    <brk id="125" max="18" man="1"/>
  </rowBreaks>
</worksheet>
</file>

<file path=xl/worksheets/sheet7.xml><?xml version="1.0" encoding="utf-8"?>
<worksheet xmlns="http://schemas.openxmlformats.org/spreadsheetml/2006/main" xmlns:r="http://schemas.openxmlformats.org/officeDocument/2006/relationships">
  <sheetPr codeName="Sheet7"/>
  <dimension ref="A1:AT107"/>
  <sheetViews>
    <sheetView showGridLines="0" view="pageBreakPreview" zoomScale="85" zoomScaleSheetLayoutView="85" zoomScalePageLayoutView="0" workbookViewId="0" topLeftCell="A1">
      <pane xSplit="3" ySplit="5" topLeftCell="Q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5.625" style="70" customWidth="1"/>
    <col min="2" max="2" width="8.625" style="70" customWidth="1"/>
    <col min="3" max="4" width="15.625" style="70" customWidth="1"/>
    <col min="5" max="5" width="9.00390625" style="70" bestFit="1" customWidth="1"/>
    <col min="6" max="6" width="15.625" style="70" customWidth="1"/>
    <col min="7" max="7" width="9.00390625" style="70" bestFit="1" customWidth="1"/>
    <col min="8" max="8" width="15.625" style="70" customWidth="1"/>
    <col min="9" max="9" width="9.00390625" style="70" bestFit="1" customWidth="1"/>
    <col min="10" max="10" width="15.625" style="70" customWidth="1"/>
    <col min="11" max="11" width="9.125" style="70" bestFit="1" customWidth="1"/>
    <col min="12" max="12" width="15.625" style="70" customWidth="1"/>
    <col min="13" max="13" width="9.00390625" style="70" bestFit="1" customWidth="1"/>
    <col min="14" max="14" width="15.625" style="70" customWidth="1"/>
    <col min="15" max="15" width="9.125" style="70" bestFit="1" customWidth="1"/>
    <col min="16" max="16" width="15.625" style="70" customWidth="1"/>
    <col min="17" max="17" width="9.00390625" style="70" bestFit="1" customWidth="1"/>
    <col min="18" max="18" width="15.625" style="70" customWidth="1"/>
    <col min="19" max="19" width="8.75390625" style="70" bestFit="1" customWidth="1"/>
    <col min="20" max="20" width="15.625" style="70" customWidth="1"/>
    <col min="21" max="21" width="9.00390625" style="70" bestFit="1" customWidth="1"/>
    <col min="22" max="22" width="9.00390625" style="70" customWidth="1"/>
    <col min="23" max="23" width="9.125" style="70" bestFit="1" customWidth="1"/>
    <col min="24" max="24" width="9.25390625" style="70" bestFit="1" customWidth="1"/>
    <col min="25" max="42" width="9.125" style="70" bestFit="1" customWidth="1"/>
    <col min="43" max="16384" width="9.00390625" style="70" customWidth="1"/>
  </cols>
  <sheetData>
    <row r="1" ht="13.5">
      <c r="B1" s="194"/>
    </row>
    <row r="2" spans="1:20" ht="17.25" customHeight="1">
      <c r="A2" s="195" t="s">
        <v>91</v>
      </c>
      <c r="I2" s="196"/>
      <c r="M2" s="196"/>
      <c r="N2" s="196"/>
      <c r="O2" s="196"/>
      <c r="T2" s="196" t="s">
        <v>11</v>
      </c>
    </row>
    <row r="3" spans="1:21" ht="23.25" customHeight="1">
      <c r="A3" s="435" t="s">
        <v>12</v>
      </c>
      <c r="B3" s="430" t="s">
        <v>80</v>
      </c>
      <c r="C3" s="73" t="s">
        <v>13</v>
      </c>
      <c r="D3" s="140"/>
      <c r="E3" s="140"/>
      <c r="F3" s="140"/>
      <c r="G3" s="140"/>
      <c r="H3" s="140"/>
      <c r="I3" s="140"/>
      <c r="J3" s="140"/>
      <c r="K3" s="140"/>
      <c r="L3" s="140"/>
      <c r="M3" s="140"/>
      <c r="N3" s="140"/>
      <c r="O3" s="140"/>
      <c r="P3" s="141"/>
      <c r="Q3" s="141"/>
      <c r="R3" s="141"/>
      <c r="S3" s="141"/>
      <c r="T3" s="141"/>
      <c r="U3" s="142"/>
    </row>
    <row r="4" spans="1:21" ht="23.25" customHeight="1">
      <c r="A4" s="436"/>
      <c r="B4" s="431"/>
      <c r="C4" s="148"/>
      <c r="D4" s="144" t="s">
        <v>14</v>
      </c>
      <c r="E4" s="145"/>
      <c r="F4" s="144" t="s">
        <v>15</v>
      </c>
      <c r="G4" s="145"/>
      <c r="H4" s="144" t="s">
        <v>16</v>
      </c>
      <c r="I4" s="150"/>
      <c r="J4" s="144" t="s">
        <v>17</v>
      </c>
      <c r="K4" s="145"/>
      <c r="L4" s="144" t="s">
        <v>18</v>
      </c>
      <c r="M4" s="150"/>
      <c r="N4" s="442" t="s">
        <v>92</v>
      </c>
      <c r="O4" s="443"/>
      <c r="P4" s="139" t="s">
        <v>20</v>
      </c>
      <c r="Q4" s="149"/>
      <c r="R4" s="144" t="s">
        <v>21</v>
      </c>
      <c r="S4" s="150"/>
      <c r="T4" s="144" t="s">
        <v>22</v>
      </c>
      <c r="U4" s="162"/>
    </row>
    <row r="5" spans="1:21" ht="19.5" customHeight="1">
      <c r="A5" s="437"/>
      <c r="B5" s="432"/>
      <c r="C5" s="153"/>
      <c r="D5" s="154"/>
      <c r="E5" s="155" t="s">
        <v>23</v>
      </c>
      <c r="F5" s="156"/>
      <c r="G5" s="157" t="s">
        <v>23</v>
      </c>
      <c r="H5" s="156"/>
      <c r="I5" s="158" t="s">
        <v>23</v>
      </c>
      <c r="J5" s="156"/>
      <c r="K5" s="157" t="s">
        <v>23</v>
      </c>
      <c r="L5" s="156"/>
      <c r="M5" s="158" t="s">
        <v>23</v>
      </c>
      <c r="N5" s="163"/>
      <c r="O5" s="158" t="s">
        <v>23</v>
      </c>
      <c r="P5" s="160"/>
      <c r="Q5" s="157" t="s">
        <v>23</v>
      </c>
      <c r="R5" s="159"/>
      <c r="S5" s="158" t="s">
        <v>23</v>
      </c>
      <c r="T5" s="156"/>
      <c r="U5" s="158" t="s">
        <v>23</v>
      </c>
    </row>
    <row r="6" spans="1:46" ht="18.75" customHeight="1">
      <c r="A6" s="433" t="s">
        <v>50</v>
      </c>
      <c r="B6" s="197">
        <v>22</v>
      </c>
      <c r="C6" s="75">
        <v>843071</v>
      </c>
      <c r="D6" s="326">
        <v>275077</v>
      </c>
      <c r="E6" s="327">
        <v>32.62797557975544</v>
      </c>
      <c r="F6" s="326">
        <v>6376</v>
      </c>
      <c r="G6" s="328">
        <v>0.7562826855626632</v>
      </c>
      <c r="H6" s="326">
        <v>102727</v>
      </c>
      <c r="I6" s="329">
        <v>12.184857503104721</v>
      </c>
      <c r="J6" s="326">
        <v>19306</v>
      </c>
      <c r="K6" s="328">
        <v>2.2899613437065205</v>
      </c>
      <c r="L6" s="326">
        <v>164434</v>
      </c>
      <c r="M6" s="329">
        <v>19.493376002732866</v>
      </c>
      <c r="N6" s="326">
        <v>32954</v>
      </c>
      <c r="O6" s="329">
        <v>3.9088048337565877</v>
      </c>
      <c r="P6" s="75">
        <v>8513</v>
      </c>
      <c r="Q6" s="328">
        <v>1.00976074375705</v>
      </c>
      <c r="R6" s="326">
        <v>77269</v>
      </c>
      <c r="S6" s="329">
        <v>9.165183003566723</v>
      </c>
      <c r="T6" s="326">
        <v>156506</v>
      </c>
      <c r="U6" s="329">
        <v>18.56379830405743</v>
      </c>
      <c r="W6" s="350">
        <f>E6+G6+I6+K6+M6+O6+Q6+S6+U6</f>
        <v>100.00000000000001</v>
      </c>
      <c r="X6" s="212">
        <f>C6-'[1]決算歳入 (市)'!C7</f>
        <v>69365</v>
      </c>
      <c r="Y6" s="212">
        <f>D6-'[1]決算歳入 (市)'!D7</f>
        <v>-7073</v>
      </c>
      <c r="Z6" s="212">
        <f>E6-'[1]決算歳入 (市)'!E7</f>
        <v>-3.8393647278032432</v>
      </c>
      <c r="AA6" s="212">
        <f>F6-'[1]決算歳入 (市)'!F7</f>
        <v>-402</v>
      </c>
      <c r="AB6" s="212">
        <f>G6-'[1]決算歳入 (市)'!G7</f>
        <v>-0.11976066940679542</v>
      </c>
      <c r="AC6" s="212">
        <f>H6-'[1]決算歳入 (市)'!H7</f>
        <v>1823</v>
      </c>
      <c r="AD6" s="212">
        <f>I6-'[1]決算歳入 (市)'!I7</f>
        <v>-0.8567888069923946</v>
      </c>
      <c r="AE6" s="212">
        <f>J6-'[1]決算歳入 (市)'!J7</f>
        <v>404</v>
      </c>
      <c r="AF6" s="212">
        <f>K6-'[1]決算歳入 (市)'!K7</f>
        <v>-0.15308549837561403</v>
      </c>
      <c r="AG6" s="212">
        <f>L6-'[1]決算歳入 (市)'!L7</f>
        <v>41437</v>
      </c>
      <c r="AH6" s="212">
        <f>M6-'[1]決算歳入 (市)'!M7</f>
        <v>3.59625228907419</v>
      </c>
      <c r="AI6" s="212">
        <f>N6-'[1]決算歳入 (市)'!N7</f>
        <v>9778</v>
      </c>
      <c r="AJ6" s="212">
        <f>O6-'[1]決算歳入 (市)'!O7</f>
        <v>0.9133517805296512</v>
      </c>
      <c r="AK6" s="212">
        <f>P6-'[1]決算歳入 (市)'!P7</f>
        <v>1547</v>
      </c>
      <c r="AL6" s="212">
        <f>Q6-'[1]決算歳入 (市)'!Q7</f>
        <v>0.10941875338861551</v>
      </c>
      <c r="AM6" s="212">
        <f>R6-'[1]決算歳入 (市)'!R7</f>
        <v>27376</v>
      </c>
      <c r="AN6" s="212">
        <f>S6-'[1]決算歳入 (市)'!S7</f>
        <v>2.716609514411928</v>
      </c>
      <c r="AO6" s="212">
        <f>T6-'[1]決算歳入 (市)'!T7</f>
        <v>-5434</v>
      </c>
      <c r="AP6" s="212">
        <f>U6-'[1]決算歳入 (市)'!U7</f>
        <v>-2.466632634826336</v>
      </c>
      <c r="AQ6" s="212"/>
      <c r="AR6" s="212"/>
      <c r="AS6" s="212"/>
      <c r="AT6" s="212"/>
    </row>
    <row r="7" spans="1:46" ht="18.75" customHeight="1">
      <c r="A7" s="445"/>
      <c r="B7" s="200">
        <v>23</v>
      </c>
      <c r="C7" s="78">
        <v>834810</v>
      </c>
      <c r="D7" s="332">
        <v>277128</v>
      </c>
      <c r="E7" s="333">
        <v>33.19653573867107</v>
      </c>
      <c r="F7" s="332">
        <v>6122</v>
      </c>
      <c r="G7" s="334">
        <v>0.7</v>
      </c>
      <c r="H7" s="332">
        <v>100376</v>
      </c>
      <c r="I7" s="335">
        <v>12.023813801942957</v>
      </c>
      <c r="J7" s="332">
        <v>19006</v>
      </c>
      <c r="K7" s="334">
        <v>2.2766857129167115</v>
      </c>
      <c r="L7" s="332">
        <v>172600</v>
      </c>
      <c r="M7" s="335">
        <v>20.7</v>
      </c>
      <c r="N7" s="332">
        <v>33881</v>
      </c>
      <c r="O7" s="335">
        <v>4.1</v>
      </c>
      <c r="P7" s="78">
        <v>4946</v>
      </c>
      <c r="Q7" s="334">
        <v>0.5924701429067692</v>
      </c>
      <c r="R7" s="332">
        <v>66087</v>
      </c>
      <c r="S7" s="335">
        <v>7.916412117727386</v>
      </c>
      <c r="T7" s="332">
        <v>154664</v>
      </c>
      <c r="U7" s="335">
        <v>18.5</v>
      </c>
      <c r="W7" s="350">
        <f>E7+G7+I7+K7+M7+O7+Q7+S7+U7</f>
        <v>100.00591751416489</v>
      </c>
      <c r="X7" s="212">
        <f>C7-'[1]決算歳入 (市)'!C8</f>
        <v>6193</v>
      </c>
      <c r="Y7" s="212">
        <f>D7-'[1]決算歳入 (市)'!D8</f>
        <v>2334</v>
      </c>
      <c r="Z7" s="212">
        <f>E7-'[1]決算歳入 (市)'!E8</f>
        <v>0.033566598525503366</v>
      </c>
      <c r="AA7" s="212">
        <f>F7-'[1]決算歳入 (市)'!F8</f>
        <v>-372</v>
      </c>
      <c r="AB7" s="212">
        <f>G7-'[1]決算歳入 (市)'!G8</f>
        <v>-0.08371551633625673</v>
      </c>
      <c r="AC7" s="212">
        <f>H7-'[1]決算歳入 (市)'!H8</f>
        <v>-1358</v>
      </c>
      <c r="AD7" s="212">
        <f>I7-'[1]決算歳入 (市)'!I8</f>
        <v>-0.25375231123116393</v>
      </c>
      <c r="AE7" s="212">
        <f>J7-'[1]決算歳入 (市)'!J8</f>
        <v>-1704</v>
      </c>
      <c r="AF7" s="212">
        <f>K7-'[1]決算歳入 (市)'!K8</f>
        <v>-0.22265958171277367</v>
      </c>
      <c r="AG7" s="212">
        <f>L7-'[1]決算歳入 (市)'!L8</f>
        <v>5893</v>
      </c>
      <c r="AH7" s="212">
        <f>M7-'[1]決算歳入 (市)'!M8</f>
        <v>0.5812961838822979</v>
      </c>
      <c r="AI7" s="212">
        <f>N7-'[1]決算歳入 (市)'!N8</f>
        <v>7740</v>
      </c>
      <c r="AJ7" s="212">
        <f>O7-'[1]決算歳入 (市)'!O8</f>
        <v>0.9452252367499097</v>
      </c>
      <c r="AK7" s="212">
        <f>P7-'[1]決算歳入 (市)'!P8</f>
        <v>-1475</v>
      </c>
      <c r="AL7" s="212">
        <f>Q7-'[1]決算歳入 (市)'!Q8</f>
        <v>-0.1824355131442169</v>
      </c>
      <c r="AM7" s="212">
        <f>R7-'[1]決算歳入 (市)'!R8</f>
        <v>12060</v>
      </c>
      <c r="AN7" s="212">
        <f>S7-'[1]決算歳入 (市)'!S8</f>
        <v>1.3962707255039586</v>
      </c>
      <c r="AO7" s="212">
        <f>T7-'[1]決算歳入 (市)'!T8</f>
        <v>-16925</v>
      </c>
      <c r="AP7" s="212">
        <f>U7-'[1]決算歳入 (市)'!U8</f>
        <v>-2.2078783080723667</v>
      </c>
      <c r="AQ7" s="212"/>
      <c r="AR7" s="212"/>
      <c r="AS7" s="212"/>
      <c r="AT7" s="212"/>
    </row>
    <row r="8" spans="1:46" ht="18.75" customHeight="1">
      <c r="A8" s="445"/>
      <c r="B8" s="200">
        <v>24</v>
      </c>
      <c r="C8" s="78">
        <v>842960.4860000001</v>
      </c>
      <c r="D8" s="332">
        <v>273832.597</v>
      </c>
      <c r="E8" s="333">
        <v>32.5</v>
      </c>
      <c r="F8" s="332">
        <v>5794.065</v>
      </c>
      <c r="G8" s="334">
        <v>0.6614538085193713</v>
      </c>
      <c r="H8" s="332">
        <v>105211.184</v>
      </c>
      <c r="I8" s="335">
        <v>12.5</v>
      </c>
      <c r="J8" s="332">
        <v>19652.106</v>
      </c>
      <c r="K8" s="334">
        <v>2.3</v>
      </c>
      <c r="L8" s="332">
        <v>172928.928</v>
      </c>
      <c r="M8" s="335">
        <v>20.5</v>
      </c>
      <c r="N8" s="332">
        <v>32998.74</v>
      </c>
      <c r="O8" s="335">
        <v>3.9</v>
      </c>
      <c r="P8" s="78">
        <v>5722.866</v>
      </c>
      <c r="Q8" s="334">
        <v>0.6533256895367968</v>
      </c>
      <c r="R8" s="332">
        <v>80973</v>
      </c>
      <c r="S8" s="335">
        <v>9.6</v>
      </c>
      <c r="T8" s="332">
        <v>145847</v>
      </c>
      <c r="U8" s="335">
        <v>17.3</v>
      </c>
      <c r="W8" s="350">
        <f>E8+G8+I8+K8+M8+O8+Q8+S8+U8</f>
        <v>99.91477949805616</v>
      </c>
      <c r="X8" s="212">
        <f>C8-'[1]決算歳入 (市)'!C9</f>
        <v>-110.51399999985006</v>
      </c>
      <c r="Y8" s="212">
        <f>D8-'[1]決算歳入 (市)'!D9</f>
        <v>-1244.4029999999912</v>
      </c>
      <c r="Z8" s="212">
        <f>E8-'[1]決算歳入 (市)'!E9</f>
        <v>-0.12797557975544294</v>
      </c>
      <c r="AA8" s="212">
        <f>F8-'[1]決算歳入 (市)'!F9</f>
        <v>-581.9350000000004</v>
      </c>
      <c r="AB8" s="212">
        <f>G8-'[1]決算歳入 (市)'!G9</f>
        <v>-0.0948288770432919</v>
      </c>
      <c r="AC8" s="212">
        <f>H8-'[1]決算歳入 (市)'!H9</f>
        <v>2484.183999999994</v>
      </c>
      <c r="AD8" s="212">
        <f>I8-'[1]決算歳入 (市)'!I9</f>
        <v>0.3151424968952785</v>
      </c>
      <c r="AE8" s="212">
        <f>J8-'[1]決算歳入 (市)'!J9</f>
        <v>346.10599999999977</v>
      </c>
      <c r="AF8" s="212">
        <f>K8-'[1]決算歳入 (市)'!K9</f>
        <v>0.010038656293479331</v>
      </c>
      <c r="AG8" s="212">
        <f>L8-'[1]決算歳入 (市)'!L9</f>
        <v>8585.928000000014</v>
      </c>
      <c r="AH8" s="212">
        <f>M8-'[1]決算歳入 (市)'!M9</f>
        <v>1.006623997267134</v>
      </c>
      <c r="AI8" s="212">
        <f>N8-'[1]決算歳入 (市)'!N9</f>
        <v>44.73999999999796</v>
      </c>
      <c r="AJ8" s="212">
        <f>O8-'[1]決算歳入 (市)'!O9</f>
        <v>-0.008804833756587804</v>
      </c>
      <c r="AK8" s="212">
        <f>P8-'[1]決算歳入 (市)'!P9</f>
        <v>-2790.134</v>
      </c>
      <c r="AL8" s="212">
        <f>Q8-'[1]決算歳入 (市)'!Q9</f>
        <v>-0.3564350542202531</v>
      </c>
      <c r="AM8" s="212">
        <f>R8-'[1]決算歳入 (市)'!R9</f>
        <v>3704</v>
      </c>
      <c r="AN8" s="212">
        <f>S8-'[1]決算歳入 (市)'!S9</f>
        <v>0.43481699643327687</v>
      </c>
      <c r="AO8" s="212">
        <f>T8-'[1]決算歳入 (市)'!T9</f>
        <v>-10659</v>
      </c>
      <c r="AP8" s="212">
        <f>U8-'[1]決算歳入 (市)'!U9</f>
        <v>-1.2637983040574277</v>
      </c>
      <c r="AQ8" s="212"/>
      <c r="AR8" s="212"/>
      <c r="AS8" s="212"/>
      <c r="AT8" s="212"/>
    </row>
    <row r="9" spans="1:46" ht="18.75" customHeight="1">
      <c r="A9" s="445"/>
      <c r="B9" s="200">
        <v>25</v>
      </c>
      <c r="C9" s="78">
        <v>850815.6529999999</v>
      </c>
      <c r="D9" s="332">
        <v>279543.903</v>
      </c>
      <c r="E9" s="333">
        <v>32.9</v>
      </c>
      <c r="F9" s="332">
        <v>5549.937</v>
      </c>
      <c r="G9" s="334">
        <v>0.7</v>
      </c>
      <c r="H9" s="332">
        <v>96269.848</v>
      </c>
      <c r="I9" s="335">
        <v>11.3</v>
      </c>
      <c r="J9" s="332">
        <v>20686.191</v>
      </c>
      <c r="K9" s="334">
        <v>2.4</v>
      </c>
      <c r="L9" s="332">
        <v>184345.993</v>
      </c>
      <c r="M9" s="335">
        <v>21.7</v>
      </c>
      <c r="N9" s="332">
        <v>34435.664</v>
      </c>
      <c r="O9" s="335">
        <v>4</v>
      </c>
      <c r="P9" s="78">
        <v>6274.975</v>
      </c>
      <c r="Q9" s="334">
        <v>0.7</v>
      </c>
      <c r="R9" s="332">
        <v>82885</v>
      </c>
      <c r="S9" s="335">
        <v>9.7</v>
      </c>
      <c r="T9" s="332">
        <v>140824.142</v>
      </c>
      <c r="U9" s="335">
        <v>16.6</v>
      </c>
      <c r="W9" s="350">
        <f>E9+G9+I9+K9+M9+O9+Q9+S9+U9</f>
        <v>100</v>
      </c>
      <c r="X9" s="212">
        <f>C9-'[1]決算歳入 (市)'!C10</f>
        <v>16005.652999999933</v>
      </c>
      <c r="Y9" s="212">
        <f>D9-'[1]決算歳入 (市)'!D10</f>
        <v>2415.902999999991</v>
      </c>
      <c r="Z9" s="212">
        <f>E9-'[1]決算歳入 (市)'!E10</f>
        <v>-0.29653573867107497</v>
      </c>
      <c r="AA9" s="212">
        <f>F9-'[1]決算歳入 (市)'!F10</f>
        <v>-29941.063000000002</v>
      </c>
      <c r="AB9" s="212">
        <f>G9-'[1]決算歳入 (市)'!G10</f>
        <v>-3.551386543045723</v>
      </c>
      <c r="AC9" s="212">
        <f>H9-'[1]決算歳入 (市)'!H10</f>
        <v>-4106.152000000002</v>
      </c>
      <c r="AD9" s="212">
        <f>I9-'[1]決算歳入 (市)'!I10</f>
        <v>-0.7238138019429563</v>
      </c>
      <c r="AE9" s="212">
        <f>J9-'[1]決算歳入 (市)'!J10</f>
        <v>1680.190999999999</v>
      </c>
      <c r="AF9" s="212">
        <f>K9-'[1]決算歳入 (市)'!K10</f>
        <v>0.1233142870832884</v>
      </c>
      <c r="AG9" s="212">
        <f>L9-'[1]決算歳入 (市)'!L10</f>
        <v>10895.992999999988</v>
      </c>
      <c r="AH9" s="212">
        <f>M9-'[1]決算歳入 (市)'!M10</f>
        <v>0.9228171679783408</v>
      </c>
      <c r="AI9" s="212">
        <f>N9-'[1]決算歳入 (市)'!N10</f>
        <v>670.663999999997</v>
      </c>
      <c r="AJ9" s="212">
        <f>O9-'[1]決算歳入 (市)'!O10</f>
        <v>-0.04463291048262441</v>
      </c>
      <c r="AK9" s="212">
        <f>P9-'[1]決算歳入 (市)'!P10</f>
        <v>1328.9750000000004</v>
      </c>
      <c r="AL9" s="212">
        <f>Q9-'[1]決算歳入 (市)'!Q10</f>
        <v>0.10752985709323071</v>
      </c>
      <c r="AM9" s="212">
        <f>R9-'[1]決算歳入 (市)'!R10</f>
        <v>16798</v>
      </c>
      <c r="AN9" s="212">
        <f>S9-'[1]決算歳入 (市)'!S10</f>
        <v>1.783587882272613</v>
      </c>
      <c r="AO9" s="212">
        <f>T9-'[1]決算歳入 (市)'!T10</f>
        <v>16263.141999999993</v>
      </c>
      <c r="AP9" s="212">
        <f>U9-'[1]決算歳入 (市)'!U10</f>
        <v>1.6791197997149077</v>
      </c>
      <c r="AQ9" s="212"/>
      <c r="AR9" s="212"/>
      <c r="AS9" s="212"/>
      <c r="AT9" s="212"/>
    </row>
    <row r="10" spans="1:46" s="77" customFormat="1" ht="18.75" customHeight="1">
      <c r="A10" s="439"/>
      <c r="B10" s="200">
        <v>26</v>
      </c>
      <c r="C10" s="78">
        <f>D10+F10+H10+J10+L10+N10+P10+R10+T10</f>
        <v>886530.5480000001</v>
      </c>
      <c r="D10" s="332">
        <v>286778.231</v>
      </c>
      <c r="E10" s="333">
        <v>32.4</v>
      </c>
      <c r="F10" s="332">
        <v>5247.522</v>
      </c>
      <c r="G10" s="334">
        <v>0.6</v>
      </c>
      <c r="H10" s="332">
        <v>92319.111</v>
      </c>
      <c r="I10" s="335">
        <v>10.4</v>
      </c>
      <c r="J10" s="332">
        <v>20402.138</v>
      </c>
      <c r="K10" s="334">
        <v>2.3</v>
      </c>
      <c r="L10" s="332">
        <v>187770</v>
      </c>
      <c r="M10" s="335">
        <v>21.2</v>
      </c>
      <c r="N10" s="332">
        <v>35673.385</v>
      </c>
      <c r="O10" s="335">
        <v>4</v>
      </c>
      <c r="P10" s="78">
        <v>5436.161</v>
      </c>
      <c r="Q10" s="334">
        <v>0.6</v>
      </c>
      <c r="R10" s="332">
        <v>99840</v>
      </c>
      <c r="S10" s="335">
        <v>11.3</v>
      </c>
      <c r="T10" s="332">
        <v>153064</v>
      </c>
      <c r="U10" s="335">
        <v>17.3</v>
      </c>
      <c r="V10" s="350"/>
      <c r="W10" s="350">
        <f>E10+G10+I10+K10+M10+O10+Q10+S10+U10</f>
        <v>100.09999999999998</v>
      </c>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row>
    <row r="11" spans="1:46" ht="18.75" customHeight="1">
      <c r="A11" s="425" t="s">
        <v>93</v>
      </c>
      <c r="B11" s="197">
        <v>22</v>
      </c>
      <c r="C11" s="75">
        <v>410827</v>
      </c>
      <c r="D11" s="326">
        <v>172525</v>
      </c>
      <c r="E11" s="327">
        <v>41.99456218797694</v>
      </c>
      <c r="F11" s="326">
        <v>3261</v>
      </c>
      <c r="G11" s="328">
        <v>0.7937647720329968</v>
      </c>
      <c r="H11" s="326">
        <v>24609</v>
      </c>
      <c r="I11" s="329">
        <v>5.99011262648268</v>
      </c>
      <c r="J11" s="326">
        <v>11111</v>
      </c>
      <c r="K11" s="328">
        <v>2.7045447353752308</v>
      </c>
      <c r="L11" s="326">
        <v>58978</v>
      </c>
      <c r="M11" s="329">
        <v>14.355921105477487</v>
      </c>
      <c r="N11" s="326">
        <v>15582</v>
      </c>
      <c r="O11" s="329">
        <v>3.79283737436926</v>
      </c>
      <c r="P11" s="75">
        <v>2647</v>
      </c>
      <c r="Q11" s="328">
        <v>0.7443101354097954</v>
      </c>
      <c r="R11" s="326">
        <v>57884</v>
      </c>
      <c r="S11" s="329">
        <v>14.089628967911066</v>
      </c>
      <c r="T11" s="326">
        <v>64230</v>
      </c>
      <c r="U11" s="329">
        <v>15.534318094964547</v>
      </c>
      <c r="W11" s="350">
        <f aca="true" t="shared" si="0" ref="W11:W74">E11+G11+I11+K11+M11+O11+Q11+S11+U11</f>
        <v>99.99999999999999</v>
      </c>
      <c r="X11" s="212">
        <f>C11-'[1]決算歳入 (市)'!C12</f>
        <v>-196</v>
      </c>
      <c r="Y11" s="212">
        <f>D11-'[1]決算歳入 (市)'!D12</f>
        <v>-8436</v>
      </c>
      <c r="Z11" s="212">
        <f>E11-'[1]決算歳入 (市)'!E12</f>
        <v>-2.032414404573842</v>
      </c>
      <c r="AA11" s="212">
        <f>F11-'[1]決算歳入 (市)'!F12</f>
        <v>-156</v>
      </c>
      <c r="AB11" s="212">
        <f>G11-'[1]決算歳入 (市)'!G12</f>
        <v>-0.0375755665855233</v>
      </c>
      <c r="AC11" s="212">
        <f>H11-'[1]決算歳入 (市)'!H12</f>
        <v>-669</v>
      </c>
      <c r="AD11" s="212">
        <f>I11-'[1]決算歳入 (市)'!I12</f>
        <v>-0.15990817527293988</v>
      </c>
      <c r="AE11" s="212">
        <f>J11-'[1]決算歳入 (市)'!J12</f>
        <v>-245</v>
      </c>
      <c r="AF11" s="212">
        <f>K11-'[1]決算歳入 (市)'!K12</f>
        <v>-0.058317683516169616</v>
      </c>
      <c r="AG11" s="212">
        <f>L11-'[1]決算歳入 (市)'!L12</f>
        <v>17041</v>
      </c>
      <c r="AH11" s="212">
        <f>M11-'[1]決算歳入 (市)'!M12</f>
        <v>4.152842445645799</v>
      </c>
      <c r="AI11" s="212">
        <f>N11-'[1]決算歳入 (市)'!N12</f>
        <v>4717</v>
      </c>
      <c r="AJ11" s="212">
        <f>O11-'[1]決算歳入 (市)'!O12</f>
        <v>1.1494329906729703</v>
      </c>
      <c r="AK11" s="212">
        <f>P11-'[1]決算歳入 (市)'!P12</f>
        <v>-868</v>
      </c>
      <c r="AL11" s="212">
        <f>Q11-'[1]決算歳入 (市)'!Q12</f>
        <v>-0.1108731511702743</v>
      </c>
      <c r="AM11" s="212">
        <f>R11-'[1]決算歳入 (市)'!R12</f>
        <v>9903</v>
      </c>
      <c r="AN11" s="212">
        <f>S11-'[1]決算歳入 (市)'!S12</f>
        <v>2.416072986858911</v>
      </c>
      <c r="AO11" s="212">
        <f>T11-'[1]決算歳入 (市)'!T12</f>
        <v>-21483</v>
      </c>
      <c r="AP11" s="212">
        <f>U11-'[1]決算歳入 (市)'!U12</f>
        <v>-5.219259442058927</v>
      </c>
      <c r="AQ11" s="212"/>
      <c r="AR11" s="212"/>
      <c r="AS11" s="212"/>
      <c r="AT11" s="212"/>
    </row>
    <row r="12" spans="1:46" ht="18.75" customHeight="1">
      <c r="A12" s="438"/>
      <c r="B12" s="200">
        <v>23</v>
      </c>
      <c r="C12" s="78">
        <v>591223</v>
      </c>
      <c r="D12" s="332">
        <v>158485</v>
      </c>
      <c r="E12" s="333">
        <v>26.806298131162016</v>
      </c>
      <c r="F12" s="332">
        <v>3117</v>
      </c>
      <c r="G12" s="334">
        <v>0.527212236330454</v>
      </c>
      <c r="H12" s="332">
        <v>88912</v>
      </c>
      <c r="I12" s="335">
        <v>15.038657156436742</v>
      </c>
      <c r="J12" s="332">
        <v>10867</v>
      </c>
      <c r="K12" s="334">
        <v>1.8380543382107934</v>
      </c>
      <c r="L12" s="332">
        <v>137498</v>
      </c>
      <c r="M12" s="335">
        <v>23.256537719270057</v>
      </c>
      <c r="N12" s="332">
        <v>37792</v>
      </c>
      <c r="O12" s="335">
        <v>6.39217351151765</v>
      </c>
      <c r="P12" s="78">
        <v>2755</v>
      </c>
      <c r="Q12" s="334">
        <v>0.4659832246039142</v>
      </c>
      <c r="R12" s="332">
        <v>68918</v>
      </c>
      <c r="S12" s="335">
        <v>11.656853674501837</v>
      </c>
      <c r="T12" s="332">
        <v>82879</v>
      </c>
      <c r="U12" s="335">
        <v>14.018230007966537</v>
      </c>
      <c r="W12" s="350">
        <f t="shared" si="0"/>
        <v>100</v>
      </c>
      <c r="X12" s="212">
        <f>C12-'[1]決算歳入 (市)'!C13</f>
        <v>156388</v>
      </c>
      <c r="Y12" s="212">
        <f>D12-'[1]決算歳入 (市)'!D13</f>
        <v>-16728</v>
      </c>
      <c r="Z12" s="212">
        <f>E12-'[1]決算歳入 (市)'!E13</f>
        <v>-13.487836425623897</v>
      </c>
      <c r="AA12" s="212">
        <f>F12-'[1]決算歳入 (市)'!F13</f>
        <v>-186</v>
      </c>
      <c r="AB12" s="212">
        <f>G12-'[1]決算歳入 (市)'!G13</f>
        <v>-0.2323862320541057</v>
      </c>
      <c r="AC12" s="212">
        <f>H12-'[1]決算歳入 (市)'!H13</f>
        <v>65905</v>
      </c>
      <c r="AD12" s="212">
        <f>I12-'[1]決算歳入 (市)'!I13</f>
        <v>9.7476847186155</v>
      </c>
      <c r="AE12" s="212">
        <f>J12-'[1]決算歳入 (市)'!J13</f>
        <v>-634</v>
      </c>
      <c r="AF12" s="212">
        <f>K12-'[1]決算歳入 (市)'!K13</f>
        <v>-0.90685694997898</v>
      </c>
      <c r="AG12" s="212">
        <f>L12-'[1]決算歳入 (市)'!L13</f>
        <v>71303</v>
      </c>
      <c r="AH12" s="212">
        <f>M12-'[1]決算歳入 (市)'!M13</f>
        <v>8.033522092653063</v>
      </c>
      <c r="AI12" s="212">
        <f>N12-'[1]決算歳入 (市)'!N13</f>
        <v>25172</v>
      </c>
      <c r="AJ12" s="212">
        <f>O12-'[1]決算歳入 (市)'!O13</f>
        <v>3.4899232326762504</v>
      </c>
      <c r="AK12" s="212">
        <f>P12-'[1]決算歳入 (市)'!P13</f>
        <v>-506</v>
      </c>
      <c r="AL12" s="212">
        <f>Q12-'[1]決算歳入 (市)'!Q13</f>
        <v>-0.2839564076703967</v>
      </c>
      <c r="AM12" s="212">
        <f>R12-'[1]決算歳入 (市)'!R13</f>
        <v>5852</v>
      </c>
      <c r="AN12" s="212">
        <f>S12-'[1]決算歳入 (市)'!S13</f>
        <v>-2.846578661901626</v>
      </c>
      <c r="AO12" s="212">
        <f>T12-'[1]決算歳入 (市)'!T13</f>
        <v>6210</v>
      </c>
      <c r="AP12" s="212">
        <f>U12-'[1]決算歳入 (市)'!U13</f>
        <v>-3.613515366715813</v>
      </c>
      <c r="AQ12" s="212"/>
      <c r="AR12" s="212"/>
      <c r="AS12" s="212"/>
      <c r="AT12" s="212"/>
    </row>
    <row r="13" spans="1:46" ht="18.75" customHeight="1">
      <c r="A13" s="438"/>
      <c r="B13" s="200">
        <v>24</v>
      </c>
      <c r="C13" s="78">
        <v>624414</v>
      </c>
      <c r="D13" s="332">
        <v>170074</v>
      </c>
      <c r="E13" s="333">
        <v>27.2</v>
      </c>
      <c r="F13" s="332">
        <v>3041</v>
      </c>
      <c r="G13" s="334">
        <v>0.5</v>
      </c>
      <c r="H13" s="332">
        <v>51868</v>
      </c>
      <c r="I13" s="335">
        <v>8.3</v>
      </c>
      <c r="J13" s="332">
        <v>11579</v>
      </c>
      <c r="K13" s="334">
        <v>1.9</v>
      </c>
      <c r="L13" s="332">
        <v>167411</v>
      </c>
      <c r="M13" s="335">
        <v>26.8</v>
      </c>
      <c r="N13" s="332">
        <v>37335</v>
      </c>
      <c r="O13" s="335">
        <v>6</v>
      </c>
      <c r="P13" s="78">
        <v>1870</v>
      </c>
      <c r="Q13" s="334">
        <v>0.3</v>
      </c>
      <c r="R13" s="332">
        <v>76565</v>
      </c>
      <c r="S13" s="335">
        <v>12.3</v>
      </c>
      <c r="T13" s="332">
        <v>104671</v>
      </c>
      <c r="U13" s="335">
        <v>16.7</v>
      </c>
      <c r="W13" s="350">
        <f t="shared" si="0"/>
        <v>100</v>
      </c>
      <c r="X13" s="212">
        <f>C13-'[1]決算歳入 (市)'!C14</f>
        <v>213587</v>
      </c>
      <c r="Y13" s="212">
        <f>D13-'[1]決算歳入 (市)'!D14</f>
        <v>-2451</v>
      </c>
      <c r="Z13" s="212">
        <f>E13-'[1]決算歳入 (市)'!E14</f>
        <v>-14.79456218797694</v>
      </c>
      <c r="AA13" s="212">
        <f>F13-'[1]決算歳入 (市)'!F14</f>
        <v>-220</v>
      </c>
      <c r="AB13" s="212">
        <f>G13-'[1]決算歳入 (市)'!G14</f>
        <v>-0.2937647720329968</v>
      </c>
      <c r="AC13" s="212">
        <f>H13-'[1]決算歳入 (市)'!H14</f>
        <v>27259</v>
      </c>
      <c r="AD13" s="212">
        <f>I13-'[1]決算歳入 (市)'!I14</f>
        <v>2.309887373517321</v>
      </c>
      <c r="AE13" s="212">
        <f>J13-'[1]決算歳入 (市)'!J14</f>
        <v>468</v>
      </c>
      <c r="AF13" s="212">
        <f>K13-'[1]決算歳入 (市)'!K14</f>
        <v>-0.8045447353752309</v>
      </c>
      <c r="AG13" s="212">
        <f>L13-'[1]決算歳入 (市)'!L14</f>
        <v>108433</v>
      </c>
      <c r="AH13" s="212">
        <f>M13-'[1]決算歳入 (市)'!M14</f>
        <v>12.444078894522514</v>
      </c>
      <c r="AI13" s="212">
        <f>N13-'[1]決算歳入 (市)'!N14</f>
        <v>21753</v>
      </c>
      <c r="AJ13" s="212">
        <f>O13-'[1]決算歳入 (市)'!O14</f>
        <v>2.20716262563074</v>
      </c>
      <c r="AK13" s="212">
        <f>P13-'[1]決算歳入 (市)'!P14</f>
        <v>-777</v>
      </c>
      <c r="AL13" s="212">
        <f>Q13-'[1]決算歳入 (市)'!Q14</f>
        <v>-0.4443101354097954</v>
      </c>
      <c r="AM13" s="212">
        <f>R13-'[1]決算歳入 (市)'!R14</f>
        <v>18681</v>
      </c>
      <c r="AN13" s="212">
        <f>S13-'[1]決算歳入 (市)'!S14</f>
        <v>-1.7896289679110655</v>
      </c>
      <c r="AO13" s="212">
        <f>T13-'[1]決算歳入 (市)'!T14</f>
        <v>40441</v>
      </c>
      <c r="AP13" s="212">
        <f>U13-'[1]決算歳入 (市)'!U14</f>
        <v>1.165681905035452</v>
      </c>
      <c r="AQ13" s="212"/>
      <c r="AR13" s="212"/>
      <c r="AS13" s="212"/>
      <c r="AT13" s="212"/>
    </row>
    <row r="14" spans="1:46" ht="18.75" customHeight="1">
      <c r="A14" s="438"/>
      <c r="B14" s="200">
        <v>25</v>
      </c>
      <c r="C14" s="78">
        <v>577187</v>
      </c>
      <c r="D14" s="332">
        <v>175905</v>
      </c>
      <c r="E14" s="333">
        <v>30.5</v>
      </c>
      <c r="F14" s="332">
        <v>2926</v>
      </c>
      <c r="G14" s="334">
        <v>0.5</v>
      </c>
      <c r="H14" s="332">
        <v>41238</v>
      </c>
      <c r="I14" s="335">
        <v>7.1</v>
      </c>
      <c r="J14" s="332">
        <v>11716</v>
      </c>
      <c r="K14" s="334">
        <v>2</v>
      </c>
      <c r="L14" s="332">
        <v>117108</v>
      </c>
      <c r="M14" s="335">
        <v>20.3</v>
      </c>
      <c r="N14" s="332">
        <v>23914</v>
      </c>
      <c r="O14" s="335">
        <v>4.1</v>
      </c>
      <c r="P14" s="78">
        <v>7326</v>
      </c>
      <c r="Q14" s="334">
        <v>1.3</v>
      </c>
      <c r="R14" s="332">
        <v>55275</v>
      </c>
      <c r="S14" s="335">
        <v>9.6</v>
      </c>
      <c r="T14" s="332">
        <v>141779</v>
      </c>
      <c r="U14" s="335">
        <v>24.6</v>
      </c>
      <c r="W14" s="350">
        <f t="shared" si="0"/>
        <v>100</v>
      </c>
      <c r="X14" s="212">
        <f>C14-'[1]決算歳入 (市)'!C15</f>
        <v>-14036</v>
      </c>
      <c r="Y14" s="212">
        <f>D14-'[1]決算歳入 (市)'!D15</f>
        <v>17420</v>
      </c>
      <c r="Z14" s="212">
        <f>E14-'[1]決算歳入 (市)'!E15</f>
        <v>3.6937018688379837</v>
      </c>
      <c r="AA14" s="212">
        <f>F14-'[1]決算歳入 (市)'!F15</f>
        <v>-191</v>
      </c>
      <c r="AB14" s="212">
        <f>G14-'[1]決算歳入 (市)'!G15</f>
        <v>-0.027212236330453998</v>
      </c>
      <c r="AC14" s="212">
        <f>H14-'[1]決算歳入 (市)'!H15</f>
        <v>-47674</v>
      </c>
      <c r="AD14" s="212">
        <f>I14-'[1]決算歳入 (市)'!I15</f>
        <v>-7.938657156436742</v>
      </c>
      <c r="AE14" s="212">
        <f>J14-'[1]決算歳入 (市)'!J15</f>
        <v>849</v>
      </c>
      <c r="AF14" s="212">
        <f>K14-'[1]決算歳入 (市)'!K15</f>
        <v>0.16194566178920655</v>
      </c>
      <c r="AG14" s="212">
        <f>L14-'[1]決算歳入 (市)'!L15</f>
        <v>-20390</v>
      </c>
      <c r="AH14" s="212">
        <f>M14-'[1]決算歳入 (市)'!M15</f>
        <v>-2.956537719270056</v>
      </c>
      <c r="AI14" s="212">
        <f>N14-'[1]決算歳入 (市)'!N15</f>
        <v>-13878</v>
      </c>
      <c r="AJ14" s="212">
        <f>O14-'[1]決算歳入 (市)'!O15</f>
        <v>-2.2921735115176505</v>
      </c>
      <c r="AK14" s="212">
        <f>P14-'[1]決算歳入 (市)'!P15</f>
        <v>4571</v>
      </c>
      <c r="AL14" s="212">
        <f>Q14-'[1]決算歳入 (市)'!Q15</f>
        <v>0.8340167753960859</v>
      </c>
      <c r="AM14" s="212">
        <f>R14-'[1]決算歳入 (市)'!R15</f>
        <v>-13643</v>
      </c>
      <c r="AN14" s="212">
        <f>S14-'[1]決算歳入 (市)'!S15</f>
        <v>-2.0568536745018378</v>
      </c>
      <c r="AO14" s="212">
        <f>T14-'[1]決算歳入 (市)'!T15</f>
        <v>58900</v>
      </c>
      <c r="AP14" s="212">
        <f>U14-'[1]決算歳入 (市)'!U15</f>
        <v>10.581769992033465</v>
      </c>
      <c r="AQ14" s="212"/>
      <c r="AR14" s="212"/>
      <c r="AS14" s="212"/>
      <c r="AT14" s="212"/>
    </row>
    <row r="15" spans="1:46" s="77" customFormat="1" ht="18.75" customHeight="1">
      <c r="A15" s="439"/>
      <c r="B15" s="200">
        <v>26</v>
      </c>
      <c r="C15" s="78">
        <f>D15+F15+H15+J15+L15+N15+P15+R15+T15</f>
        <v>569750</v>
      </c>
      <c r="D15" s="332">
        <v>182135</v>
      </c>
      <c r="E15" s="333">
        <v>32</v>
      </c>
      <c r="F15" s="332">
        <v>2766</v>
      </c>
      <c r="G15" s="334">
        <v>0.5</v>
      </c>
      <c r="H15" s="332">
        <v>28762</v>
      </c>
      <c r="I15" s="335">
        <v>5</v>
      </c>
      <c r="J15" s="332">
        <v>11797</v>
      </c>
      <c r="K15" s="334">
        <v>2.1</v>
      </c>
      <c r="L15" s="332">
        <v>93038</v>
      </c>
      <c r="M15" s="335">
        <v>16.3</v>
      </c>
      <c r="N15" s="332">
        <v>24571</v>
      </c>
      <c r="O15" s="335">
        <v>4.3</v>
      </c>
      <c r="P15" s="78">
        <v>3980</v>
      </c>
      <c r="Q15" s="334">
        <v>0.7</v>
      </c>
      <c r="R15" s="332">
        <v>63467</v>
      </c>
      <c r="S15" s="335">
        <v>11.1</v>
      </c>
      <c r="T15" s="332">
        <v>159234</v>
      </c>
      <c r="U15" s="335">
        <v>28</v>
      </c>
      <c r="V15" s="350"/>
      <c r="W15" s="350">
        <f t="shared" si="0"/>
        <v>100</v>
      </c>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row>
    <row r="16" spans="1:46" ht="18.75" customHeight="1">
      <c r="A16" s="425" t="s">
        <v>52</v>
      </c>
      <c r="B16" s="197">
        <v>22</v>
      </c>
      <c r="C16" s="75">
        <v>438285</v>
      </c>
      <c r="D16" s="326">
        <v>216551</v>
      </c>
      <c r="E16" s="327">
        <v>49.408718071574434</v>
      </c>
      <c r="F16" s="326">
        <v>2721</v>
      </c>
      <c r="G16" s="328">
        <v>0.6208289126937951</v>
      </c>
      <c r="H16" s="326">
        <v>5252</v>
      </c>
      <c r="I16" s="329">
        <v>1.1983070376581448</v>
      </c>
      <c r="J16" s="326">
        <v>7599</v>
      </c>
      <c r="K16" s="328">
        <v>1.7338033471371368</v>
      </c>
      <c r="L16" s="326">
        <v>65838</v>
      </c>
      <c r="M16" s="329">
        <v>15.021732434374893</v>
      </c>
      <c r="N16" s="326">
        <v>13891</v>
      </c>
      <c r="O16" s="329">
        <v>3.169398907103825</v>
      </c>
      <c r="P16" s="75">
        <v>798</v>
      </c>
      <c r="Q16" s="328">
        <v>0.1820733084636709</v>
      </c>
      <c r="R16" s="326">
        <v>53641</v>
      </c>
      <c r="S16" s="329">
        <v>12.338840024185176</v>
      </c>
      <c r="T16" s="326">
        <v>71994</v>
      </c>
      <c r="U16" s="329">
        <v>16.426297956808924</v>
      </c>
      <c r="W16" s="350">
        <f t="shared" si="0"/>
        <v>100.10000000000001</v>
      </c>
      <c r="X16" s="212">
        <f>C16-'[1]決算歳入 (市)'!C17</f>
        <v>13542</v>
      </c>
      <c r="Y16" s="212">
        <f>D16-'[1]決算歳入 (市)'!D17</f>
        <v>-4951</v>
      </c>
      <c r="Z16" s="212">
        <f>E16-'[1]決算歳入 (市)'!E17</f>
        <v>-2.84093477732479</v>
      </c>
      <c r="AA16" s="212">
        <f>F16-'[1]決算歳入 (市)'!F17</f>
        <v>-203</v>
      </c>
      <c r="AB16" s="212">
        <f>G16-'[1]決算歳入 (市)'!G17</f>
        <v>-0.06758737668590031</v>
      </c>
      <c r="AC16" s="212">
        <f>H16-'[1]決算歳入 (市)'!H17</f>
        <v>2260</v>
      </c>
      <c r="AD16" s="212">
        <f>I16-'[1]決算歳入 (市)'!I17</f>
        <v>0.4938810671300843</v>
      </c>
      <c r="AE16" s="212">
        <f>J16-'[1]決算歳入 (市)'!J17</f>
        <v>-748</v>
      </c>
      <c r="AF16" s="212">
        <f>K16-'[1]決算歳入 (市)'!K17</f>
        <v>-0.23138501382466847</v>
      </c>
      <c r="AG16" s="212">
        <f>L16-'[1]決算歳入 (市)'!L17</f>
        <v>3465</v>
      </c>
      <c r="AH16" s="212">
        <f>M16-'[1]決算歳入 (市)'!M17</f>
        <v>0.3368524010370866</v>
      </c>
      <c r="AI16" s="212">
        <f>N16-'[1]決算歳入 (市)'!N17</f>
        <v>3561</v>
      </c>
      <c r="AJ16" s="212">
        <f>O16-'[1]決算歳入 (市)'!O17</f>
        <v>0.737339991477199</v>
      </c>
      <c r="AK16" s="212">
        <f>P16-'[1]決算歳入 (市)'!P17</f>
        <v>-4961</v>
      </c>
      <c r="AL16" s="212">
        <f>Q16-'[1]決算歳入 (市)'!Q17</f>
        <v>-1.1738054229103598</v>
      </c>
      <c r="AM16" s="212">
        <f>R16-'[1]決算歳入 (市)'!R17</f>
        <v>20667</v>
      </c>
      <c r="AN16" s="212">
        <f>S16-'[1]決算歳入 (市)'!S17</f>
        <v>4.575557286153001</v>
      </c>
      <c r="AO16" s="212">
        <f>T16-'[1]決算歳入 (市)'!T17</f>
        <v>-5548</v>
      </c>
      <c r="AP16" s="212">
        <f>U16-'[1]決算歳入 (市)'!U17</f>
        <v>-1.6299181550516622</v>
      </c>
      <c r="AQ16" s="212"/>
      <c r="AR16" s="212"/>
      <c r="AS16" s="212"/>
      <c r="AT16" s="212"/>
    </row>
    <row r="17" spans="1:46" ht="18.75" customHeight="1">
      <c r="A17" s="438"/>
      <c r="B17" s="200">
        <v>23</v>
      </c>
      <c r="C17" s="78">
        <v>447097</v>
      </c>
      <c r="D17" s="332">
        <v>217600</v>
      </c>
      <c r="E17" s="333">
        <v>48.66952808898293</v>
      </c>
      <c r="F17" s="332">
        <v>3284</v>
      </c>
      <c r="G17" s="334">
        <v>0.7345162235488047</v>
      </c>
      <c r="H17" s="332">
        <v>7892</v>
      </c>
      <c r="I17" s="335">
        <v>1.7651650536684433</v>
      </c>
      <c r="J17" s="332">
        <v>7695</v>
      </c>
      <c r="K17" s="334">
        <v>1.7211030268599432</v>
      </c>
      <c r="L17" s="332">
        <v>69670</v>
      </c>
      <c r="M17" s="335">
        <v>15.582748262681253</v>
      </c>
      <c r="N17" s="332">
        <v>15426</v>
      </c>
      <c r="O17" s="335">
        <v>3.350257997705196</v>
      </c>
      <c r="P17" s="78">
        <v>1152</v>
      </c>
      <c r="Q17" s="334">
        <v>0.2576622075299096</v>
      </c>
      <c r="R17" s="332">
        <v>51823</v>
      </c>
      <c r="S17" s="335">
        <v>11.590997031963981</v>
      </c>
      <c r="T17" s="332">
        <v>72555</v>
      </c>
      <c r="U17" s="335">
        <v>16.22802210705954</v>
      </c>
      <c r="W17" s="350">
        <f t="shared" si="0"/>
        <v>99.89999999999999</v>
      </c>
      <c r="X17" s="212">
        <f>C17-'[1]決算歳入 (市)'!C18</f>
        <v>15316</v>
      </c>
      <c r="Y17" s="212">
        <f>D17-'[1]決算歳入 (市)'!D18</f>
        <v>1130</v>
      </c>
      <c r="Z17" s="212">
        <f>E17-'[1]決算歳入 (市)'!E18</f>
        <v>-1.4646834673384461</v>
      </c>
      <c r="AA17" s="212">
        <f>F17-'[1]決算歳入 (市)'!F18</f>
        <v>510</v>
      </c>
      <c r="AB17" s="212">
        <f>G17-'[1]決算歳入 (市)'!G18</f>
        <v>0.09206090476451367</v>
      </c>
      <c r="AC17" s="212">
        <f>H17-'[1]決算歳入 (市)'!H18</f>
        <v>4717</v>
      </c>
      <c r="AD17" s="212">
        <f>I17-'[1]決算歳入 (市)'!I18</f>
        <v>1.0298385802942096</v>
      </c>
      <c r="AE17" s="212">
        <f>J17-'[1]決算歳入 (市)'!J18</f>
        <v>-382</v>
      </c>
      <c r="AF17" s="212">
        <f>K17-'[1]決算歳入 (市)'!K18</f>
        <v>-0.14952120162625704</v>
      </c>
      <c r="AG17" s="212">
        <f>L17-'[1]決算歳入 (市)'!L18</f>
        <v>19186</v>
      </c>
      <c r="AH17" s="212">
        <f>M17-'[1]決算歳入 (市)'!M18</f>
        <v>3.8907099376970606</v>
      </c>
      <c r="AI17" s="212">
        <f>N17-'[1]決算歳入 (市)'!N18</f>
        <v>4003</v>
      </c>
      <c r="AJ17" s="212">
        <f>O17-'[1]決算歳入 (市)'!O18</f>
        <v>0.6047038857827167</v>
      </c>
      <c r="AK17" s="212">
        <f>P17-'[1]決算歳入 (市)'!P18</f>
        <v>303</v>
      </c>
      <c r="AL17" s="212">
        <f>Q17-'[1]決算歳入 (市)'!Q18</f>
        <v>0.06103475055519322</v>
      </c>
      <c r="AM17" s="212">
        <f>R17-'[1]決算歳入 (市)'!R18</f>
        <v>-2755</v>
      </c>
      <c r="AN17" s="212">
        <f>S17-'[1]決算歳入 (市)'!S18</f>
        <v>-1.0492071456167817</v>
      </c>
      <c r="AO17" s="212">
        <f>T17-'[1]決算歳入 (市)'!T18</f>
        <v>-11396</v>
      </c>
      <c r="AP17" s="212">
        <f>U17-'[1]決算歳入 (市)'!U18</f>
        <v>-3.3149362445122073</v>
      </c>
      <c r="AQ17" s="212"/>
      <c r="AR17" s="212"/>
      <c r="AS17" s="212"/>
      <c r="AT17" s="212"/>
    </row>
    <row r="18" spans="1:46" ht="18.75" customHeight="1">
      <c r="A18" s="438"/>
      <c r="B18" s="200">
        <v>24</v>
      </c>
      <c r="C18" s="78">
        <v>439927</v>
      </c>
      <c r="D18" s="332">
        <v>218384</v>
      </c>
      <c r="E18" s="333">
        <v>49.6</v>
      </c>
      <c r="F18" s="332">
        <v>3141</v>
      </c>
      <c r="G18" s="334">
        <v>0.7</v>
      </c>
      <c r="H18" s="332">
        <v>9169</v>
      </c>
      <c r="I18" s="335">
        <v>2.1</v>
      </c>
      <c r="J18" s="332">
        <v>7812</v>
      </c>
      <c r="K18" s="334">
        <v>1.8</v>
      </c>
      <c r="L18" s="332">
        <v>67105</v>
      </c>
      <c r="M18" s="335">
        <v>15.3</v>
      </c>
      <c r="N18" s="332">
        <v>16170</v>
      </c>
      <c r="O18" s="335">
        <v>3.7</v>
      </c>
      <c r="P18" s="78">
        <v>1377</v>
      </c>
      <c r="Q18" s="334">
        <v>0.4</v>
      </c>
      <c r="R18" s="332">
        <v>49856</v>
      </c>
      <c r="S18" s="335">
        <v>11.3</v>
      </c>
      <c r="T18" s="332">
        <v>66913</v>
      </c>
      <c r="U18" s="335">
        <v>15.1</v>
      </c>
      <c r="W18" s="350">
        <f t="shared" si="0"/>
        <v>100</v>
      </c>
      <c r="X18" s="212">
        <f>C18-'[1]決算歳入 (市)'!C19</f>
        <v>1642</v>
      </c>
      <c r="Y18" s="212">
        <f>D18-'[1]決算歳入 (市)'!D19</f>
        <v>1833</v>
      </c>
      <c r="Z18" s="212">
        <f>E18-'[1]決算歳入 (市)'!E19</f>
        <v>0.19128192842556757</v>
      </c>
      <c r="AA18" s="212">
        <f>F18-'[1]決算歳入 (市)'!F19</f>
        <v>420</v>
      </c>
      <c r="AB18" s="212">
        <f>G18-'[1]決算歳入 (市)'!G19</f>
        <v>0.07917108730620481</v>
      </c>
      <c r="AC18" s="212">
        <f>H18-'[1]決算歳入 (市)'!H19</f>
        <v>3917</v>
      </c>
      <c r="AD18" s="212">
        <f>I18-'[1]決算歳入 (市)'!I19</f>
        <v>0.9016929623418553</v>
      </c>
      <c r="AE18" s="212">
        <f>J18-'[1]決算歳入 (市)'!J19</f>
        <v>213</v>
      </c>
      <c r="AF18" s="212">
        <f>K18-'[1]決算歳入 (市)'!K19</f>
        <v>0.06619665286286325</v>
      </c>
      <c r="AG18" s="212">
        <f>L18-'[1]決算歳入 (市)'!L19</f>
        <v>1267</v>
      </c>
      <c r="AH18" s="212">
        <f>M18-'[1]決算歳入 (市)'!M19</f>
        <v>0.27826756562510724</v>
      </c>
      <c r="AI18" s="212">
        <f>N18-'[1]決算歳入 (市)'!N19</f>
        <v>2279</v>
      </c>
      <c r="AJ18" s="212">
        <f>O18-'[1]決算歳入 (市)'!O19</f>
        <v>0.5306010928961751</v>
      </c>
      <c r="AK18" s="212">
        <f>P18-'[1]決算歳入 (市)'!P19</f>
        <v>579</v>
      </c>
      <c r="AL18" s="212">
        <f>Q18-'[1]決算歳入 (市)'!Q19</f>
        <v>0.21792669153632913</v>
      </c>
      <c r="AM18" s="212">
        <f>R18-'[1]決算歳入 (市)'!R19</f>
        <v>-3785</v>
      </c>
      <c r="AN18" s="212">
        <f>S18-'[1]決算歳入 (市)'!S19</f>
        <v>-1.0388400241851752</v>
      </c>
      <c r="AO18" s="212">
        <f>T18-'[1]決算歳入 (市)'!T19</f>
        <v>-5081</v>
      </c>
      <c r="AP18" s="212">
        <f>U18-'[1]決算歳入 (市)'!U19</f>
        <v>-1.326297956808924</v>
      </c>
      <c r="AQ18" s="212"/>
      <c r="AR18" s="212"/>
      <c r="AS18" s="212"/>
      <c r="AT18" s="212"/>
    </row>
    <row r="19" spans="1:46" ht="18.75" customHeight="1">
      <c r="A19" s="438"/>
      <c r="B19" s="200">
        <v>25</v>
      </c>
      <c r="C19" s="78">
        <v>448840.998</v>
      </c>
      <c r="D19" s="332">
        <v>219191.295</v>
      </c>
      <c r="E19" s="333">
        <v>48.8</v>
      </c>
      <c r="F19" s="332">
        <v>3010.499</v>
      </c>
      <c r="G19" s="334">
        <v>0.7</v>
      </c>
      <c r="H19" s="332">
        <v>7766.781</v>
      </c>
      <c r="I19" s="335">
        <v>1.7</v>
      </c>
      <c r="J19" s="332">
        <v>7817.522</v>
      </c>
      <c r="K19" s="334">
        <v>1.7</v>
      </c>
      <c r="L19" s="332">
        <v>71131.634</v>
      </c>
      <c r="M19" s="335">
        <v>15.8</v>
      </c>
      <c r="N19" s="332">
        <v>15494.006</v>
      </c>
      <c r="O19" s="335">
        <v>3.5</v>
      </c>
      <c r="P19" s="78">
        <v>3434.991</v>
      </c>
      <c r="Q19" s="334">
        <v>0.8</v>
      </c>
      <c r="R19" s="332">
        <v>50288.912</v>
      </c>
      <c r="S19" s="335">
        <v>11.2</v>
      </c>
      <c r="T19" s="332">
        <v>70705.358</v>
      </c>
      <c r="U19" s="335">
        <v>15.8</v>
      </c>
      <c r="W19" s="350">
        <f t="shared" si="0"/>
        <v>100</v>
      </c>
      <c r="X19" s="212">
        <f>C19-'[1]決算歳入 (市)'!C20</f>
        <v>1743.9980000000214</v>
      </c>
      <c r="Y19" s="212">
        <f>D19-'[1]決算歳入 (市)'!D20</f>
        <v>1591.2950000000128</v>
      </c>
      <c r="Z19" s="212">
        <f>E19-'[1]決算歳入 (市)'!E20</f>
        <v>0.130471911017068</v>
      </c>
      <c r="AA19" s="212">
        <f>F19-'[1]決算歳入 (市)'!F20</f>
        <v>-273.5010000000002</v>
      </c>
      <c r="AB19" s="212">
        <f>G19-'[1]決算歳入 (市)'!G20</f>
        <v>-0.03451622354880479</v>
      </c>
      <c r="AC19" s="212">
        <f>H19-'[1]決算歳入 (市)'!H20</f>
        <v>-125.21900000000005</v>
      </c>
      <c r="AD19" s="212">
        <f>I19-'[1]決算歳入 (市)'!I20</f>
        <v>-0.06516505366844338</v>
      </c>
      <c r="AE19" s="212">
        <f>J19-'[1]決算歳入 (市)'!J20</f>
        <v>122.52199999999993</v>
      </c>
      <c r="AF19" s="212">
        <f>K19-'[1]決算歳入 (市)'!K20</f>
        <v>-0.021103026859943252</v>
      </c>
      <c r="AG19" s="212">
        <f>L19-'[1]決算歳入 (市)'!L20</f>
        <v>1461.6340000000055</v>
      </c>
      <c r="AH19" s="212">
        <f>M19-'[1]決算歳入 (市)'!M20</f>
        <v>0.21725173731874747</v>
      </c>
      <c r="AI19" s="212">
        <f>N19-'[1]決算歳入 (市)'!N20</f>
        <v>68.0059999999994</v>
      </c>
      <c r="AJ19" s="212">
        <f>O19-'[1]決算歳入 (市)'!O20</f>
        <v>0.14974200229480417</v>
      </c>
      <c r="AK19" s="212">
        <f>P19-'[1]決算歳入 (市)'!P20</f>
        <v>2282.991</v>
      </c>
      <c r="AL19" s="212">
        <f>Q19-'[1]決算歳入 (市)'!Q20</f>
        <v>0.5423377924700905</v>
      </c>
      <c r="AM19" s="212">
        <f>R19-'[1]決算歳入 (市)'!R20</f>
        <v>-1534.0880000000034</v>
      </c>
      <c r="AN19" s="212">
        <f>S19-'[1]決算歳入 (市)'!S20</f>
        <v>-0.39099703196398217</v>
      </c>
      <c r="AO19" s="212">
        <f>T19-'[1]決算歳入 (市)'!T20</f>
        <v>-1849.642000000007</v>
      </c>
      <c r="AP19" s="212">
        <f>U19-'[1]決算歳入 (市)'!U20</f>
        <v>-0.42802210705954025</v>
      </c>
      <c r="AQ19" s="212"/>
      <c r="AR19" s="212"/>
      <c r="AS19" s="212"/>
      <c r="AT19" s="212"/>
    </row>
    <row r="20" spans="1:46" s="77" customFormat="1" ht="18.75" customHeight="1">
      <c r="A20" s="439"/>
      <c r="B20" s="200">
        <v>26</v>
      </c>
      <c r="C20" s="78">
        <f>D20+F20+H20+J20+L20+N20+P20+R20+T20</f>
        <v>464259</v>
      </c>
      <c r="D20" s="332">
        <v>225182</v>
      </c>
      <c r="E20" s="333">
        <v>48.5</v>
      </c>
      <c r="F20" s="332">
        <v>2859</v>
      </c>
      <c r="G20" s="334">
        <v>0.6</v>
      </c>
      <c r="H20" s="332">
        <v>6594</v>
      </c>
      <c r="I20" s="335">
        <v>1.4</v>
      </c>
      <c r="J20" s="332">
        <v>8074</v>
      </c>
      <c r="K20" s="334">
        <v>1.7</v>
      </c>
      <c r="L20" s="332">
        <v>74909</v>
      </c>
      <c r="M20" s="335">
        <v>16.1</v>
      </c>
      <c r="N20" s="332">
        <v>16470</v>
      </c>
      <c r="O20" s="335">
        <v>3.6</v>
      </c>
      <c r="P20" s="78">
        <v>926</v>
      </c>
      <c r="Q20" s="334">
        <v>0.2</v>
      </c>
      <c r="R20" s="332">
        <v>55227</v>
      </c>
      <c r="S20" s="335">
        <v>11.9</v>
      </c>
      <c r="T20" s="332">
        <v>74018</v>
      </c>
      <c r="U20" s="335">
        <v>16</v>
      </c>
      <c r="V20" s="350"/>
      <c r="W20" s="350">
        <f t="shared" si="0"/>
        <v>100.00000000000001</v>
      </c>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row>
    <row r="21" spans="1:46" ht="18.75" customHeight="1">
      <c r="A21" s="425" t="s">
        <v>53</v>
      </c>
      <c r="B21" s="197">
        <v>22</v>
      </c>
      <c r="C21" s="75">
        <v>371566</v>
      </c>
      <c r="D21" s="326">
        <v>169515</v>
      </c>
      <c r="E21" s="327">
        <v>45.6217737898516</v>
      </c>
      <c r="F21" s="326">
        <v>2880</v>
      </c>
      <c r="G21" s="328">
        <v>0.7750978291878159</v>
      </c>
      <c r="H21" s="326">
        <v>5026</v>
      </c>
      <c r="I21" s="329">
        <v>1.3526533644090148</v>
      </c>
      <c r="J21" s="326">
        <v>9726</v>
      </c>
      <c r="K21" s="328">
        <v>2.61756996065302</v>
      </c>
      <c r="L21" s="326">
        <v>50959</v>
      </c>
      <c r="M21" s="329">
        <v>13.71465634638261</v>
      </c>
      <c r="N21" s="326">
        <v>10334</v>
      </c>
      <c r="O21" s="329">
        <v>2.78120172459267</v>
      </c>
      <c r="P21" s="75">
        <v>974</v>
      </c>
      <c r="Q21" s="328">
        <v>0.26213377973226826</v>
      </c>
      <c r="R21" s="326">
        <v>57011</v>
      </c>
      <c r="S21" s="329">
        <v>15.34343831243978</v>
      </c>
      <c r="T21" s="326">
        <v>65141</v>
      </c>
      <c r="U21" s="329">
        <v>17.53147489275122</v>
      </c>
      <c r="W21" s="350">
        <f t="shared" si="0"/>
        <v>100</v>
      </c>
      <c r="X21" s="212">
        <f>C21-'[1]決算歳入 (市)'!C22</f>
        <v>45548</v>
      </c>
      <c r="Y21" s="212">
        <f>D21-'[1]決算歳入 (市)'!D22</f>
        <v>-8699</v>
      </c>
      <c r="Z21" s="212">
        <f>E21-'[1]決算歳入 (市)'!E22</f>
        <v>-9.042079126245056</v>
      </c>
      <c r="AA21" s="212">
        <f>F21-'[1]決算歳入 (市)'!F22</f>
        <v>75</v>
      </c>
      <c r="AB21" s="212">
        <f>G21-'[1]決算歳入 (市)'!G22</f>
        <v>-0.08528411291354043</v>
      </c>
      <c r="AC21" s="212">
        <f>H21-'[1]決算歳入 (市)'!H22</f>
        <v>4462</v>
      </c>
      <c r="AD21" s="212">
        <f>I21-'[1]決算歳入 (市)'!I22</f>
        <v>1.1796567813982608</v>
      </c>
      <c r="AE21" s="212">
        <f>J21-'[1]決算歳入 (市)'!J22</f>
        <v>-210</v>
      </c>
      <c r="AF21" s="212">
        <f>K21-'[1]決算歳入 (市)'!K22</f>
        <v>-0.4301145230257952</v>
      </c>
      <c r="AG21" s="212">
        <f>L21-'[1]決算歳入 (市)'!L22</f>
        <v>17201</v>
      </c>
      <c r="AH21" s="212">
        <f>M21-'[1]決算歳入 (市)'!M22</f>
        <v>3.360013351210563</v>
      </c>
      <c r="AI21" s="212">
        <f>N21-'[1]決算歳入 (市)'!N22</f>
        <v>3004</v>
      </c>
      <c r="AJ21" s="212">
        <f>O21-'[1]決算歳入 (市)'!O22</f>
        <v>0.5328596085131898</v>
      </c>
      <c r="AK21" s="212">
        <f>P21-'[1]決算歳入 (市)'!P22</f>
        <v>68</v>
      </c>
      <c r="AL21" s="212">
        <f>Q21-'[1]決算歳入 (市)'!Q22</f>
        <v>-0.015764986593517438</v>
      </c>
      <c r="AM21" s="212">
        <f>R21-'[1]決算歳入 (市)'!R22</f>
        <v>15403</v>
      </c>
      <c r="AN21" s="212">
        <f>S21-'[1]決算歳入 (市)'!S22</f>
        <v>2.5809528055045785</v>
      </c>
      <c r="AO21" s="212">
        <f>T21-'[1]決算歳入 (市)'!T22</f>
        <v>14243</v>
      </c>
      <c r="AP21" s="212">
        <f>U21-'[1]決算歳入 (市)'!U22</f>
        <v>1.9194534706211552</v>
      </c>
      <c r="AQ21" s="212"/>
      <c r="AR21" s="212"/>
      <c r="AS21" s="212"/>
      <c r="AT21" s="212"/>
    </row>
    <row r="22" spans="1:46" ht="18.75" customHeight="1">
      <c r="A22" s="438"/>
      <c r="B22" s="200">
        <v>23</v>
      </c>
      <c r="C22" s="78">
        <v>370884</v>
      </c>
      <c r="D22" s="332">
        <v>170415</v>
      </c>
      <c r="E22" s="333">
        <v>45.9484527465535</v>
      </c>
      <c r="F22" s="332">
        <v>2939</v>
      </c>
      <c r="G22" s="334">
        <v>0.7924331932172679</v>
      </c>
      <c r="H22" s="332">
        <v>14606</v>
      </c>
      <c r="I22" s="335">
        <v>3.9381691800379093</v>
      </c>
      <c r="J22" s="332">
        <v>9153</v>
      </c>
      <c r="K22" s="334">
        <v>2.467894187654867</v>
      </c>
      <c r="L22" s="332">
        <v>52452</v>
      </c>
      <c r="M22" s="335">
        <v>14.1</v>
      </c>
      <c r="N22" s="332">
        <v>10825</v>
      </c>
      <c r="O22" s="335">
        <v>2.918710213193918</v>
      </c>
      <c r="P22" s="78">
        <v>927</v>
      </c>
      <c r="Q22" s="334">
        <v>0.2</v>
      </c>
      <c r="R22" s="332">
        <v>40083</v>
      </c>
      <c r="S22" s="335">
        <v>10.807451406508251</v>
      </c>
      <c r="T22" s="332">
        <v>69484</v>
      </c>
      <c r="U22" s="335">
        <v>18.683789766584074</v>
      </c>
      <c r="W22" s="350">
        <f t="shared" si="0"/>
        <v>99.85690069374978</v>
      </c>
      <c r="X22" s="212">
        <f>C22-'[1]決算歳入 (市)'!C23</f>
        <v>12863</v>
      </c>
      <c r="Y22" s="212">
        <f>D22-'[1]決算歳入 (市)'!D23</f>
        <v>-1957</v>
      </c>
      <c r="Z22" s="212">
        <f>E22-'[1]決算歳入 (市)'!E23</f>
        <v>-2.1973264116523055</v>
      </c>
      <c r="AA22" s="212">
        <f>F22-'[1]決算歳入 (市)'!F23</f>
        <v>386</v>
      </c>
      <c r="AB22" s="212">
        <f>G22-'[1]決算歳入 (市)'!G23</f>
        <v>0.07934653070305786</v>
      </c>
      <c r="AC22" s="212">
        <f>H22-'[1]決算歳入 (市)'!H23</f>
        <v>13979</v>
      </c>
      <c r="AD22" s="212">
        <f>I22-'[1]決算歳入 (市)'!I23</f>
        <v>3.7630397881865933</v>
      </c>
      <c r="AE22" s="212">
        <f>J22-'[1]決算歳入 (市)'!J23</f>
        <v>-800</v>
      </c>
      <c r="AF22" s="212">
        <f>K22-'[1]決算歳入 (市)'!K23</f>
        <v>-0.31211033721937254</v>
      </c>
      <c r="AG22" s="212">
        <f>L22-'[1]決算歳入 (市)'!L23</f>
        <v>-512</v>
      </c>
      <c r="AH22" s="212">
        <f>M22-'[1]決算歳入 (市)'!M23</f>
        <v>-0.6935456300049463</v>
      </c>
      <c r="AI22" s="212">
        <f>N22-'[1]決算歳入 (市)'!N23</f>
        <v>3092</v>
      </c>
      <c r="AJ22" s="212">
        <f>O22-'[1]決算歳入 (市)'!O23</f>
        <v>0.7587810470276874</v>
      </c>
      <c r="AK22" s="212">
        <f>P22-'[1]決算歳入 (市)'!P23</f>
        <v>-673</v>
      </c>
      <c r="AL22" s="212">
        <f>Q22-'[1]決算歳入 (市)'!Q23</f>
        <v>-0.34690115942919547</v>
      </c>
      <c r="AM22" s="212">
        <f>R22-'[1]決算歳入 (市)'!R23</f>
        <v>-6145</v>
      </c>
      <c r="AN22" s="212">
        <f>S22-'[1]決算歳入 (市)'!S23</f>
        <v>-2.1046403422997795</v>
      </c>
      <c r="AO22" s="212">
        <f>T22-'[1]決算歳入 (市)'!T23</f>
        <v>5493</v>
      </c>
      <c r="AP22" s="212">
        <f>U22-'[1]決算歳入 (市)'!U23</f>
        <v>0.9102572084380469</v>
      </c>
      <c r="AQ22" s="212"/>
      <c r="AR22" s="212"/>
      <c r="AS22" s="212"/>
      <c r="AT22" s="212"/>
    </row>
    <row r="23" spans="1:46" ht="18.75" customHeight="1">
      <c r="A23" s="438"/>
      <c r="B23" s="200">
        <v>24</v>
      </c>
      <c r="C23" s="78">
        <v>371677</v>
      </c>
      <c r="D23" s="332">
        <v>168968</v>
      </c>
      <c r="E23" s="333">
        <v>45.5</v>
      </c>
      <c r="F23" s="332">
        <v>2731</v>
      </c>
      <c r="G23" s="334">
        <v>0.7</v>
      </c>
      <c r="H23" s="332">
        <v>8499</v>
      </c>
      <c r="I23" s="335">
        <v>2.3</v>
      </c>
      <c r="J23" s="332">
        <v>9670</v>
      </c>
      <c r="K23" s="334">
        <v>2.6</v>
      </c>
      <c r="L23" s="332">
        <v>50798</v>
      </c>
      <c r="M23" s="335">
        <v>13.7</v>
      </c>
      <c r="N23" s="332">
        <v>12200</v>
      </c>
      <c r="O23" s="335">
        <v>3.3</v>
      </c>
      <c r="P23" s="78">
        <v>1726</v>
      </c>
      <c r="Q23" s="334">
        <v>0.5</v>
      </c>
      <c r="R23" s="332">
        <v>40784</v>
      </c>
      <c r="S23" s="335">
        <v>11</v>
      </c>
      <c r="T23" s="332">
        <v>76301</v>
      </c>
      <c r="U23" s="335">
        <v>20.5</v>
      </c>
      <c r="W23" s="350">
        <f t="shared" si="0"/>
        <v>100.1</v>
      </c>
      <c r="X23" s="212">
        <f>C23-'[1]決算歳入 (市)'!C24</f>
        <v>111</v>
      </c>
      <c r="Y23" s="212">
        <f>D23-'[1]決算歳入 (市)'!D24</f>
        <v>-547</v>
      </c>
      <c r="Z23" s="212">
        <f>E23-'[1]決算歳入 (市)'!E24</f>
        <v>-0.12177378985160203</v>
      </c>
      <c r="AA23" s="212">
        <f>F23-'[1]決算歳入 (市)'!F24</f>
        <v>-149</v>
      </c>
      <c r="AB23" s="212">
        <f>G23-'[1]決算歳入 (市)'!G24</f>
        <v>-0.07509782918781593</v>
      </c>
      <c r="AC23" s="212">
        <f>H23-'[1]決算歳入 (市)'!H24</f>
        <v>3473</v>
      </c>
      <c r="AD23" s="212">
        <f>I23-'[1]決算歳入 (市)'!I24</f>
        <v>0.947346635590985</v>
      </c>
      <c r="AE23" s="212">
        <f>J23-'[1]決算歳入 (市)'!J24</f>
        <v>-56</v>
      </c>
      <c r="AF23" s="212">
        <f>K23-'[1]決算歳入 (市)'!K24</f>
        <v>-0.017569960653019745</v>
      </c>
      <c r="AG23" s="212">
        <f>L23-'[1]決算歳入 (市)'!L24</f>
        <v>-161</v>
      </c>
      <c r="AH23" s="212">
        <f>M23-'[1]決算歳入 (市)'!M24</f>
        <v>-0.014656346382610153</v>
      </c>
      <c r="AI23" s="212">
        <f>N23-'[1]決算歳入 (市)'!N24</f>
        <v>1866</v>
      </c>
      <c r="AJ23" s="212">
        <f>O23-'[1]決算歳入 (市)'!O24</f>
        <v>0.5187982754073297</v>
      </c>
      <c r="AK23" s="212">
        <f>P23-'[1]決算歳入 (市)'!P24</f>
        <v>752</v>
      </c>
      <c r="AL23" s="212">
        <f>Q23-'[1]決算歳入 (市)'!Q24</f>
        <v>0.23786622026773174</v>
      </c>
      <c r="AM23" s="212">
        <f>R23-'[1]決算歳入 (市)'!R24</f>
        <v>-16227</v>
      </c>
      <c r="AN23" s="212">
        <f>S23-'[1]決算歳入 (市)'!S24</f>
        <v>-4.34343831243978</v>
      </c>
      <c r="AO23" s="212">
        <f>T23-'[1]決算歳入 (市)'!T24</f>
        <v>11160</v>
      </c>
      <c r="AP23" s="212">
        <f>U23-'[1]決算歳入 (市)'!U24</f>
        <v>2.96852510724878</v>
      </c>
      <c r="AQ23" s="212"/>
      <c r="AR23" s="212"/>
      <c r="AS23" s="212"/>
      <c r="AT23" s="212"/>
    </row>
    <row r="24" spans="1:46" ht="18.75" customHeight="1">
      <c r="A24" s="438"/>
      <c r="B24" s="200">
        <v>25</v>
      </c>
      <c r="C24" s="78">
        <v>366467</v>
      </c>
      <c r="D24" s="332">
        <v>172108</v>
      </c>
      <c r="E24" s="333">
        <v>47</v>
      </c>
      <c r="F24" s="332">
        <v>2648</v>
      </c>
      <c r="G24" s="334">
        <v>0.7</v>
      </c>
      <c r="H24" s="332">
        <v>8143</v>
      </c>
      <c r="I24" s="335">
        <v>2.2</v>
      </c>
      <c r="J24" s="332">
        <v>9633</v>
      </c>
      <c r="K24" s="334">
        <v>2.7</v>
      </c>
      <c r="L24" s="332">
        <v>55008</v>
      </c>
      <c r="M24" s="335">
        <v>15</v>
      </c>
      <c r="N24" s="332">
        <v>11136</v>
      </c>
      <c r="O24" s="335">
        <v>3</v>
      </c>
      <c r="P24" s="78">
        <v>1839</v>
      </c>
      <c r="Q24" s="334">
        <v>0.5</v>
      </c>
      <c r="R24" s="332">
        <v>40388</v>
      </c>
      <c r="S24" s="335">
        <v>11</v>
      </c>
      <c r="T24" s="332">
        <v>65564</v>
      </c>
      <c r="U24" s="335">
        <v>17.9</v>
      </c>
      <c r="W24" s="350">
        <f t="shared" si="0"/>
        <v>100</v>
      </c>
      <c r="X24" s="212">
        <f>C24-'[1]決算歳入 (市)'!C25</f>
        <v>-4416</v>
      </c>
      <c r="Y24" s="212">
        <f>D24-'[1]決算歳入 (市)'!D25</f>
        <v>1693</v>
      </c>
      <c r="Z24" s="212">
        <f>E24-'[1]決算歳入 (市)'!E25</f>
        <v>1.0515472534465005</v>
      </c>
      <c r="AA24" s="212">
        <f>F24-'[1]決算歳入 (市)'!F25</f>
        <v>-291</v>
      </c>
      <c r="AB24" s="212">
        <f>G24-'[1]決算歳入 (市)'!G25</f>
        <v>-0.09243319321726795</v>
      </c>
      <c r="AC24" s="212">
        <f>H24-'[1]決算歳入 (市)'!H25</f>
        <v>-6463</v>
      </c>
      <c r="AD24" s="212">
        <f>I24-'[1]決算歳入 (市)'!I25</f>
        <v>-1.738169180037909</v>
      </c>
      <c r="AE24" s="212">
        <f>J24-'[1]決算歳入 (市)'!J25</f>
        <v>480</v>
      </c>
      <c r="AF24" s="212">
        <f>K24-'[1]決算歳入 (市)'!K25</f>
        <v>0.23210581234513317</v>
      </c>
      <c r="AG24" s="212">
        <f>L24-'[1]決算歳入 (市)'!L25</f>
        <v>2556</v>
      </c>
      <c r="AH24" s="212">
        <f>M24-'[1]決算歳入 (市)'!M25</f>
        <v>0.7575345863789931</v>
      </c>
      <c r="AI24" s="212">
        <f>N24-'[1]決算歳入 (市)'!N25</f>
        <v>311</v>
      </c>
      <c r="AJ24" s="212">
        <f>O24-'[1]決算歳入 (市)'!O25</f>
        <v>0.08128978680608201</v>
      </c>
      <c r="AK24" s="212">
        <f>P24-'[1]決算歳入 (市)'!P25</f>
        <v>724</v>
      </c>
      <c r="AL24" s="212">
        <f>Q24-'[1]決算歳入 (市)'!Q25</f>
        <v>0.19936610737078808</v>
      </c>
      <c r="AM24" s="212">
        <f>R24-'[1]決算歳入 (市)'!R25</f>
        <v>305</v>
      </c>
      <c r="AN24" s="212">
        <f>S24-'[1]決算歳入 (市)'!S25</f>
        <v>0.19254859349174858</v>
      </c>
      <c r="AO24" s="212">
        <f>T24-'[1]決算歳入 (市)'!T25</f>
        <v>-3731</v>
      </c>
      <c r="AP24" s="212">
        <f>U24-'[1]決算歳入 (市)'!U25</f>
        <v>-0.783789766584075</v>
      </c>
      <c r="AQ24" s="212"/>
      <c r="AR24" s="212"/>
      <c r="AS24" s="212"/>
      <c r="AT24" s="212"/>
    </row>
    <row r="25" spans="1:46" s="77" customFormat="1" ht="18.75" customHeight="1">
      <c r="A25" s="439"/>
      <c r="B25" s="200">
        <v>26</v>
      </c>
      <c r="C25" s="351">
        <f>D25+F25+H25+J25+L25+N25+P25+R25+T25</f>
        <v>381231</v>
      </c>
      <c r="D25" s="332">
        <v>174983</v>
      </c>
      <c r="E25" s="333">
        <v>45.9</v>
      </c>
      <c r="F25" s="332">
        <v>2566</v>
      </c>
      <c r="G25" s="334">
        <v>0.7</v>
      </c>
      <c r="H25" s="332">
        <v>7650</v>
      </c>
      <c r="I25" s="335">
        <v>2</v>
      </c>
      <c r="J25" s="332">
        <v>10560</v>
      </c>
      <c r="K25" s="334">
        <v>2.8</v>
      </c>
      <c r="L25" s="332">
        <v>59805</v>
      </c>
      <c r="M25" s="335">
        <v>15.7</v>
      </c>
      <c r="N25" s="332">
        <v>12399</v>
      </c>
      <c r="O25" s="335">
        <v>3.3</v>
      </c>
      <c r="P25" s="78">
        <v>3491</v>
      </c>
      <c r="Q25" s="334">
        <v>0.9</v>
      </c>
      <c r="R25" s="332">
        <v>39819</v>
      </c>
      <c r="S25" s="335">
        <v>10.4</v>
      </c>
      <c r="T25" s="332">
        <v>69958</v>
      </c>
      <c r="U25" s="335">
        <v>18.300000000000004</v>
      </c>
      <c r="V25" s="350"/>
      <c r="W25" s="350">
        <f t="shared" si="0"/>
        <v>100</v>
      </c>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row>
    <row r="26" spans="1:46" ht="18.75" customHeight="1">
      <c r="A26" s="425" t="s">
        <v>55</v>
      </c>
      <c r="B26" s="197">
        <v>22</v>
      </c>
      <c r="C26" s="78">
        <v>1399135</v>
      </c>
      <c r="D26" s="326">
        <v>700675</v>
      </c>
      <c r="E26" s="327">
        <v>50.07915604998803</v>
      </c>
      <c r="F26" s="326">
        <v>8441</v>
      </c>
      <c r="G26" s="328">
        <v>0.6033013254618032</v>
      </c>
      <c r="H26" s="326">
        <v>16032</v>
      </c>
      <c r="I26" s="329">
        <v>1.1458508292623657</v>
      </c>
      <c r="J26" s="326">
        <v>46124</v>
      </c>
      <c r="K26" s="328">
        <v>3.2966082615330183</v>
      </c>
      <c r="L26" s="326">
        <v>217191</v>
      </c>
      <c r="M26" s="329">
        <v>15.523233998148855</v>
      </c>
      <c r="N26" s="326">
        <v>44943</v>
      </c>
      <c r="O26" s="329">
        <v>3.212198965789577</v>
      </c>
      <c r="P26" s="75">
        <v>10391</v>
      </c>
      <c r="Q26" s="328">
        <v>0.742673151625826</v>
      </c>
      <c r="R26" s="326">
        <v>134541</v>
      </c>
      <c r="S26" s="329">
        <v>9.616012750735276</v>
      </c>
      <c r="T26" s="326">
        <v>220797</v>
      </c>
      <c r="U26" s="329">
        <v>15.880964667455249</v>
      </c>
      <c r="W26" s="350">
        <f t="shared" si="0"/>
        <v>100.1</v>
      </c>
      <c r="X26" s="212">
        <f>C26-'[1]決算歳入 (市)'!C27</f>
        <v>-37216</v>
      </c>
      <c r="Y26" s="212">
        <f>D26-'[1]決算歳入 (市)'!D27</f>
        <v>-28782</v>
      </c>
      <c r="Z26" s="212">
        <f>E26-'[1]決算歳入 (市)'!E27</f>
        <v>-0.7062717458640932</v>
      </c>
      <c r="AA26" s="212">
        <f>F26-'[1]決算歳入 (市)'!F27</f>
        <v>-1735</v>
      </c>
      <c r="AB26" s="212">
        <f>G26-'[1]決算歳入 (市)'!G27</f>
        <v>-0.10516060341212807</v>
      </c>
      <c r="AC26" s="212">
        <f>H26-'[1]決算歳入 (市)'!H27</f>
        <v>14929</v>
      </c>
      <c r="AD26" s="212">
        <f>I26-'[1]決算歳入 (市)'!I27</f>
        <v>1.0690590144482988</v>
      </c>
      <c r="AE26" s="212">
        <f>J26-'[1]決算歳入 (市)'!J27</f>
        <v>-2165</v>
      </c>
      <c r="AF26" s="212">
        <f>K26-'[1]決算歳入 (市)'!K27</f>
        <v>-0.06531371993251467</v>
      </c>
      <c r="AG26" s="212">
        <f>L26-'[1]決算歳入 (市)'!L27</f>
        <v>2728</v>
      </c>
      <c r="AH26" s="212">
        <f>M26-'[1]決算歳入 (市)'!M27</f>
        <v>0.5921342878412776</v>
      </c>
      <c r="AI26" s="212">
        <f>N26-'[1]決算歳入 (市)'!N27</f>
        <v>10596</v>
      </c>
      <c r="AJ26" s="212">
        <f>O26-'[1]決算歳入 (市)'!O27</f>
        <v>0.8209310932431033</v>
      </c>
      <c r="AK26" s="212">
        <f>P26-'[1]決算歳入 (市)'!P27</f>
        <v>-4490</v>
      </c>
      <c r="AL26" s="212">
        <f>Q26-'[1]決算歳入 (市)'!Q27</f>
        <v>-0.2933549501403856</v>
      </c>
      <c r="AM26" s="212">
        <f>R26-'[1]決算歳入 (市)'!R27</f>
        <v>4610</v>
      </c>
      <c r="AN26" s="212">
        <f>S26-'[1]決算歳入 (市)'!S27</f>
        <v>0.5701040557157437</v>
      </c>
      <c r="AO26" s="212">
        <f>T26-'[1]決算歳入 (市)'!T27</f>
        <v>-32907</v>
      </c>
      <c r="AP26" s="212">
        <f>U26-'[1]決算歳入 (市)'!U27</f>
        <v>-1.7821274318992941</v>
      </c>
      <c r="AQ26" s="212"/>
      <c r="AR26" s="212"/>
      <c r="AS26" s="212"/>
      <c r="AT26" s="212"/>
    </row>
    <row r="27" spans="1:46" ht="18.75" customHeight="1">
      <c r="A27" s="438"/>
      <c r="B27" s="200">
        <v>23</v>
      </c>
      <c r="C27" s="78">
        <v>1422051</v>
      </c>
      <c r="D27" s="332">
        <v>705469</v>
      </c>
      <c r="E27" s="333">
        <v>49.609261552504094</v>
      </c>
      <c r="F27" s="332">
        <v>9579</v>
      </c>
      <c r="G27" s="334">
        <v>0.6736045331707513</v>
      </c>
      <c r="H27" s="332">
        <v>24210</v>
      </c>
      <c r="I27" s="335">
        <v>1.7024705864979526</v>
      </c>
      <c r="J27" s="332">
        <v>45658</v>
      </c>
      <c r="K27" s="334">
        <v>3.2107146649452094</v>
      </c>
      <c r="L27" s="332">
        <v>220943</v>
      </c>
      <c r="M27" s="335">
        <v>15.536925187633917</v>
      </c>
      <c r="N27" s="332">
        <v>54872</v>
      </c>
      <c r="O27" s="335">
        <v>3.858652045531419</v>
      </c>
      <c r="P27" s="78">
        <v>10410</v>
      </c>
      <c r="Q27" s="334">
        <v>0.7320412559043241</v>
      </c>
      <c r="R27" s="332">
        <v>129444</v>
      </c>
      <c r="S27" s="335">
        <v>9.102627120968235</v>
      </c>
      <c r="T27" s="332">
        <v>221466</v>
      </c>
      <c r="U27" s="335">
        <v>15.473703052844096</v>
      </c>
      <c r="W27" s="350">
        <f t="shared" si="0"/>
        <v>99.89999999999999</v>
      </c>
      <c r="X27" s="212">
        <f>C27-'[1]決算歳入 (市)'!C28</f>
        <v>-113513</v>
      </c>
      <c r="Y27" s="212">
        <f>D27-'[1]決算歳入 (市)'!D28</f>
        <v>-8485</v>
      </c>
      <c r="Z27" s="212">
        <f>E27-'[1]決算歳入 (市)'!E28</f>
        <v>3.1146836645098475</v>
      </c>
      <c r="AA27" s="212">
        <f>F27-'[1]決算歳入 (市)'!F28</f>
        <v>983</v>
      </c>
      <c r="AB27" s="212">
        <f>G27-'[1]決算歳入 (市)'!G28</f>
        <v>0.11381021655483692</v>
      </c>
      <c r="AC27" s="212">
        <f>H27-'[1]決算歳入 (市)'!H28</f>
        <v>23000</v>
      </c>
      <c r="AD27" s="212">
        <f>I27-'[1]決算歳入 (市)'!I28</f>
        <v>1.6236721775745864</v>
      </c>
      <c r="AE27" s="212">
        <f>J27-'[1]決算歳入 (市)'!J28</f>
        <v>-1316</v>
      </c>
      <c r="AF27" s="212">
        <f>K27-'[1]決算歳入 (市)'!K28</f>
        <v>0.1516432097665259</v>
      </c>
      <c r="AG27" s="212">
        <f>L27-'[1]決算歳入 (市)'!L28</f>
        <v>26545</v>
      </c>
      <c r="AH27" s="212">
        <f>M27-'[1]決算歳入 (市)'!M28</f>
        <v>2.8772118835970932</v>
      </c>
      <c r="AI27" s="212">
        <f>N27-'[1]決算歳入 (市)'!N28</f>
        <v>16331</v>
      </c>
      <c r="AJ27" s="212">
        <f>O27-'[1]決算歳入 (市)'!O28</f>
        <v>1.3487599146921965</v>
      </c>
      <c r="AK27" s="212">
        <f>P27-'[1]決算歳入 (市)'!P28</f>
        <v>565</v>
      </c>
      <c r="AL27" s="212">
        <f>Q27-'[1]決算歳入 (市)'!Q28</f>
        <v>0.09090874693693496</v>
      </c>
      <c r="AM27" s="212">
        <f>R27-'[1]決算歳入 (市)'!R28</f>
        <v>-10318</v>
      </c>
      <c r="AN27" s="212">
        <f>S27-'[1]決算歳入 (市)'!S28</f>
        <v>0.0009550317554118948</v>
      </c>
      <c r="AO27" s="212">
        <f>T27-'[1]決算歳入 (市)'!T28</f>
        <v>-160818</v>
      </c>
      <c r="AP27" s="212">
        <f>U27-'[1]決算歳入 (市)'!U28</f>
        <v>-9.32164484538743</v>
      </c>
      <c r="AQ27" s="212"/>
      <c r="AR27" s="212"/>
      <c r="AS27" s="212"/>
      <c r="AT27" s="212"/>
    </row>
    <row r="28" spans="1:46" ht="18.75" customHeight="1">
      <c r="A28" s="438"/>
      <c r="B28" s="200">
        <v>24</v>
      </c>
      <c r="C28" s="78">
        <v>1431980</v>
      </c>
      <c r="D28" s="332">
        <v>701226</v>
      </c>
      <c r="E28" s="333">
        <v>49</v>
      </c>
      <c r="F28" s="332">
        <v>9059</v>
      </c>
      <c r="G28" s="334">
        <v>0.6</v>
      </c>
      <c r="H28" s="332">
        <v>24575</v>
      </c>
      <c r="I28" s="335">
        <v>1.7</v>
      </c>
      <c r="J28" s="332">
        <v>46061</v>
      </c>
      <c r="K28" s="334">
        <v>3.3</v>
      </c>
      <c r="L28" s="332">
        <v>214043</v>
      </c>
      <c r="M28" s="335">
        <v>14.9</v>
      </c>
      <c r="N28" s="332">
        <v>50434</v>
      </c>
      <c r="O28" s="335">
        <v>3.5</v>
      </c>
      <c r="P28" s="78">
        <v>7784</v>
      </c>
      <c r="Q28" s="334">
        <v>0.5</v>
      </c>
      <c r="R28" s="332">
        <v>147064</v>
      </c>
      <c r="S28" s="335">
        <v>10.3</v>
      </c>
      <c r="T28" s="332">
        <v>231734</v>
      </c>
      <c r="U28" s="335">
        <v>16.2</v>
      </c>
      <c r="W28" s="350">
        <f t="shared" si="0"/>
        <v>100</v>
      </c>
      <c r="X28" s="212">
        <f>C28-'[1]決算歳入 (市)'!C29</f>
        <v>32845</v>
      </c>
      <c r="Y28" s="212">
        <f>D28-'[1]決算歳入 (市)'!D29</f>
        <v>551</v>
      </c>
      <c r="Z28" s="212">
        <f>E28-'[1]決算歳入 (市)'!E29</f>
        <v>-1.079156049988029</v>
      </c>
      <c r="AA28" s="212">
        <f>F28-'[1]決算歳入 (市)'!F29</f>
        <v>618</v>
      </c>
      <c r="AB28" s="212">
        <f>G28-'[1]決算歳入 (市)'!G29</f>
        <v>-0.003301325461803173</v>
      </c>
      <c r="AC28" s="212">
        <f>H28-'[1]決算歳入 (市)'!H29</f>
        <v>8543</v>
      </c>
      <c r="AD28" s="212">
        <f>I28-'[1]決算歳入 (市)'!I29</f>
        <v>0.5541491707376343</v>
      </c>
      <c r="AE28" s="212">
        <f>J28-'[1]決算歳入 (市)'!J29</f>
        <v>-63</v>
      </c>
      <c r="AF28" s="212">
        <f>K28-'[1]決算歳入 (市)'!K29</f>
        <v>0.0033917384669814865</v>
      </c>
      <c r="AG28" s="212">
        <f>L28-'[1]決算歳入 (市)'!L29</f>
        <v>-3148</v>
      </c>
      <c r="AH28" s="212">
        <f>M28-'[1]決算歳入 (市)'!M29</f>
        <v>-0.623233998148855</v>
      </c>
      <c r="AI28" s="212">
        <f>N28-'[1]決算歳入 (市)'!N29</f>
        <v>5491</v>
      </c>
      <c r="AJ28" s="212">
        <f>O28-'[1]決算歳入 (市)'!O29</f>
        <v>0.2878010342104229</v>
      </c>
      <c r="AK28" s="212">
        <f>P28-'[1]決算歳入 (市)'!P29</f>
        <v>-2607</v>
      </c>
      <c r="AL28" s="212">
        <f>Q28-'[1]決算歳入 (市)'!Q29</f>
        <v>-0.24267315162582603</v>
      </c>
      <c r="AM28" s="212">
        <f>R28-'[1]決算歳入 (市)'!R29</f>
        <v>12523</v>
      </c>
      <c r="AN28" s="212">
        <f>S28-'[1]決算歳入 (市)'!S29</f>
        <v>0.6839872492647245</v>
      </c>
      <c r="AO28" s="212">
        <f>T28-'[1]決算歳入 (市)'!T29</f>
        <v>10937</v>
      </c>
      <c r="AP28" s="212">
        <f>U28-'[1]決算歳入 (市)'!U29</f>
        <v>0.31903533254475036</v>
      </c>
      <c r="AQ28" s="212"/>
      <c r="AR28" s="212"/>
      <c r="AS28" s="212"/>
      <c r="AT28" s="212"/>
    </row>
    <row r="29" spans="1:46" ht="18.75" customHeight="1">
      <c r="A29" s="438"/>
      <c r="B29" s="200">
        <v>25</v>
      </c>
      <c r="C29" s="78">
        <v>1598029</v>
      </c>
      <c r="D29" s="332">
        <v>707362</v>
      </c>
      <c r="E29" s="333">
        <v>44.3</v>
      </c>
      <c r="F29" s="332">
        <v>8408</v>
      </c>
      <c r="G29" s="334">
        <v>0.5</v>
      </c>
      <c r="H29" s="332">
        <v>22519</v>
      </c>
      <c r="I29" s="335">
        <v>1.4</v>
      </c>
      <c r="J29" s="332">
        <v>43554</v>
      </c>
      <c r="K29" s="334">
        <v>2.7</v>
      </c>
      <c r="L29" s="332">
        <v>244007</v>
      </c>
      <c r="M29" s="335">
        <v>15.3</v>
      </c>
      <c r="N29" s="332">
        <v>47362</v>
      </c>
      <c r="O29" s="335">
        <v>3</v>
      </c>
      <c r="P29" s="78">
        <v>10768</v>
      </c>
      <c r="Q29" s="334">
        <v>0.7</v>
      </c>
      <c r="R29" s="332">
        <v>277127</v>
      </c>
      <c r="S29" s="335">
        <v>17.3</v>
      </c>
      <c r="T29" s="332">
        <v>236922</v>
      </c>
      <c r="U29" s="335">
        <v>14.8</v>
      </c>
      <c r="W29" s="350">
        <f t="shared" si="0"/>
        <v>100</v>
      </c>
      <c r="X29" s="212">
        <f>C29-'[1]決算歳入 (市)'!C30</f>
        <v>175978</v>
      </c>
      <c r="Y29" s="212">
        <f>D29-'[1]決算歳入 (市)'!D30</f>
        <v>1893</v>
      </c>
      <c r="Z29" s="212">
        <f>E29-'[1]決算歳入 (市)'!E30</f>
        <v>-5.309261552504097</v>
      </c>
      <c r="AA29" s="212">
        <f>F29-'[1]決算歳入 (市)'!F30</f>
        <v>-1171</v>
      </c>
      <c r="AB29" s="212">
        <f>G29-'[1]決算歳入 (市)'!G30</f>
        <v>-0.1736045331707513</v>
      </c>
      <c r="AC29" s="212">
        <f>H29-'[1]決算歳入 (市)'!H30</f>
        <v>-1691</v>
      </c>
      <c r="AD29" s="212">
        <f>I29-'[1]決算歳入 (市)'!I30</f>
        <v>-0.30247058649795266</v>
      </c>
      <c r="AE29" s="212">
        <f>J29-'[1]決算歳入 (市)'!J30</f>
        <v>-2104</v>
      </c>
      <c r="AF29" s="212">
        <f>K29-'[1]決算歳入 (市)'!K30</f>
        <v>-0.5107146649452092</v>
      </c>
      <c r="AG29" s="212">
        <f>L29-'[1]決算歳入 (市)'!L30</f>
        <v>23064</v>
      </c>
      <c r="AH29" s="212">
        <f>M29-'[1]決算歳入 (市)'!M30</f>
        <v>-0.23692518763391668</v>
      </c>
      <c r="AI29" s="212">
        <f>N29-'[1]決算歳入 (市)'!N30</f>
        <v>-7510</v>
      </c>
      <c r="AJ29" s="212">
        <f>O29-'[1]決算歳入 (市)'!O30</f>
        <v>-0.8586520455314188</v>
      </c>
      <c r="AK29" s="212">
        <f>P29-'[1]決算歳入 (市)'!P30</f>
        <v>358</v>
      </c>
      <c r="AL29" s="212">
        <f>Q29-'[1]決算歳入 (市)'!Q30</f>
        <v>-0.03204125590432416</v>
      </c>
      <c r="AM29" s="212">
        <f>R29-'[1]決算歳入 (市)'!R30</f>
        <v>147683</v>
      </c>
      <c r="AN29" s="212">
        <f>S29-'[1]決算歳入 (市)'!S30</f>
        <v>8.197372879031766</v>
      </c>
      <c r="AO29" s="212">
        <f>T29-'[1]決算歳入 (市)'!T30</f>
        <v>15456</v>
      </c>
      <c r="AP29" s="212">
        <f>U29-'[1]決算歳入 (市)'!U30</f>
        <v>-0.673703052844095</v>
      </c>
      <c r="AQ29" s="212"/>
      <c r="AR29" s="212"/>
      <c r="AS29" s="212"/>
      <c r="AT29" s="212"/>
    </row>
    <row r="30" spans="1:46" s="77" customFormat="1" ht="18.75" customHeight="1">
      <c r="A30" s="439"/>
      <c r="B30" s="200">
        <v>26</v>
      </c>
      <c r="C30" s="78">
        <f>D30+F30+H30+J30+L30+N30+P30+R30+T30</f>
        <v>1469029</v>
      </c>
      <c r="D30" s="332">
        <v>719972</v>
      </c>
      <c r="E30" s="333">
        <v>49.01006038682694</v>
      </c>
      <c r="F30" s="332">
        <v>7983</v>
      </c>
      <c r="G30" s="334">
        <v>0.5434201775458484</v>
      </c>
      <c r="H30" s="332">
        <v>24706</v>
      </c>
      <c r="I30" s="335">
        <v>1.6817911695412413</v>
      </c>
      <c r="J30" s="332">
        <v>43639</v>
      </c>
      <c r="K30" s="334">
        <v>2.9706016695381776</v>
      </c>
      <c r="L30" s="332">
        <v>235963</v>
      </c>
      <c r="M30" s="335">
        <v>16.062514763153075</v>
      </c>
      <c r="N30" s="332">
        <v>50659</v>
      </c>
      <c r="O30" s="335">
        <v>3.4484683420136704</v>
      </c>
      <c r="P30" s="78">
        <v>13490</v>
      </c>
      <c r="Q30" s="334">
        <v>0.9182936483895143</v>
      </c>
      <c r="R30" s="332">
        <v>150841</v>
      </c>
      <c r="S30" s="335">
        <v>10.268075034597683</v>
      </c>
      <c r="T30" s="332">
        <v>221776</v>
      </c>
      <c r="U30" s="335">
        <v>15.096774808393842</v>
      </c>
      <c r="V30" s="350"/>
      <c r="W30" s="350">
        <f t="shared" si="0"/>
        <v>100</v>
      </c>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row>
    <row r="31" spans="1:46" ht="18.75" customHeight="1">
      <c r="A31" s="425" t="s">
        <v>54</v>
      </c>
      <c r="B31" s="197">
        <v>22</v>
      </c>
      <c r="C31" s="75">
        <v>607607</v>
      </c>
      <c r="D31" s="326">
        <v>281991</v>
      </c>
      <c r="E31" s="327">
        <v>46.41009731619287</v>
      </c>
      <c r="F31" s="326">
        <v>3219</v>
      </c>
      <c r="G31" s="328">
        <v>0.5297832315954227</v>
      </c>
      <c r="H31" s="326">
        <v>650</v>
      </c>
      <c r="I31" s="329">
        <v>0.10697704272663087</v>
      </c>
      <c r="J31" s="326">
        <v>18436</v>
      </c>
      <c r="K31" s="328">
        <v>3.034198091858718</v>
      </c>
      <c r="L31" s="326">
        <v>95613</v>
      </c>
      <c r="M31" s="329">
        <v>15.735993824955935</v>
      </c>
      <c r="N31" s="326">
        <v>16920</v>
      </c>
      <c r="O31" s="329">
        <v>2.784694712207068</v>
      </c>
      <c r="P31" s="75">
        <v>12420</v>
      </c>
      <c r="Q31" s="328">
        <v>2.1440844164073156</v>
      </c>
      <c r="R31" s="326">
        <v>72740</v>
      </c>
      <c r="S31" s="329">
        <v>11.97155398143866</v>
      </c>
      <c r="T31" s="326">
        <v>105618</v>
      </c>
      <c r="U31" s="329">
        <v>17.382617382617383</v>
      </c>
      <c r="W31" s="350">
        <f t="shared" si="0"/>
        <v>100.10000000000001</v>
      </c>
      <c r="X31" s="212">
        <f>C31-'[1]決算歳入 (市)'!C32</f>
        <v>23140</v>
      </c>
      <c r="Y31" s="212">
        <f>D31-'[1]決算歳入 (市)'!D32</f>
        <v>-11788</v>
      </c>
      <c r="Z31" s="212">
        <f>E31-'[1]決算歳入 (市)'!E32</f>
        <v>-3.854331642157213</v>
      </c>
      <c r="AA31" s="212">
        <f>F31-'[1]決算歳入 (市)'!F32</f>
        <v>-215</v>
      </c>
      <c r="AB31" s="212">
        <f>G31-'[1]決算歳入 (市)'!G32</f>
        <v>-0.05776063315656499</v>
      </c>
      <c r="AC31" s="212">
        <f>H31-'[1]決算歳入 (市)'!H32</f>
        <v>183</v>
      </c>
      <c r="AD31" s="212">
        <f>I31-'[1]決算歳入 (市)'!I32</f>
        <v>0.027075183425763594</v>
      </c>
      <c r="AE31" s="212">
        <f>J31-'[1]決算歳入 (市)'!J32</f>
        <v>-784</v>
      </c>
      <c r="AF31" s="212">
        <f>K31-'[1]決算歳入 (市)'!K32</f>
        <v>-0.2542681517444283</v>
      </c>
      <c r="AG31" s="212">
        <f>L31-'[1]決算歳入 (市)'!L32</f>
        <v>26834</v>
      </c>
      <c r="AH31" s="212">
        <f>M31-'[1]決算歳入 (市)'!M32</f>
        <v>3.968178020128631</v>
      </c>
      <c r="AI31" s="212">
        <f>N31-'[1]決算歳入 (市)'!N32</f>
        <v>5505</v>
      </c>
      <c r="AJ31" s="212">
        <f>O31-'[1]決算歳入 (市)'!O32</f>
        <v>0.8316332048850121</v>
      </c>
      <c r="AK31" s="212">
        <f>P31-'[1]決算歳入 (市)'!P32</f>
        <v>7640</v>
      </c>
      <c r="AL31" s="212">
        <f>Q31-'[1]決算歳入 (市)'!Q32</f>
        <v>1.3262452569680314</v>
      </c>
      <c r="AM31" s="212">
        <f>R31-'[1]決算歳入 (市)'!R32</f>
        <v>5025</v>
      </c>
      <c r="AN31" s="212">
        <f>S31-'[1]決算歳入 (市)'!S32</f>
        <v>0.38578438281290417</v>
      </c>
      <c r="AO31" s="212">
        <f>T31-'[1]決算歳入 (市)'!T32</f>
        <v>-9260</v>
      </c>
      <c r="AP31" s="212">
        <f>U31-'[1]決算歳入 (市)'!U32</f>
        <v>-2.2725556211621267</v>
      </c>
      <c r="AQ31" s="212"/>
      <c r="AR31" s="212"/>
      <c r="AS31" s="212"/>
      <c r="AT31" s="212"/>
    </row>
    <row r="32" spans="1:46" ht="18.75" customHeight="1">
      <c r="A32" s="438"/>
      <c r="B32" s="200">
        <v>23</v>
      </c>
      <c r="C32" s="78">
        <v>581118</v>
      </c>
      <c r="D32" s="332">
        <v>287127</v>
      </c>
      <c r="E32" s="333">
        <v>49.40941426698192</v>
      </c>
      <c r="F32" s="332">
        <v>3578</v>
      </c>
      <c r="G32" s="334">
        <v>0.6157097181639529</v>
      </c>
      <c r="H32" s="332">
        <v>1619</v>
      </c>
      <c r="I32" s="335">
        <v>0.27860090377513685</v>
      </c>
      <c r="J32" s="332">
        <v>17949</v>
      </c>
      <c r="K32" s="334">
        <v>3.0887014341321386</v>
      </c>
      <c r="L32" s="332">
        <v>99082</v>
      </c>
      <c r="M32" s="335">
        <v>17.050237645366344</v>
      </c>
      <c r="N32" s="332">
        <v>21559</v>
      </c>
      <c r="O32" s="335">
        <v>3.709917779177379</v>
      </c>
      <c r="P32" s="78">
        <v>4365</v>
      </c>
      <c r="Q32" s="334">
        <v>0.7511383230256161</v>
      </c>
      <c r="R32" s="332">
        <v>58504</v>
      </c>
      <c r="S32" s="335">
        <v>9.96749059571378</v>
      </c>
      <c r="T32" s="332">
        <v>87335</v>
      </c>
      <c r="U32" s="335">
        <v>15.028789333663731</v>
      </c>
      <c r="W32" s="350">
        <f t="shared" si="0"/>
        <v>99.9</v>
      </c>
      <c r="X32" s="212">
        <f>C32-'[1]決算歳入 (市)'!C33</f>
        <v>-6647</v>
      </c>
      <c r="Y32" s="212">
        <f>D32-'[1]決算歳入 (市)'!D33</f>
        <v>1880</v>
      </c>
      <c r="Z32" s="212">
        <f>E32-'[1]決算歳入 (市)'!E33</f>
        <v>0.878623900083582</v>
      </c>
      <c r="AA32" s="212">
        <f>F32-'[1]決算歳入 (市)'!F33</f>
        <v>360</v>
      </c>
      <c r="AB32" s="212">
        <f>G32-'[1]決算歳入 (市)'!G33</f>
        <v>0.06821199373327058</v>
      </c>
      <c r="AC32" s="212">
        <f>H32-'[1]決算歳入 (市)'!H33</f>
        <v>1149</v>
      </c>
      <c r="AD32" s="212">
        <f>I32-'[1]決算歳入 (市)'!I33</f>
        <v>0.19863697261217206</v>
      </c>
      <c r="AE32" s="212">
        <f>J32-'[1]決算歳入 (市)'!J33</f>
        <v>-1328</v>
      </c>
      <c r="AF32" s="212">
        <f>K32-'[1]決算歳入 (市)'!K33</f>
        <v>-0.1910106957156752</v>
      </c>
      <c r="AG32" s="212">
        <f>L32-'[1]決算歳入 (市)'!L33</f>
        <v>-119</v>
      </c>
      <c r="AH32" s="212">
        <f>M32-'[1]決算歳入 (市)'!M33</f>
        <v>0.1725739532444912</v>
      </c>
      <c r="AI32" s="212">
        <f>N32-'[1]決算歳入 (市)'!N33</f>
        <v>7561</v>
      </c>
      <c r="AJ32" s="212">
        <f>O32-'[1]決算歳入 (市)'!O33</f>
        <v>1.328353718711036</v>
      </c>
      <c r="AK32" s="212">
        <f>P32-'[1]決算歳入 (市)'!P33</f>
        <v>-96</v>
      </c>
      <c r="AL32" s="212">
        <f>Q32-'[1]決算歳入 (市)'!Q33</f>
        <v>-0.007838478927545411</v>
      </c>
      <c r="AM32" s="212">
        <f>R32-'[1]決算歳入 (市)'!R33</f>
        <v>-3856</v>
      </c>
      <c r="AN32" s="212">
        <f>S32-'[1]決算歳入 (市)'!S33</f>
        <v>-0.642191845397889</v>
      </c>
      <c r="AO32" s="212">
        <f>T32-'[1]決算歳入 (市)'!T33</f>
        <v>-12198</v>
      </c>
      <c r="AP32" s="212">
        <f>U32-'[1]決算歳入 (市)'!U33</f>
        <v>-1.9053595183434489</v>
      </c>
      <c r="AQ32" s="212"/>
      <c r="AR32" s="212"/>
      <c r="AS32" s="212"/>
      <c r="AT32" s="212"/>
    </row>
    <row r="33" spans="1:46" ht="18.75" customHeight="1">
      <c r="A33" s="438"/>
      <c r="B33" s="200">
        <v>24</v>
      </c>
      <c r="C33" s="78">
        <v>570744</v>
      </c>
      <c r="D33" s="332">
        <v>285254</v>
      </c>
      <c r="E33" s="333">
        <v>50</v>
      </c>
      <c r="F33" s="332">
        <v>3576</v>
      </c>
      <c r="G33" s="334">
        <v>0.6</v>
      </c>
      <c r="H33" s="332">
        <v>1651</v>
      </c>
      <c r="I33" s="335">
        <v>0.3</v>
      </c>
      <c r="J33" s="332">
        <v>16704</v>
      </c>
      <c r="K33" s="334">
        <v>2.9</v>
      </c>
      <c r="L33" s="332">
        <v>95717</v>
      </c>
      <c r="M33" s="335">
        <v>16.8</v>
      </c>
      <c r="N33" s="332">
        <v>19816</v>
      </c>
      <c r="O33" s="335">
        <v>3.5</v>
      </c>
      <c r="P33" s="78">
        <v>5516</v>
      </c>
      <c r="Q33" s="334">
        <v>1</v>
      </c>
      <c r="R33" s="332">
        <v>55208</v>
      </c>
      <c r="S33" s="335">
        <v>9.7</v>
      </c>
      <c r="T33" s="332">
        <v>87302</v>
      </c>
      <c r="U33" s="335">
        <v>15.2</v>
      </c>
      <c r="W33" s="350">
        <f t="shared" si="0"/>
        <v>100</v>
      </c>
      <c r="X33" s="212">
        <f>C33-'[1]決算歳入 (市)'!C34</f>
        <v>-36863</v>
      </c>
      <c r="Y33" s="212">
        <f>D33-'[1]決算歳入 (市)'!D34</f>
        <v>3263</v>
      </c>
      <c r="Z33" s="212">
        <f>E33-'[1]決算歳入 (市)'!E34</f>
        <v>3.589902683807132</v>
      </c>
      <c r="AA33" s="212">
        <f>F33-'[1]決算歳入 (市)'!F34</f>
        <v>357</v>
      </c>
      <c r="AB33" s="212">
        <f>G33-'[1]決算歳入 (市)'!G34</f>
        <v>0.07021676840457725</v>
      </c>
      <c r="AC33" s="212">
        <f>H33-'[1]決算歳入 (市)'!H34</f>
        <v>1001</v>
      </c>
      <c r="AD33" s="212">
        <f>I33-'[1]決算歳入 (市)'!I34</f>
        <v>0.1930229572733691</v>
      </c>
      <c r="AE33" s="212">
        <f>J33-'[1]決算歳入 (市)'!J34</f>
        <v>-1732</v>
      </c>
      <c r="AF33" s="212">
        <f>K33-'[1]決算歳入 (市)'!K34</f>
        <v>-0.134198091858718</v>
      </c>
      <c r="AG33" s="212">
        <f>L33-'[1]決算歳入 (市)'!L34</f>
        <v>104</v>
      </c>
      <c r="AH33" s="212">
        <f>M33-'[1]決算歳入 (市)'!M34</f>
        <v>1.0640061750440655</v>
      </c>
      <c r="AI33" s="212">
        <f>N33-'[1]決算歳入 (市)'!N34</f>
        <v>2896</v>
      </c>
      <c r="AJ33" s="212">
        <f>O33-'[1]決算歳入 (市)'!O34</f>
        <v>0.715305287792932</v>
      </c>
      <c r="AK33" s="212">
        <f>P33-'[1]決算歳入 (市)'!P34</f>
        <v>-6904</v>
      </c>
      <c r="AL33" s="212">
        <f>Q33-'[1]決算歳入 (市)'!Q34</f>
        <v>-1.1440844164073156</v>
      </c>
      <c r="AM33" s="212">
        <f>R33-'[1]決算歳入 (市)'!R34</f>
        <v>-17532</v>
      </c>
      <c r="AN33" s="212">
        <f>S33-'[1]決算歳入 (市)'!S34</f>
        <v>-2.271553981438661</v>
      </c>
      <c r="AO33" s="212">
        <f>T33-'[1]決算歳入 (市)'!T34</f>
        <v>-18316</v>
      </c>
      <c r="AP33" s="212">
        <f>U33-'[1]決算歳入 (市)'!U34</f>
        <v>-2.1826173826173836</v>
      </c>
      <c r="AQ33" s="212"/>
      <c r="AR33" s="212"/>
      <c r="AS33" s="212"/>
      <c r="AT33" s="212"/>
    </row>
    <row r="34" spans="1:46" ht="18.75" customHeight="1">
      <c r="A34" s="438"/>
      <c r="B34" s="200">
        <v>25</v>
      </c>
      <c r="C34" s="78">
        <v>584106</v>
      </c>
      <c r="D34" s="332">
        <v>288989</v>
      </c>
      <c r="E34" s="333">
        <v>49.5</v>
      </c>
      <c r="F34" s="332">
        <v>3468</v>
      </c>
      <c r="G34" s="334">
        <v>0.6</v>
      </c>
      <c r="H34" s="332">
        <v>1696</v>
      </c>
      <c r="I34" s="335">
        <v>0.3</v>
      </c>
      <c r="J34" s="332">
        <v>17026</v>
      </c>
      <c r="K34" s="334">
        <v>2.9</v>
      </c>
      <c r="L34" s="332">
        <v>98311</v>
      </c>
      <c r="M34" s="335">
        <v>16.8</v>
      </c>
      <c r="N34" s="332">
        <v>18890</v>
      </c>
      <c r="O34" s="335">
        <v>3.2</v>
      </c>
      <c r="P34" s="78">
        <v>3359</v>
      </c>
      <c r="Q34" s="334">
        <v>0.6</v>
      </c>
      <c r="R34" s="332">
        <v>53561</v>
      </c>
      <c r="S34" s="335">
        <v>9.2</v>
      </c>
      <c r="T34" s="332">
        <v>98806</v>
      </c>
      <c r="U34" s="335">
        <v>16.9</v>
      </c>
      <c r="W34" s="350">
        <f t="shared" si="0"/>
        <v>100</v>
      </c>
      <c r="X34" s="212">
        <f>C34-'[1]決算歳入 (市)'!C35</f>
        <v>2988</v>
      </c>
      <c r="Y34" s="212">
        <f>D34-'[1]決算歳入 (市)'!D35</f>
        <v>1862</v>
      </c>
      <c r="Z34" s="212">
        <f>E34-'[1]決算歳入 (市)'!E35</f>
        <v>0.09058573301808082</v>
      </c>
      <c r="AA34" s="212">
        <f>F34-'[1]決算歳入 (市)'!F35</f>
        <v>-110</v>
      </c>
      <c r="AB34" s="212">
        <f>G34-'[1]決算歳入 (市)'!G35</f>
        <v>-0.015709718163952946</v>
      </c>
      <c r="AC34" s="212">
        <f>H34-'[1]決算歳入 (市)'!H35</f>
        <v>77</v>
      </c>
      <c r="AD34" s="212">
        <f>I34-'[1]決算歳入 (市)'!I35</f>
        <v>0.021399096224863134</v>
      </c>
      <c r="AE34" s="212">
        <f>J34-'[1]決算歳入 (市)'!J35</f>
        <v>-923</v>
      </c>
      <c r="AF34" s="212">
        <f>K34-'[1]決算歳入 (市)'!K35</f>
        <v>-0.1887014341321387</v>
      </c>
      <c r="AG34" s="212">
        <f>L34-'[1]決算歳入 (市)'!L35</f>
        <v>-771</v>
      </c>
      <c r="AH34" s="212">
        <f>M34-'[1]決算歳入 (市)'!M35</f>
        <v>-0.25023764536634374</v>
      </c>
      <c r="AI34" s="212">
        <f>N34-'[1]決算歳入 (市)'!N35</f>
        <v>-2669</v>
      </c>
      <c r="AJ34" s="212">
        <f>O34-'[1]決算歳入 (市)'!O35</f>
        <v>-0.5099177791773788</v>
      </c>
      <c r="AK34" s="212">
        <f>P34-'[1]決算歳入 (市)'!P35</f>
        <v>-1006</v>
      </c>
      <c r="AL34" s="212">
        <f>Q34-'[1]決算歳入 (市)'!Q35</f>
        <v>-0.15113832302561614</v>
      </c>
      <c r="AM34" s="212">
        <f>R34-'[1]決算歳入 (市)'!R35</f>
        <v>-4943</v>
      </c>
      <c r="AN34" s="212">
        <f>S34-'[1]決算歳入 (市)'!S35</f>
        <v>-0.767490595713781</v>
      </c>
      <c r="AO34" s="212">
        <f>T34-'[1]決算歳入 (市)'!T35</f>
        <v>11471</v>
      </c>
      <c r="AP34" s="212">
        <f>U34-'[1]決算歳入 (市)'!U35</f>
        <v>1.8712106663362675</v>
      </c>
      <c r="AQ34" s="212"/>
      <c r="AR34" s="212"/>
      <c r="AS34" s="212"/>
      <c r="AT34" s="212"/>
    </row>
    <row r="35" spans="1:46" s="77" customFormat="1" ht="18.75" customHeight="1">
      <c r="A35" s="439"/>
      <c r="B35" s="200">
        <v>26</v>
      </c>
      <c r="C35" s="78">
        <f>D35+F35+H35+J35+L35+N35+P35+R35+T35</f>
        <v>612268</v>
      </c>
      <c r="D35" s="332">
        <v>296559</v>
      </c>
      <c r="E35" s="333">
        <v>48.4</v>
      </c>
      <c r="F35" s="332">
        <v>3263</v>
      </c>
      <c r="G35" s="334">
        <v>0.5</v>
      </c>
      <c r="H35" s="332">
        <v>2112</v>
      </c>
      <c r="I35" s="335">
        <v>0.3</v>
      </c>
      <c r="J35" s="332">
        <v>16235</v>
      </c>
      <c r="K35" s="334">
        <v>2.7</v>
      </c>
      <c r="L35" s="332">
        <v>103906</v>
      </c>
      <c r="M35" s="335">
        <v>17</v>
      </c>
      <c r="N35" s="332">
        <v>21312</v>
      </c>
      <c r="O35" s="335">
        <v>3.5</v>
      </c>
      <c r="P35" s="78">
        <v>5229</v>
      </c>
      <c r="Q35" s="334">
        <v>0.9</v>
      </c>
      <c r="R35" s="332">
        <v>64218</v>
      </c>
      <c r="S35" s="335">
        <v>10.5</v>
      </c>
      <c r="T35" s="332">
        <v>99434</v>
      </c>
      <c r="U35" s="335">
        <v>16.2</v>
      </c>
      <c r="V35" s="350"/>
      <c r="W35" s="350">
        <f t="shared" si="0"/>
        <v>100.00000000000001</v>
      </c>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row>
    <row r="36" spans="1:46" ht="18.75" customHeight="1">
      <c r="A36" s="425" t="s">
        <v>176</v>
      </c>
      <c r="B36" s="197">
        <v>22</v>
      </c>
      <c r="C36" s="75">
        <v>235975</v>
      </c>
      <c r="D36" s="326">
        <v>106913</v>
      </c>
      <c r="E36" s="327">
        <v>45.30691810573154</v>
      </c>
      <c r="F36" s="326">
        <v>2017</v>
      </c>
      <c r="G36" s="328">
        <v>0.8547515626655366</v>
      </c>
      <c r="H36" s="326">
        <v>3972</v>
      </c>
      <c r="I36" s="329">
        <v>1.6832291556308931</v>
      </c>
      <c r="J36" s="326">
        <v>5438</v>
      </c>
      <c r="K36" s="328">
        <v>2.3044814069287</v>
      </c>
      <c r="L36" s="326">
        <v>37484</v>
      </c>
      <c r="M36" s="329">
        <v>15.88473355228308</v>
      </c>
      <c r="N36" s="326">
        <v>9471</v>
      </c>
      <c r="O36" s="329">
        <v>4.013560758554932</v>
      </c>
      <c r="P36" s="75">
        <v>215</v>
      </c>
      <c r="Q36" s="328">
        <v>0.09111134654094713</v>
      </c>
      <c r="R36" s="326">
        <v>28786</v>
      </c>
      <c r="S36" s="329">
        <v>12.198749867570717</v>
      </c>
      <c r="T36" s="326">
        <v>41679</v>
      </c>
      <c r="U36" s="329">
        <v>17.56246424409365</v>
      </c>
      <c r="W36" s="350">
        <f t="shared" si="0"/>
        <v>99.89999999999998</v>
      </c>
      <c r="X36" s="212">
        <f>C36-'[1]決算歳入 (市)'!C37</f>
        <v>30604</v>
      </c>
      <c r="Y36" s="212">
        <f>D36-'[1]決算歳入 (市)'!D37</f>
        <v>-8200</v>
      </c>
      <c r="Z36" s="212">
        <f>E36-'[1]決算歳入 (市)'!E37</f>
        <v>-10.744325740770648</v>
      </c>
      <c r="AA36" s="212">
        <f>F36-'[1]決算歳入 (市)'!F37</f>
        <v>384</v>
      </c>
      <c r="AB36" s="212">
        <f>G36-'[1]決算歳入 (市)'!G37</f>
        <v>0.05960521775802774</v>
      </c>
      <c r="AC36" s="212">
        <f>H36-'[1]決算歳入 (市)'!H37</f>
        <v>-527</v>
      </c>
      <c r="AD36" s="212">
        <f>I36-'[1]決算歳入 (市)'!I37</f>
        <v>-0.5074404131008168</v>
      </c>
      <c r="AE36" s="212">
        <f>J36-'[1]決算歳入 (市)'!J37</f>
        <v>245</v>
      </c>
      <c r="AF36" s="212">
        <f>K36-'[1]決算歳入 (市)'!K37</f>
        <v>-0.2241131852970768</v>
      </c>
      <c r="AG36" s="212">
        <f>L36-'[1]決算歳入 (市)'!L37</f>
        <v>12143</v>
      </c>
      <c r="AH36" s="212">
        <f>M36-'[1]決算歳入 (市)'!M37</f>
        <v>3.5456009580998717</v>
      </c>
      <c r="AI36" s="212">
        <f>N36-'[1]決算歳入 (市)'!N37</f>
        <v>1592</v>
      </c>
      <c r="AJ36" s="212">
        <f>O36-'[1]決算歳入 (市)'!O37</f>
        <v>0.17708920220082147</v>
      </c>
      <c r="AK36" s="212">
        <f>P36-'[1]決算歳入 (市)'!P37</f>
        <v>-478</v>
      </c>
      <c r="AL36" s="212">
        <f>Q36-'[1]決算歳入 (市)'!Q37</f>
        <v>-0.24632675328814266</v>
      </c>
      <c r="AM36" s="212">
        <f>R36-'[1]決算歳入 (市)'!R37</f>
        <v>13828</v>
      </c>
      <c r="AN36" s="212">
        <f>S36-'[1]決算歳入 (市)'!S37</f>
        <v>4.9153456868441285</v>
      </c>
      <c r="AO36" s="212">
        <f>T36-'[1]決算歳入 (市)'!T37</f>
        <v>11617</v>
      </c>
      <c r="AP36" s="212">
        <f>U36-'[1]決算歳入 (市)'!U37</f>
        <v>2.8245650275538274</v>
      </c>
      <c r="AQ36" s="212"/>
      <c r="AR36" s="212"/>
      <c r="AS36" s="212"/>
      <c r="AT36" s="212"/>
    </row>
    <row r="37" spans="1:46" ht="18.75" customHeight="1">
      <c r="A37" s="438"/>
      <c r="B37" s="200">
        <v>23</v>
      </c>
      <c r="C37" s="78">
        <v>253882</v>
      </c>
      <c r="D37" s="332">
        <v>107784</v>
      </c>
      <c r="E37" s="333">
        <v>42.45436856492386</v>
      </c>
      <c r="F37" s="332">
        <v>1931</v>
      </c>
      <c r="G37" s="334">
        <v>0.7605895652310916</v>
      </c>
      <c r="H37" s="332">
        <v>7607</v>
      </c>
      <c r="I37" s="335">
        <v>2.996273859509536</v>
      </c>
      <c r="J37" s="332">
        <v>4917</v>
      </c>
      <c r="K37" s="334">
        <v>1.9367265107412106</v>
      </c>
      <c r="L37" s="332">
        <v>42410</v>
      </c>
      <c r="M37" s="335">
        <v>16.70461080344412</v>
      </c>
      <c r="N37" s="332">
        <v>11745</v>
      </c>
      <c r="O37" s="335">
        <v>4.626164911257986</v>
      </c>
      <c r="P37" s="78">
        <v>343</v>
      </c>
      <c r="Q37" s="334">
        <v>0.13510213406228092</v>
      </c>
      <c r="R37" s="332">
        <v>32613</v>
      </c>
      <c r="S37" s="335">
        <v>12.845731481554424</v>
      </c>
      <c r="T37" s="332">
        <v>44532</v>
      </c>
      <c r="U37" s="335">
        <v>17.640432169275492</v>
      </c>
      <c r="W37" s="350">
        <f t="shared" si="0"/>
        <v>100.1</v>
      </c>
      <c r="X37" s="212">
        <f>C37-'[1]決算歳入 (市)'!C38</f>
        <v>27341</v>
      </c>
      <c r="Y37" s="212">
        <f>D37-'[1]決算歳入 (市)'!D38</f>
        <v>-2774</v>
      </c>
      <c r="Z37" s="212">
        <f>E37-'[1]決算歳入 (市)'!E38</f>
        <v>-6.348276430904711</v>
      </c>
      <c r="AA37" s="212">
        <f>F37-'[1]決算歳入 (市)'!F38</f>
        <v>398</v>
      </c>
      <c r="AB37" s="212">
        <f>G37-'[1]決算歳入 (市)'!G38</f>
        <v>0.08389086609936702</v>
      </c>
      <c r="AC37" s="212">
        <f>H37-'[1]決算歳入 (市)'!H38</f>
        <v>2728</v>
      </c>
      <c r="AD37" s="212">
        <f>I37-'[1]決算歳入 (市)'!I38</f>
        <v>0.9425798261998923</v>
      </c>
      <c r="AE37" s="212">
        <f>J37-'[1]決算歳入 (市)'!J38</f>
        <v>-229</v>
      </c>
      <c r="AF37" s="212">
        <f>K37-'[1]決算歳入 (市)'!K38</f>
        <v>-0.3348269828868744</v>
      </c>
      <c r="AG37" s="212">
        <f>L37-'[1]決算歳入 (市)'!L38</f>
        <v>2477</v>
      </c>
      <c r="AH37" s="212">
        <f>M37-'[1]決算歳入 (市)'!M38</f>
        <v>-0.9226619639578075</v>
      </c>
      <c r="AI37" s="212">
        <f>N37-'[1]決算歳入 (市)'!N38</f>
        <v>3456</v>
      </c>
      <c r="AJ37" s="212">
        <f>O37-'[1]決算歳入 (市)'!O38</f>
        <v>0.9672245869899725</v>
      </c>
      <c r="AK37" s="212">
        <f>P37-'[1]決算歳入 (市)'!P38</f>
        <v>-539</v>
      </c>
      <c r="AL37" s="212">
        <f>Q37-'[1]決算歳入 (市)'!Q38</f>
        <v>-0.25423136406830027</v>
      </c>
      <c r="AM37" s="212">
        <f>R37-'[1]決算歳入 (市)'!R38</f>
        <v>9433</v>
      </c>
      <c r="AN37" s="212">
        <f>S37-'[1]決算歳入 (市)'!S38</f>
        <v>2.613588072635066</v>
      </c>
      <c r="AO37" s="212">
        <f>T37-'[1]決算歳入 (市)'!T38</f>
        <v>12391</v>
      </c>
      <c r="AP37" s="212">
        <f>U37-'[1]決算歳入 (市)'!U38</f>
        <v>3.4527133898933915</v>
      </c>
      <c r="AQ37" s="212"/>
      <c r="AR37" s="212"/>
      <c r="AS37" s="212"/>
      <c r="AT37" s="212"/>
    </row>
    <row r="38" spans="1:46" ht="18.75" customHeight="1">
      <c r="A38" s="438"/>
      <c r="B38" s="200">
        <v>24</v>
      </c>
      <c r="C38" s="78">
        <v>257075</v>
      </c>
      <c r="D38" s="332">
        <v>108338</v>
      </c>
      <c r="E38" s="333">
        <v>42.1</v>
      </c>
      <c r="F38" s="332">
        <v>1832</v>
      </c>
      <c r="G38" s="334">
        <v>0.7</v>
      </c>
      <c r="H38" s="332">
        <v>7809</v>
      </c>
      <c r="I38" s="335">
        <v>3</v>
      </c>
      <c r="J38" s="332">
        <v>4979</v>
      </c>
      <c r="K38" s="334">
        <v>1.9</v>
      </c>
      <c r="L38" s="332">
        <v>41792</v>
      </c>
      <c r="M38" s="335">
        <v>16.3</v>
      </c>
      <c r="N38" s="332">
        <v>10927</v>
      </c>
      <c r="O38" s="335">
        <v>4.2</v>
      </c>
      <c r="P38" s="78">
        <v>1089</v>
      </c>
      <c r="Q38" s="334">
        <v>0.4</v>
      </c>
      <c r="R38" s="332">
        <v>38700</v>
      </c>
      <c r="S38" s="335">
        <v>15.1</v>
      </c>
      <c r="T38" s="332">
        <v>41609</v>
      </c>
      <c r="U38" s="335">
        <v>16.300000000000004</v>
      </c>
      <c r="W38" s="350">
        <f t="shared" si="0"/>
        <v>100</v>
      </c>
      <c r="X38" s="212">
        <f>C38-'[1]決算歳入 (市)'!C39</f>
        <v>21100</v>
      </c>
      <c r="Y38" s="212">
        <f>D38-'[1]決算歳入 (市)'!D39</f>
        <v>1425</v>
      </c>
      <c r="Z38" s="212">
        <f>E38-'[1]決算歳入 (市)'!E39</f>
        <v>-3.206918105731539</v>
      </c>
      <c r="AA38" s="212">
        <f>F38-'[1]決算歳入 (市)'!F39</f>
        <v>-185</v>
      </c>
      <c r="AB38" s="212">
        <f>G38-'[1]決算歳入 (市)'!G39</f>
        <v>-0.1547515626655367</v>
      </c>
      <c r="AC38" s="212">
        <f>H38-'[1]決算歳入 (市)'!H39</f>
        <v>3837</v>
      </c>
      <c r="AD38" s="212">
        <f>I38-'[1]決算歳入 (市)'!I39</f>
        <v>1.3167708443691069</v>
      </c>
      <c r="AE38" s="212">
        <f>J38-'[1]決算歳入 (市)'!J39</f>
        <v>-459</v>
      </c>
      <c r="AF38" s="212">
        <f>K38-'[1]決算歳入 (市)'!K39</f>
        <v>-0.40448140692870016</v>
      </c>
      <c r="AG38" s="212">
        <f>L38-'[1]決算歳入 (市)'!L39</f>
        <v>4308</v>
      </c>
      <c r="AH38" s="212">
        <f>M38-'[1]決算歳入 (市)'!M39</f>
        <v>0.41526644771692034</v>
      </c>
      <c r="AI38" s="212">
        <f>N38-'[1]決算歳入 (市)'!N39</f>
        <v>1456</v>
      </c>
      <c r="AJ38" s="212">
        <f>O38-'[1]決算歳入 (市)'!O39</f>
        <v>0.1864392414450684</v>
      </c>
      <c r="AK38" s="212">
        <f>P38-'[1]決算歳入 (市)'!P39</f>
        <v>874</v>
      </c>
      <c r="AL38" s="212">
        <f>Q38-'[1]決算歳入 (市)'!Q39</f>
        <v>0.3088886534590529</v>
      </c>
      <c r="AM38" s="212">
        <f>R38-'[1]決算歳入 (市)'!R39</f>
        <v>9914</v>
      </c>
      <c r="AN38" s="212">
        <f>S38-'[1]決算歳入 (市)'!S39</f>
        <v>2.9012501324292828</v>
      </c>
      <c r="AO38" s="212">
        <f>T38-'[1]決算歳入 (市)'!T39</f>
        <v>-70</v>
      </c>
      <c r="AP38" s="212">
        <f>U38-'[1]決算歳入 (市)'!U39</f>
        <v>-1.2624642440936462</v>
      </c>
      <c r="AQ38" s="212"/>
      <c r="AR38" s="212"/>
      <c r="AS38" s="212"/>
      <c r="AT38" s="212"/>
    </row>
    <row r="39" spans="1:46" ht="18.75" customHeight="1">
      <c r="A39" s="438"/>
      <c r="B39" s="200">
        <v>25</v>
      </c>
      <c r="C39" s="78">
        <v>254861</v>
      </c>
      <c r="D39" s="332">
        <v>109000</v>
      </c>
      <c r="E39" s="333">
        <v>42.8</v>
      </c>
      <c r="F39" s="332">
        <v>1756</v>
      </c>
      <c r="G39" s="334">
        <v>0.7</v>
      </c>
      <c r="H39" s="332">
        <v>8873</v>
      </c>
      <c r="I39" s="335">
        <v>3.5</v>
      </c>
      <c r="J39" s="332">
        <v>5233</v>
      </c>
      <c r="K39" s="334">
        <v>2</v>
      </c>
      <c r="L39" s="332">
        <v>45348</v>
      </c>
      <c r="M39" s="335">
        <v>17.8</v>
      </c>
      <c r="N39" s="332">
        <v>10025</v>
      </c>
      <c r="O39" s="335">
        <v>3.9</v>
      </c>
      <c r="P39" s="78">
        <v>177</v>
      </c>
      <c r="Q39" s="334">
        <v>0.1</v>
      </c>
      <c r="R39" s="332">
        <v>28791</v>
      </c>
      <c r="S39" s="335">
        <v>11.3</v>
      </c>
      <c r="T39" s="332">
        <v>45658</v>
      </c>
      <c r="U39" s="335">
        <v>17.9</v>
      </c>
      <c r="W39" s="350">
        <f t="shared" si="0"/>
        <v>100</v>
      </c>
      <c r="X39" s="212">
        <f>C39-'[1]決算歳入 (市)'!C40</f>
        <v>979</v>
      </c>
      <c r="Y39" s="212">
        <f>D39-'[1]決算歳入 (市)'!D40</f>
        <v>1216</v>
      </c>
      <c r="Z39" s="212">
        <f>E39-'[1]決算歳入 (市)'!E40</f>
        <v>0.34563143507613603</v>
      </c>
      <c r="AA39" s="212">
        <f>F39-'[1]決算歳入 (市)'!F40</f>
        <v>-175</v>
      </c>
      <c r="AB39" s="212">
        <f>G39-'[1]決算歳入 (市)'!G40</f>
        <v>-0.0605895652310916</v>
      </c>
      <c r="AC39" s="212">
        <f>H39-'[1]決算歳入 (市)'!H40</f>
        <v>1266</v>
      </c>
      <c r="AD39" s="212">
        <f>I39-'[1]決算歳入 (市)'!I40</f>
        <v>0.503726140490464</v>
      </c>
      <c r="AE39" s="212">
        <f>J39-'[1]決算歳入 (市)'!J40</f>
        <v>316</v>
      </c>
      <c r="AF39" s="212">
        <f>K39-'[1]決算歳入 (市)'!K40</f>
        <v>0.0632734892587894</v>
      </c>
      <c r="AG39" s="212">
        <f>L39-'[1]決算歳入 (市)'!L40</f>
        <v>2938</v>
      </c>
      <c r="AH39" s="212">
        <f>M39-'[1]決算歳入 (市)'!M40</f>
        <v>1.0953891965558817</v>
      </c>
      <c r="AI39" s="212">
        <f>N39-'[1]決算歳入 (市)'!N40</f>
        <v>-1720</v>
      </c>
      <c r="AJ39" s="212">
        <f>O39-'[1]決算歳入 (市)'!O40</f>
        <v>-0.7261649112579858</v>
      </c>
      <c r="AK39" s="212">
        <f>P39-'[1]決算歳入 (市)'!P40</f>
        <v>-166</v>
      </c>
      <c r="AL39" s="212">
        <f>Q39-'[1]決算歳入 (市)'!Q40</f>
        <v>-0.03510213406228091</v>
      </c>
      <c r="AM39" s="212">
        <f>R39-'[1]決算歳入 (市)'!R40</f>
        <v>-3822</v>
      </c>
      <c r="AN39" s="212">
        <f>S39-'[1]決算歳入 (市)'!S40</f>
        <v>-1.545731481554423</v>
      </c>
      <c r="AO39" s="212">
        <f>T39-'[1]決算歳入 (市)'!T40</f>
        <v>1126</v>
      </c>
      <c r="AP39" s="212">
        <f>U39-'[1]決算歳入 (市)'!U40</f>
        <v>0.2595678307245066</v>
      </c>
      <c r="AQ39" s="212"/>
      <c r="AR39" s="212"/>
      <c r="AS39" s="212"/>
      <c r="AT39" s="212"/>
    </row>
    <row r="40" spans="1:46" s="77" customFormat="1" ht="18.75" customHeight="1">
      <c r="A40" s="439"/>
      <c r="B40" s="200">
        <v>26</v>
      </c>
      <c r="C40" s="78">
        <f>D40+F40+H40+J40+L40+N40+P40+R40+T40</f>
        <v>260747</v>
      </c>
      <c r="D40" s="332">
        <v>111841</v>
      </c>
      <c r="E40" s="333">
        <v>42.9</v>
      </c>
      <c r="F40" s="332">
        <v>1656</v>
      </c>
      <c r="G40" s="334">
        <v>0.6</v>
      </c>
      <c r="H40" s="332">
        <v>9129</v>
      </c>
      <c r="I40" s="335">
        <v>3.5</v>
      </c>
      <c r="J40" s="332">
        <v>5180</v>
      </c>
      <c r="K40" s="334">
        <v>2</v>
      </c>
      <c r="L40" s="332">
        <v>44752</v>
      </c>
      <c r="M40" s="335">
        <v>17.2</v>
      </c>
      <c r="N40" s="332">
        <v>11510</v>
      </c>
      <c r="O40" s="335">
        <v>4.4</v>
      </c>
      <c r="P40" s="78">
        <v>482</v>
      </c>
      <c r="Q40" s="334">
        <v>0.2</v>
      </c>
      <c r="R40" s="332">
        <v>31732</v>
      </c>
      <c r="S40" s="335">
        <v>12.2</v>
      </c>
      <c r="T40" s="332">
        <v>44465</v>
      </c>
      <c r="U40" s="335">
        <v>17</v>
      </c>
      <c r="V40" s="350"/>
      <c r="W40" s="350">
        <f t="shared" si="0"/>
        <v>100.00000000000001</v>
      </c>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row>
    <row r="41" spans="1:46" ht="18.75" customHeight="1">
      <c r="A41" s="425" t="s">
        <v>94</v>
      </c>
      <c r="B41" s="197">
        <v>22</v>
      </c>
      <c r="C41" s="75">
        <v>354109</v>
      </c>
      <c r="D41" s="326">
        <v>117664</v>
      </c>
      <c r="E41" s="327">
        <v>33.22818680123917</v>
      </c>
      <c r="F41" s="326">
        <v>3899</v>
      </c>
      <c r="G41" s="328">
        <v>1.101073398303912</v>
      </c>
      <c r="H41" s="326">
        <v>47665</v>
      </c>
      <c r="I41" s="328">
        <v>13.460544634561675</v>
      </c>
      <c r="J41" s="326">
        <v>9327</v>
      </c>
      <c r="K41" s="328">
        <v>2.633934748904998</v>
      </c>
      <c r="L41" s="326">
        <v>52272</v>
      </c>
      <c r="M41" s="329">
        <v>14.76155646990051</v>
      </c>
      <c r="N41" s="326">
        <v>14053</v>
      </c>
      <c r="O41" s="329">
        <v>3.968552056005354</v>
      </c>
      <c r="P41" s="75">
        <v>352</v>
      </c>
      <c r="Q41" s="328">
        <v>0.09940442067273071</v>
      </c>
      <c r="R41" s="326">
        <v>49688</v>
      </c>
      <c r="S41" s="329">
        <v>14.031837654507509</v>
      </c>
      <c r="T41" s="326">
        <v>59189</v>
      </c>
      <c r="U41" s="329">
        <v>16.714909815904143</v>
      </c>
      <c r="W41" s="350">
        <f t="shared" si="0"/>
        <v>100</v>
      </c>
      <c r="X41" s="212">
        <f>C41-'[1]決算歳入 (市)'!C42</f>
        <v>22759</v>
      </c>
      <c r="Y41" s="212">
        <f>D41-'[1]決算歳入 (市)'!D42</f>
        <v>-3720</v>
      </c>
      <c r="Z41" s="212">
        <f>E41-'[1]決算歳入 (市)'!E42</f>
        <v>-3.40498054446779</v>
      </c>
      <c r="AA41" s="212">
        <f>F41-'[1]決算歳入 (市)'!F42</f>
        <v>-188</v>
      </c>
      <c r="AB41" s="212">
        <f>G41-'[1]決算歳入 (市)'!G42</f>
        <v>-0.1323655635189338</v>
      </c>
      <c r="AC41" s="212">
        <f>H41-'[1]決算歳入 (市)'!H42</f>
        <v>1066</v>
      </c>
      <c r="AD41" s="212">
        <f>I41-'[1]決算歳入 (市)'!I42</f>
        <v>-0.6028324591458851</v>
      </c>
      <c r="AE41" s="212">
        <f>J41-'[1]決算歳入 (市)'!J42</f>
        <v>-186</v>
      </c>
      <c r="AF41" s="212">
        <f>K41-'[1]決算歳入 (市)'!K42</f>
        <v>-0.23704759604746917</v>
      </c>
      <c r="AG41" s="212">
        <f>L41-'[1]決算歳入 (市)'!L42</f>
        <v>14929</v>
      </c>
      <c r="AH41" s="212">
        <f>M41-'[1]決算歳入 (市)'!M42</f>
        <v>3.491600230274736</v>
      </c>
      <c r="AI41" s="212">
        <f>N41-'[1]決算歳入 (市)'!N42</f>
        <v>4144</v>
      </c>
      <c r="AJ41" s="212">
        <f>O41-'[1]決算歳入 (市)'!O42</f>
        <v>0.9780586200614878</v>
      </c>
      <c r="AK41" s="212">
        <f>P41-'[1]決算歳入 (市)'!P42</f>
        <v>-211</v>
      </c>
      <c r="AL41" s="212">
        <f>Q41-'[1]決算歳入 (市)'!Q42</f>
        <v>-0.07050654960039439</v>
      </c>
      <c r="AM41" s="212">
        <f>R41-'[1]決算歳入 (市)'!R42</f>
        <v>6245</v>
      </c>
      <c r="AN41" s="212">
        <f>S41-'[1]決算歳入 (市)'!S42</f>
        <v>0.9209277405192786</v>
      </c>
      <c r="AO41" s="212">
        <f>T41-'[1]決算歳入 (市)'!T42</f>
        <v>680</v>
      </c>
      <c r="AP41" s="212">
        <f>U41-'[1]決算歳入 (市)'!U42</f>
        <v>-0.9428538780750308</v>
      </c>
      <c r="AQ41" s="212"/>
      <c r="AR41" s="212"/>
      <c r="AS41" s="212"/>
      <c r="AT41" s="212"/>
    </row>
    <row r="42" spans="1:46" ht="18.75" customHeight="1">
      <c r="A42" s="438"/>
      <c r="B42" s="200">
        <v>23</v>
      </c>
      <c r="C42" s="78">
        <v>363813</v>
      </c>
      <c r="D42" s="332">
        <v>117833</v>
      </c>
      <c r="E42" s="333">
        <v>32.38834236269732</v>
      </c>
      <c r="F42" s="332">
        <v>3739</v>
      </c>
      <c r="G42" s="334">
        <v>1.0277257822012957</v>
      </c>
      <c r="H42" s="332">
        <v>46408</v>
      </c>
      <c r="I42" s="334">
        <v>12.756003771168157</v>
      </c>
      <c r="J42" s="332">
        <v>9322</v>
      </c>
      <c r="K42" s="334">
        <v>2.5623053601712966</v>
      </c>
      <c r="L42" s="332">
        <v>49582</v>
      </c>
      <c r="M42" s="335">
        <v>13.628429990132293</v>
      </c>
      <c r="N42" s="332">
        <v>13137</v>
      </c>
      <c r="O42" s="335">
        <v>3.6109209951266172</v>
      </c>
      <c r="P42" s="78">
        <v>461</v>
      </c>
      <c r="Q42" s="334">
        <v>0.12671344894217634</v>
      </c>
      <c r="R42" s="332">
        <v>65333</v>
      </c>
      <c r="S42" s="335">
        <v>17.95785197340392</v>
      </c>
      <c r="T42" s="332">
        <v>57998</v>
      </c>
      <c r="U42" s="335">
        <v>15.941706316156926</v>
      </c>
      <c r="W42" s="350">
        <f t="shared" si="0"/>
        <v>99.99999999999999</v>
      </c>
      <c r="X42" s="212">
        <f>C42-'[1]決算歳入 (市)'!C43</f>
        <v>2874</v>
      </c>
      <c r="Y42" s="212">
        <f>D42-'[1]決算歳入 (市)'!D43</f>
        <v>-429</v>
      </c>
      <c r="Z42" s="212">
        <f>E42-'[1]決算歳入 (市)'!E43</f>
        <v>-0.37675090791073274</v>
      </c>
      <c r="AA42" s="212">
        <f>F42-'[1]決算歳入 (市)'!F43</f>
        <v>-223</v>
      </c>
      <c r="AB42" s="212">
        <f>G42-'[1]決算歳入 (市)'!G43</f>
        <v>-0.06996662565709588</v>
      </c>
      <c r="AC42" s="212">
        <f>H42-'[1]決算歳入 (市)'!H43</f>
        <v>-2475</v>
      </c>
      <c r="AD42" s="212">
        <f>I42-'[1]決算歳入 (市)'!I43</f>
        <v>-0.7872819363890748</v>
      </c>
      <c r="AE42" s="212">
        <f>J42-'[1]決算歳入 (市)'!J43</f>
        <v>-223</v>
      </c>
      <c r="AF42" s="212">
        <f>K42-'[1]決算歳入 (市)'!K43</f>
        <v>-0.08218581423767546</v>
      </c>
      <c r="AG42" s="212">
        <f>L42-'[1]決算歳入 (市)'!L43</f>
        <v>-6454</v>
      </c>
      <c r="AH42" s="212">
        <f>M42-'[1]決算歳入 (市)'!M43</f>
        <v>-1.8966310312591332</v>
      </c>
      <c r="AI42" s="212">
        <f>N42-'[1]決算歳入 (市)'!N43</f>
        <v>2178</v>
      </c>
      <c r="AJ42" s="212">
        <f>O42-'[1]決算歳入 (市)'!O43</f>
        <v>0.5746738730367351</v>
      </c>
      <c r="AK42" s="212">
        <f>P42-'[1]決算歳入 (市)'!P43</f>
        <v>36</v>
      </c>
      <c r="AL42" s="212">
        <f>Q42-'[1]決算歳入 (市)'!Q43</f>
        <v>0.008965020537376633</v>
      </c>
      <c r="AM42" s="212">
        <f>R42-'[1]決算歳入 (市)'!R43</f>
        <v>17320</v>
      </c>
      <c r="AN42" s="212">
        <f>S42-'[1]決算歳入 (市)'!S43</f>
        <v>4.655604225169453</v>
      </c>
      <c r="AO42" s="212">
        <f>T42-'[1]決算歳入 (市)'!T43</f>
        <v>-6856</v>
      </c>
      <c r="AP42" s="212">
        <f>U42-'[1]決算歳入 (市)'!U43</f>
        <v>-2.0264268032898496</v>
      </c>
      <c r="AQ42" s="212"/>
      <c r="AR42" s="212"/>
      <c r="AS42" s="212"/>
      <c r="AT42" s="212"/>
    </row>
    <row r="43" spans="1:46" ht="18.75" customHeight="1">
      <c r="A43" s="438"/>
      <c r="B43" s="200">
        <v>24</v>
      </c>
      <c r="C43" s="78">
        <v>357696</v>
      </c>
      <c r="D43" s="332">
        <v>118175</v>
      </c>
      <c r="E43" s="333">
        <v>33</v>
      </c>
      <c r="F43" s="332">
        <v>3589</v>
      </c>
      <c r="G43" s="334">
        <v>1</v>
      </c>
      <c r="H43" s="332">
        <v>45454</v>
      </c>
      <c r="I43" s="335">
        <v>12.7</v>
      </c>
      <c r="J43" s="332">
        <v>9362</v>
      </c>
      <c r="K43" s="334">
        <v>2.6</v>
      </c>
      <c r="L43" s="332">
        <v>46206</v>
      </c>
      <c r="M43" s="335">
        <v>12.9</v>
      </c>
      <c r="N43" s="332">
        <v>12338</v>
      </c>
      <c r="O43" s="335">
        <v>3.4</v>
      </c>
      <c r="P43" s="78">
        <v>511</v>
      </c>
      <c r="Q43" s="334">
        <v>0.1</v>
      </c>
      <c r="R43" s="332">
        <v>61589</v>
      </c>
      <c r="S43" s="335">
        <v>17.2</v>
      </c>
      <c r="T43" s="332">
        <v>60472</v>
      </c>
      <c r="U43" s="335">
        <v>16.9</v>
      </c>
      <c r="W43" s="350">
        <f t="shared" si="0"/>
        <v>99.80000000000001</v>
      </c>
      <c r="X43" s="212">
        <f>C43-'[1]決算歳入 (市)'!C44</f>
        <v>3587</v>
      </c>
      <c r="Y43" s="212">
        <f>D43-'[1]決算歳入 (市)'!D44</f>
        <v>511</v>
      </c>
      <c r="Z43" s="212">
        <f>E43-'[1]決算歳入 (市)'!E44</f>
        <v>-0.22818680123916835</v>
      </c>
      <c r="AA43" s="212">
        <f>F43-'[1]決算歳入 (市)'!F44</f>
        <v>-310</v>
      </c>
      <c r="AB43" s="212">
        <f>G43-'[1]決算歳入 (市)'!G44</f>
        <v>-0.10107339830391204</v>
      </c>
      <c r="AC43" s="212">
        <f>H43-'[1]決算歳入 (市)'!H44</f>
        <v>-2211</v>
      </c>
      <c r="AD43" s="212">
        <f>I43-'[1]決算歳入 (市)'!I44</f>
        <v>-0.7605446345616755</v>
      </c>
      <c r="AE43" s="212">
        <f>J43-'[1]決算歳入 (市)'!J44</f>
        <v>35</v>
      </c>
      <c r="AF43" s="212">
        <f>K43-'[1]決算歳入 (市)'!K44</f>
        <v>-0.033934748904997925</v>
      </c>
      <c r="AG43" s="212">
        <f>L43-'[1]決算歳入 (市)'!L44</f>
        <v>-6066</v>
      </c>
      <c r="AH43" s="212">
        <f>M43-'[1]決算歳入 (市)'!M44</f>
        <v>-1.8615564699005098</v>
      </c>
      <c r="AI43" s="212">
        <f>N43-'[1]決算歳入 (市)'!N44</f>
        <v>-1715</v>
      </c>
      <c r="AJ43" s="212">
        <f>O43-'[1]決算歳入 (市)'!O44</f>
        <v>-0.5685520560053541</v>
      </c>
      <c r="AK43" s="212">
        <f>P43-'[1]決算歳入 (市)'!P44</f>
        <v>159</v>
      </c>
      <c r="AL43" s="212">
        <f>Q43-'[1]決算歳入 (市)'!Q44</f>
        <v>0.0005955793272692939</v>
      </c>
      <c r="AM43" s="212">
        <f>R43-'[1]決算歳入 (市)'!R44</f>
        <v>11901</v>
      </c>
      <c r="AN43" s="212">
        <f>S43-'[1]決算歳入 (市)'!S44</f>
        <v>3.1681623454924903</v>
      </c>
      <c r="AO43" s="212">
        <f>T43-'[1]決算歳入 (市)'!T44</f>
        <v>1283</v>
      </c>
      <c r="AP43" s="212">
        <f>U43-'[1]決算歳入 (市)'!U44</f>
        <v>0.18509018409585565</v>
      </c>
      <c r="AQ43" s="212"/>
      <c r="AR43" s="212"/>
      <c r="AS43" s="212"/>
      <c r="AT43" s="212"/>
    </row>
    <row r="44" spans="1:46" ht="18.75" customHeight="1">
      <c r="A44" s="438"/>
      <c r="B44" s="200">
        <v>25</v>
      </c>
      <c r="C44" s="78">
        <v>370883</v>
      </c>
      <c r="D44" s="332">
        <v>118993</v>
      </c>
      <c r="E44" s="333">
        <v>32.1</v>
      </c>
      <c r="F44" s="332">
        <v>3439</v>
      </c>
      <c r="G44" s="334">
        <v>0.9</v>
      </c>
      <c r="H44" s="332">
        <v>42593</v>
      </c>
      <c r="I44" s="335">
        <v>11.5</v>
      </c>
      <c r="J44" s="332">
        <v>9931</v>
      </c>
      <c r="K44" s="334">
        <v>2.7</v>
      </c>
      <c r="L44" s="332">
        <v>54425</v>
      </c>
      <c r="M44" s="335">
        <v>14.7</v>
      </c>
      <c r="N44" s="332">
        <v>13312</v>
      </c>
      <c r="O44" s="335">
        <v>3.6</v>
      </c>
      <c r="P44" s="78">
        <v>1894</v>
      </c>
      <c r="Q44" s="334">
        <v>0.5</v>
      </c>
      <c r="R44" s="332">
        <v>68928</v>
      </c>
      <c r="S44" s="335">
        <v>18.6</v>
      </c>
      <c r="T44" s="332">
        <v>57368</v>
      </c>
      <c r="U44" s="335">
        <v>15.5</v>
      </c>
      <c r="W44" s="350">
        <f t="shared" si="0"/>
        <v>100.1</v>
      </c>
      <c r="X44" s="212">
        <f>C44-'[1]決算歳入 (市)'!C45</f>
        <v>7070</v>
      </c>
      <c r="Y44" s="212">
        <f>D44-'[1]決算歳入 (市)'!D45</f>
        <v>1160</v>
      </c>
      <c r="Z44" s="212">
        <f>E44-'[1]決算歳入 (市)'!E45</f>
        <v>-0.28834236269732116</v>
      </c>
      <c r="AA44" s="212">
        <f>F44-'[1]決算歳入 (市)'!F45</f>
        <v>-300</v>
      </c>
      <c r="AB44" s="212">
        <f>G44-'[1]決算歳入 (市)'!G45</f>
        <v>-0.1277257822012957</v>
      </c>
      <c r="AC44" s="212">
        <f>H44-'[1]決算歳入 (市)'!H45</f>
        <v>-3815</v>
      </c>
      <c r="AD44" s="212">
        <f>I44-'[1]決算歳入 (市)'!I45</f>
        <v>-1.2560037711681566</v>
      </c>
      <c r="AE44" s="212">
        <f>J44-'[1]決算歳入 (市)'!J45</f>
        <v>609</v>
      </c>
      <c r="AF44" s="212">
        <f>K44-'[1]決算歳入 (市)'!K45</f>
        <v>0.13769463982870356</v>
      </c>
      <c r="AG44" s="212">
        <f>L44-'[1]決算歳入 (市)'!L45</f>
        <v>4843</v>
      </c>
      <c r="AH44" s="212">
        <f>M44-'[1]決算歳入 (市)'!M45</f>
        <v>1.0715700098677061</v>
      </c>
      <c r="AI44" s="212">
        <f>N44-'[1]決算歳入 (市)'!N45</f>
        <v>175</v>
      </c>
      <c r="AJ44" s="212">
        <f>O44-'[1]決算歳入 (市)'!O45</f>
        <v>-0.01092099512661715</v>
      </c>
      <c r="AK44" s="212">
        <f>P44-'[1]決算歳入 (市)'!P45</f>
        <v>1433</v>
      </c>
      <c r="AL44" s="212">
        <f>Q44-'[1]決算歳入 (市)'!Q45</f>
        <v>0.37328655105782366</v>
      </c>
      <c r="AM44" s="212">
        <f>R44-'[1]決算歳入 (市)'!R45</f>
        <v>3595</v>
      </c>
      <c r="AN44" s="212">
        <f>S44-'[1]決算歳入 (市)'!S45</f>
        <v>0.6421480265960824</v>
      </c>
      <c r="AO44" s="212">
        <f>T44-'[1]決算歳入 (市)'!T45</f>
        <v>-630</v>
      </c>
      <c r="AP44" s="212">
        <f>U44-'[1]決算歳入 (市)'!U45</f>
        <v>-0.44170631615692635</v>
      </c>
      <c r="AQ44" s="212"/>
      <c r="AR44" s="212"/>
      <c r="AS44" s="212"/>
      <c r="AT44" s="212"/>
    </row>
    <row r="45" spans="1:46" s="77" customFormat="1" ht="18.75" customHeight="1">
      <c r="A45" s="439"/>
      <c r="B45" s="200">
        <v>26</v>
      </c>
      <c r="C45" s="78">
        <f>D45+F45+H45+J45+L45+N45+P45+R45+T45</f>
        <v>374931</v>
      </c>
      <c r="D45" s="332">
        <v>120964</v>
      </c>
      <c r="E45" s="333">
        <v>32.26300305922957</v>
      </c>
      <c r="F45" s="332">
        <v>3240</v>
      </c>
      <c r="G45" s="334">
        <v>0.8641590052569673</v>
      </c>
      <c r="H45" s="332">
        <v>41112</v>
      </c>
      <c r="I45" s="335">
        <v>10.965217600038407</v>
      </c>
      <c r="J45" s="332">
        <v>9731</v>
      </c>
      <c r="K45" s="334">
        <v>2.5954108889368976</v>
      </c>
      <c r="L45" s="332">
        <v>54128</v>
      </c>
      <c r="M45" s="335">
        <v>14.43678970263862</v>
      </c>
      <c r="N45" s="332">
        <v>13133</v>
      </c>
      <c r="O45" s="335">
        <v>3.5027778444567135</v>
      </c>
      <c r="P45" s="78">
        <v>1890</v>
      </c>
      <c r="Q45" s="334">
        <v>0.5040927530665642</v>
      </c>
      <c r="R45" s="332">
        <v>65333</v>
      </c>
      <c r="S45" s="335">
        <v>17.425339595818965</v>
      </c>
      <c r="T45" s="332">
        <v>65400</v>
      </c>
      <c r="U45" s="335">
        <v>17.443209550557302</v>
      </c>
      <c r="V45" s="350"/>
      <c r="W45" s="350">
        <f t="shared" si="0"/>
        <v>100</v>
      </c>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row>
    <row r="46" spans="1:46" ht="18.75" customHeight="1">
      <c r="A46" s="425" t="s">
        <v>57</v>
      </c>
      <c r="B46" s="197">
        <v>22</v>
      </c>
      <c r="C46" s="75">
        <v>277309</v>
      </c>
      <c r="D46" s="326">
        <v>125008</v>
      </c>
      <c r="E46" s="327">
        <v>45.078955244871246</v>
      </c>
      <c r="F46" s="326">
        <v>2681</v>
      </c>
      <c r="G46" s="328">
        <v>0.9667915574323227</v>
      </c>
      <c r="H46" s="326">
        <v>14976</v>
      </c>
      <c r="I46" s="329">
        <v>5.400473839651796</v>
      </c>
      <c r="J46" s="326">
        <v>7888</v>
      </c>
      <c r="K46" s="328">
        <v>2.844480345030273</v>
      </c>
      <c r="L46" s="326">
        <v>40411</v>
      </c>
      <c r="M46" s="329">
        <v>14.572552639834985</v>
      </c>
      <c r="N46" s="326">
        <v>11948</v>
      </c>
      <c r="O46" s="329">
        <v>4.308551110854678</v>
      </c>
      <c r="P46" s="75">
        <v>1194</v>
      </c>
      <c r="Q46" s="328">
        <v>0.4305666242350591</v>
      </c>
      <c r="R46" s="326">
        <v>40456</v>
      </c>
      <c r="S46" s="329">
        <v>14.588780025170479</v>
      </c>
      <c r="T46" s="326">
        <v>32747</v>
      </c>
      <c r="U46" s="329">
        <v>11.808848612919162</v>
      </c>
      <c r="W46" s="350">
        <f t="shared" si="0"/>
        <v>100</v>
      </c>
      <c r="X46" s="212">
        <f>C46-'[1]決算歳入 (市)'!C47</f>
        <v>-9714</v>
      </c>
      <c r="Y46" s="212">
        <f>D46-'[1]決算歳入 (市)'!D47</f>
        <v>-4995</v>
      </c>
      <c r="Z46" s="212">
        <f>E46-'[1]決算歳入 (市)'!E47</f>
        <v>-0.2146274993687598</v>
      </c>
      <c r="AA46" s="212">
        <f>F46-'[1]決算歳入 (市)'!F47</f>
        <v>-145</v>
      </c>
      <c r="AB46" s="212">
        <f>G46-'[1]決算歳入 (市)'!G47</f>
        <v>-0.01779852768280743</v>
      </c>
      <c r="AC46" s="212">
        <f>H46-'[1]決算歳入 (市)'!H47</f>
        <v>4031</v>
      </c>
      <c r="AD46" s="212">
        <f>I46-'[1]決算歳入 (市)'!I47</f>
        <v>1.5871905836061133</v>
      </c>
      <c r="AE46" s="212">
        <f>J46-'[1]決算歳入 (市)'!J47</f>
        <v>-73</v>
      </c>
      <c r="AF46" s="212">
        <f>K46-'[1]決算歳入 (市)'!K47</f>
        <v>0.07083502740764347</v>
      </c>
      <c r="AG46" s="212">
        <f>L46-'[1]決算歳入 (市)'!L47</f>
        <v>3961</v>
      </c>
      <c r="AH46" s="212">
        <f>M46-'[1]決算歳入 (市)'!M47</f>
        <v>2.4725526398349853</v>
      </c>
      <c r="AI46" s="212">
        <f>N46-'[1]決算歳入 (市)'!N47</f>
        <v>2029</v>
      </c>
      <c r="AJ46" s="212">
        <f>O46-'[1]決算歳入 (市)'!O47</f>
        <v>0.8527304971756346</v>
      </c>
      <c r="AK46" s="212">
        <f>P46-'[1]決算歳入 (市)'!P47</f>
        <v>-110</v>
      </c>
      <c r="AL46" s="212">
        <f>Q46-'[1]決算歳入 (市)'!Q47</f>
        <v>-0.023752367622736303</v>
      </c>
      <c r="AM46" s="212">
        <f>R46-'[1]決算歳入 (市)'!R47</f>
        <v>-5109</v>
      </c>
      <c r="AN46" s="212">
        <f>S46-'[1]決算歳入 (市)'!S47</f>
        <v>-1.2862543797378372</v>
      </c>
      <c r="AO46" s="212">
        <f>T46-'[1]決算歳入 (市)'!T47</f>
        <v>-9303</v>
      </c>
      <c r="AP46" s="212">
        <f>U46-'[1]決算歳入 (市)'!U47</f>
        <v>-2.7911513870808378</v>
      </c>
      <c r="AQ46" s="212"/>
      <c r="AR46" s="212"/>
      <c r="AS46" s="212"/>
      <c r="AT46" s="212"/>
    </row>
    <row r="47" spans="1:46" ht="18.75" customHeight="1">
      <c r="A47" s="438"/>
      <c r="B47" s="200">
        <v>23</v>
      </c>
      <c r="C47" s="332">
        <v>282844</v>
      </c>
      <c r="D47" s="332">
        <v>124816</v>
      </c>
      <c r="E47" s="333">
        <v>44.12891912149453</v>
      </c>
      <c r="F47" s="332">
        <v>2572</v>
      </c>
      <c r="G47" s="334">
        <v>0.9093351812306429</v>
      </c>
      <c r="H47" s="332">
        <v>14894</v>
      </c>
      <c r="I47" s="335">
        <v>5.265800229101554</v>
      </c>
      <c r="J47" s="332">
        <v>7543</v>
      </c>
      <c r="K47" s="334">
        <v>2.666841085545389</v>
      </c>
      <c r="L47" s="332">
        <v>43393</v>
      </c>
      <c r="M47" s="335">
        <v>15.34167244134576</v>
      </c>
      <c r="N47" s="332">
        <v>10659</v>
      </c>
      <c r="O47" s="335">
        <v>3.768508435745499</v>
      </c>
      <c r="P47" s="78">
        <v>1445</v>
      </c>
      <c r="Q47" s="334">
        <v>0.5108823238251474</v>
      </c>
      <c r="R47" s="332">
        <v>40167</v>
      </c>
      <c r="S47" s="335">
        <v>14.201114395214324</v>
      </c>
      <c r="T47" s="332">
        <v>37355</v>
      </c>
      <c r="U47" s="335">
        <v>13.20692678649715</v>
      </c>
      <c r="W47" s="350">
        <f t="shared" si="0"/>
        <v>100</v>
      </c>
      <c r="X47" s="212">
        <f>C47-'[1]決算歳入 (市)'!C48</f>
        <v>-19413</v>
      </c>
      <c r="Y47" s="212">
        <f>D47-'[1]決算歳入 (市)'!D48</f>
        <v>-81</v>
      </c>
      <c r="Z47" s="212">
        <f>E47-'[1]決算歳入 (市)'!E48</f>
        <v>2.8074608922392983</v>
      </c>
      <c r="AA47" s="212">
        <f>F47-'[1]決算歳入 (市)'!F48</f>
        <v>-161</v>
      </c>
      <c r="AB47" s="212">
        <f>G47-'[1]決算歳入 (市)'!G48</f>
        <v>0.005137759830973088</v>
      </c>
      <c r="AC47" s="212">
        <f>H47-'[1]決算歳入 (市)'!H48</f>
        <v>1937</v>
      </c>
      <c r="AD47" s="212">
        <f>I47-'[1]決算歳入 (市)'!I48</f>
        <v>0.9790508734207926</v>
      </c>
      <c r="AE47" s="212">
        <f>J47-'[1]決算歳入 (市)'!J48</f>
        <v>-545</v>
      </c>
      <c r="AF47" s="212">
        <f>K47-'[1]決算歳入 (市)'!K48</f>
        <v>-0.009027463404676972</v>
      </c>
      <c r="AG47" s="212">
        <f>L47-'[1]決算歳入 (市)'!L48</f>
        <v>-10763</v>
      </c>
      <c r="AH47" s="212">
        <f>M47-'[1]決算歳入 (市)'!M48</f>
        <v>-2.5755304687605403</v>
      </c>
      <c r="AI47" s="212">
        <f>N47-'[1]決算歳入 (市)'!N48</f>
        <v>553</v>
      </c>
      <c r="AJ47" s="212">
        <f>O47-'[1]決算歳入 (市)'!O48</f>
        <v>0.3249961266840047</v>
      </c>
      <c r="AK47" s="212">
        <f>P47-'[1]決算歳入 (市)'!P48</f>
        <v>-163</v>
      </c>
      <c r="AL47" s="212">
        <f>Q47-'[1]決算歳入 (市)'!Q48</f>
        <v>-0.021115280862254338</v>
      </c>
      <c r="AM47" s="212">
        <f>R47-'[1]決算歳入 (市)'!R48</f>
        <v>-9654</v>
      </c>
      <c r="AN47" s="212">
        <f>S47-'[1]決算歳入 (市)'!S48</f>
        <v>-2.281878554494037</v>
      </c>
      <c r="AO47" s="212">
        <f>T47-'[1]決算歳入 (市)'!T48</f>
        <v>-536</v>
      </c>
      <c r="AP47" s="212">
        <f>U47-'[1]決算歳入 (市)'!U48</f>
        <v>0.6709061153464386</v>
      </c>
      <c r="AQ47" s="212"/>
      <c r="AR47" s="212"/>
      <c r="AS47" s="212"/>
      <c r="AT47" s="212"/>
    </row>
    <row r="48" spans="1:46" ht="18.75" customHeight="1">
      <c r="A48" s="438"/>
      <c r="B48" s="200">
        <v>24</v>
      </c>
      <c r="C48" s="78">
        <v>287495</v>
      </c>
      <c r="D48" s="332">
        <v>124449</v>
      </c>
      <c r="E48" s="333">
        <v>43.3</v>
      </c>
      <c r="F48" s="332">
        <v>2437</v>
      </c>
      <c r="G48" s="334">
        <v>0.9</v>
      </c>
      <c r="H48" s="332">
        <v>15360</v>
      </c>
      <c r="I48" s="335">
        <v>5.3</v>
      </c>
      <c r="J48" s="332">
        <v>7657</v>
      </c>
      <c r="K48" s="334">
        <v>2.7</v>
      </c>
      <c r="L48" s="332">
        <v>40984</v>
      </c>
      <c r="M48" s="335">
        <v>14.3</v>
      </c>
      <c r="N48" s="332">
        <v>10756</v>
      </c>
      <c r="O48" s="335">
        <v>3.7</v>
      </c>
      <c r="P48" s="78">
        <v>1846</v>
      </c>
      <c r="Q48" s="334">
        <v>0.6</v>
      </c>
      <c r="R48" s="332">
        <v>47440</v>
      </c>
      <c r="S48" s="335">
        <v>16.5</v>
      </c>
      <c r="T48" s="332">
        <v>36566</v>
      </c>
      <c r="U48" s="335">
        <v>12.7</v>
      </c>
      <c r="W48" s="350">
        <f t="shared" si="0"/>
        <v>100</v>
      </c>
      <c r="X48" s="212">
        <f>C48-'[1]決算歳入 (市)'!C49</f>
        <v>10186</v>
      </c>
      <c r="Y48" s="212">
        <f>D48-'[1]決算歳入 (市)'!D49</f>
        <v>-559</v>
      </c>
      <c r="Z48" s="212">
        <f>E48-'[1]決算歳入 (市)'!E49</f>
        <v>-1.7789552448712485</v>
      </c>
      <c r="AA48" s="212">
        <f>F48-'[1]決算歳入 (市)'!F49</f>
        <v>-244</v>
      </c>
      <c r="AB48" s="212">
        <f>G48-'[1]決算歳入 (市)'!G49</f>
        <v>-0.06679155743232268</v>
      </c>
      <c r="AC48" s="212">
        <f>H48-'[1]決算歳入 (市)'!H49</f>
        <v>384</v>
      </c>
      <c r="AD48" s="212">
        <f>I48-'[1]決算歳入 (市)'!I49</f>
        <v>-0.10047383965179613</v>
      </c>
      <c r="AE48" s="212">
        <f>J48-'[1]決算歳入 (市)'!J49</f>
        <v>-231</v>
      </c>
      <c r="AF48" s="212">
        <f>K48-'[1]決算歳入 (市)'!K49</f>
        <v>-0.14448034503027296</v>
      </c>
      <c r="AG48" s="212">
        <f>L48-'[1]決算歳入 (市)'!L49</f>
        <v>573</v>
      </c>
      <c r="AH48" s="212">
        <f>M48-'[1]決算歳入 (市)'!M49</f>
        <v>-0.27255263983498423</v>
      </c>
      <c r="AI48" s="212">
        <f>N48-'[1]決算歳入 (市)'!N49</f>
        <v>-1192</v>
      </c>
      <c r="AJ48" s="212">
        <f>O48-'[1]決算歳入 (市)'!O49</f>
        <v>-0.6085511108546777</v>
      </c>
      <c r="AK48" s="212">
        <f>P48-'[1]決算歳入 (市)'!P49</f>
        <v>652</v>
      </c>
      <c r="AL48" s="212">
        <f>Q48-'[1]決算歳入 (市)'!Q49</f>
        <v>0.16943337576494089</v>
      </c>
      <c r="AM48" s="212">
        <f>R48-'[1]決算歳入 (市)'!R49</f>
        <v>6984</v>
      </c>
      <c r="AN48" s="212">
        <f>S48-'[1]決算歳入 (市)'!S49</f>
        <v>1.911219974829521</v>
      </c>
      <c r="AO48" s="212">
        <f>T48-'[1]決算歳入 (市)'!T49</f>
        <v>3819</v>
      </c>
      <c r="AP48" s="212">
        <f>U48-'[1]決算歳入 (市)'!U49</f>
        <v>0.8911513870808374</v>
      </c>
      <c r="AQ48" s="212"/>
      <c r="AR48" s="212"/>
      <c r="AS48" s="212"/>
      <c r="AT48" s="212"/>
    </row>
    <row r="49" spans="1:46" ht="18.75" customHeight="1">
      <c r="A49" s="438"/>
      <c r="B49" s="200">
        <v>25</v>
      </c>
      <c r="C49" s="78">
        <v>279776</v>
      </c>
      <c r="D49" s="332">
        <v>125668</v>
      </c>
      <c r="E49" s="333">
        <v>44.917362461397694</v>
      </c>
      <c r="F49" s="332">
        <v>2356</v>
      </c>
      <c r="G49" s="334">
        <v>0.8421022532311563</v>
      </c>
      <c r="H49" s="332">
        <v>13795</v>
      </c>
      <c r="I49" s="335">
        <v>4.9307302985245345</v>
      </c>
      <c r="J49" s="332">
        <v>7407</v>
      </c>
      <c r="K49" s="334">
        <v>2.6474751229555076</v>
      </c>
      <c r="L49" s="332">
        <v>42997</v>
      </c>
      <c r="M49" s="335">
        <v>15.368366121468604</v>
      </c>
      <c r="N49" s="332">
        <v>11810</v>
      </c>
      <c r="O49" s="335">
        <v>4.221234130161272</v>
      </c>
      <c r="P49" s="78">
        <v>665</v>
      </c>
      <c r="Q49" s="334">
        <v>0.23769015212169736</v>
      </c>
      <c r="R49" s="332">
        <v>40562</v>
      </c>
      <c r="S49" s="335">
        <v>14.49802699302299</v>
      </c>
      <c r="T49" s="332">
        <v>34516</v>
      </c>
      <c r="U49" s="335">
        <v>12.5</v>
      </c>
      <c r="W49" s="350">
        <f t="shared" si="0"/>
        <v>100.16298753288346</v>
      </c>
      <c r="X49" s="212">
        <f>C49-'[1]決算歳入 (市)'!C50</f>
        <v>-3068</v>
      </c>
      <c r="Y49" s="212">
        <f>D49-'[1]決算歳入 (市)'!D50</f>
        <v>852</v>
      </c>
      <c r="Z49" s="212">
        <f>E49-'[1]決算歳入 (市)'!E50</f>
        <v>0.7884433399031607</v>
      </c>
      <c r="AA49" s="212">
        <f>F49-'[1]決算歳入 (市)'!F50</f>
        <v>-216</v>
      </c>
      <c r="AB49" s="212">
        <f>G49-'[1]決算歳入 (市)'!G50</f>
        <v>-0.06723292799948666</v>
      </c>
      <c r="AC49" s="212">
        <f>H49-'[1]決算歳入 (市)'!H50</f>
        <v>-1099</v>
      </c>
      <c r="AD49" s="212">
        <f>I49-'[1]決算歳入 (市)'!I50</f>
        <v>-0.3350699305770197</v>
      </c>
      <c r="AE49" s="212">
        <f>J49-'[1]決算歳入 (市)'!J50</f>
        <v>-136</v>
      </c>
      <c r="AF49" s="212">
        <f>K49-'[1]決算歳入 (市)'!K50</f>
        <v>-0.019365962589881214</v>
      </c>
      <c r="AG49" s="212">
        <f>L49-'[1]決算歳入 (市)'!L50</f>
        <v>-396</v>
      </c>
      <c r="AH49" s="212">
        <f>M49-'[1]決算歳入 (市)'!M50</f>
        <v>0.026693680122843233</v>
      </c>
      <c r="AI49" s="212">
        <f>N49-'[1]決算歳入 (市)'!N50</f>
        <v>1151</v>
      </c>
      <c r="AJ49" s="212">
        <f>O49-'[1]決算歳入 (市)'!O50</f>
        <v>0.45272569441577293</v>
      </c>
      <c r="AK49" s="212">
        <f>P49-'[1]決算歳入 (市)'!P50</f>
        <v>-780</v>
      </c>
      <c r="AL49" s="212">
        <f>Q49-'[1]決算歳入 (市)'!Q50</f>
        <v>-0.27319217170345006</v>
      </c>
      <c r="AM49" s="212">
        <f>R49-'[1]決算歳入 (市)'!R50</f>
        <v>395</v>
      </c>
      <c r="AN49" s="212">
        <f>S49-'[1]決算歳入 (市)'!S50</f>
        <v>0.2969125978086655</v>
      </c>
      <c r="AO49" s="212">
        <f>T49-'[1]決算歳入 (市)'!T50</f>
        <v>-2839</v>
      </c>
      <c r="AP49" s="212">
        <f>U49-'[1]決算歳入 (市)'!U50</f>
        <v>-0.7069267864971494</v>
      </c>
      <c r="AQ49" s="212"/>
      <c r="AR49" s="212"/>
      <c r="AS49" s="212"/>
      <c r="AT49" s="212"/>
    </row>
    <row r="50" spans="1:46" s="77" customFormat="1" ht="18.75" customHeight="1">
      <c r="A50" s="439"/>
      <c r="B50" s="204">
        <v>26</v>
      </c>
      <c r="C50" s="338">
        <f>D50+F50+H50+J50+L50+N50+P50+R50+T50</f>
        <v>281681</v>
      </c>
      <c r="D50" s="339">
        <v>127734</v>
      </c>
      <c r="E50" s="340">
        <v>45.347041511497046</v>
      </c>
      <c r="F50" s="339">
        <v>2250</v>
      </c>
      <c r="G50" s="341">
        <v>0.798775920278613</v>
      </c>
      <c r="H50" s="339">
        <v>12354</v>
      </c>
      <c r="I50" s="342">
        <v>4.385812319609771</v>
      </c>
      <c r="J50" s="339">
        <v>7340</v>
      </c>
      <c r="K50" s="341">
        <v>2.6057845577088976</v>
      </c>
      <c r="L50" s="339">
        <v>40634</v>
      </c>
      <c r="M50" s="342">
        <v>14.425538108711628</v>
      </c>
      <c r="N50" s="339">
        <v>11617</v>
      </c>
      <c r="O50" s="342">
        <v>4.12416882927851</v>
      </c>
      <c r="P50" s="338">
        <v>1185</v>
      </c>
      <c r="Q50" s="341">
        <v>0.4206886513467362</v>
      </c>
      <c r="R50" s="339">
        <v>38813</v>
      </c>
      <c r="S50" s="342">
        <v>13.779062130566135</v>
      </c>
      <c r="T50" s="339">
        <v>39754</v>
      </c>
      <c r="U50" s="342">
        <v>14.113127971002658</v>
      </c>
      <c r="V50" s="350"/>
      <c r="W50" s="350">
        <f t="shared" si="0"/>
        <v>99.99999999999999</v>
      </c>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row>
    <row r="51" spans="1:46" ht="18.75" customHeight="1">
      <c r="A51" s="426" t="s">
        <v>95</v>
      </c>
      <c r="B51" s="200">
        <v>22</v>
      </c>
      <c r="C51" s="78">
        <v>286068</v>
      </c>
      <c r="D51" s="332">
        <v>123762</v>
      </c>
      <c r="E51" s="333">
        <v>43.2631402323923</v>
      </c>
      <c r="F51" s="332">
        <v>4124</v>
      </c>
      <c r="G51" s="334">
        <v>1.4416152802830096</v>
      </c>
      <c r="H51" s="332">
        <v>23232</v>
      </c>
      <c r="I51" s="334">
        <v>8.121146021225723</v>
      </c>
      <c r="J51" s="332">
        <v>5129</v>
      </c>
      <c r="K51" s="334">
        <v>1.7929303522239468</v>
      </c>
      <c r="L51" s="332">
        <v>43425</v>
      </c>
      <c r="M51" s="335">
        <v>15.179957212970344</v>
      </c>
      <c r="N51" s="332">
        <v>14759</v>
      </c>
      <c r="O51" s="335">
        <v>5.159262832613225</v>
      </c>
      <c r="P51" s="78">
        <v>2428</v>
      </c>
      <c r="Q51" s="334">
        <v>0.8487492484304431</v>
      </c>
      <c r="R51" s="332">
        <v>30522</v>
      </c>
      <c r="S51" s="335">
        <v>10.669491169931625</v>
      </c>
      <c r="T51" s="332">
        <v>38687</v>
      </c>
      <c r="U51" s="335">
        <v>13.523707649929387</v>
      </c>
      <c r="W51" s="350">
        <f t="shared" si="0"/>
        <v>100.00000000000001</v>
      </c>
      <c r="X51" s="212">
        <f>C51-'[1]決算歳入 (市)'!C53</f>
        <v>1595</v>
      </c>
      <c r="Y51" s="212">
        <f>D51-'[1]決算歳入 (市)'!D53</f>
        <v>-4395</v>
      </c>
      <c r="Z51" s="212">
        <f>E51-'[1]決算歳入 (市)'!E53</f>
        <v>-1.6875324149239574</v>
      </c>
      <c r="AA51" s="212">
        <f>F51-'[1]決算歳入 (市)'!F53</f>
        <v>-55</v>
      </c>
      <c r="AB51" s="212">
        <f>G51-'[1]決算歳入 (市)'!G53</f>
        <v>-0.027416930155239383</v>
      </c>
      <c r="AC51" s="212">
        <f>H51-'[1]決算歳入 (市)'!H53</f>
        <v>3966</v>
      </c>
      <c r="AD51" s="212">
        <f>I51-'[1]決算歳入 (市)'!I53</f>
        <v>1.3486227940653244</v>
      </c>
      <c r="AE51" s="212">
        <f>J51-'[1]決算歳入 (市)'!J53</f>
        <v>-212</v>
      </c>
      <c r="AF51" s="212">
        <f>K51-'[1]決算歳入 (市)'!K53</f>
        <v>-0.08457647619210662</v>
      </c>
      <c r="AG51" s="212">
        <f>L51-'[1]決算歳入 (市)'!L53</f>
        <v>-5077</v>
      </c>
      <c r="AH51" s="212">
        <f>M51-'[1]決算歳入 (市)'!M53</f>
        <v>-1.8698155246884163</v>
      </c>
      <c r="AI51" s="212">
        <f>N51-'[1]決算歳入 (市)'!N53</f>
        <v>3292</v>
      </c>
      <c r="AJ51" s="212">
        <f>O51-'[1]決算歳入 (市)'!O53</f>
        <v>1.1283003159596232</v>
      </c>
      <c r="AK51" s="212">
        <f>P51-'[1]決算歳入 (市)'!P53</f>
        <v>1700</v>
      </c>
      <c r="AL51" s="212">
        <f>Q51-'[1]決算歳入 (市)'!Q53</f>
        <v>0.5928374395768787</v>
      </c>
      <c r="AM51" s="212">
        <f>R51-'[1]決算歳入 (市)'!R53</f>
        <v>6505</v>
      </c>
      <c r="AN51" s="212">
        <f>S51-'[1]決算歳入 (市)'!S53</f>
        <v>2.2268621682337475</v>
      </c>
      <c r="AO51" s="212">
        <f>T51-'[1]決算歳入 (市)'!T53</f>
        <v>-4129</v>
      </c>
      <c r="AP51" s="212">
        <f>U51-'[1]決算歳入 (市)'!U53</f>
        <v>-1.527281371875846</v>
      </c>
      <c r="AQ51" s="212"/>
      <c r="AR51" s="212"/>
      <c r="AS51" s="212"/>
      <c r="AT51" s="212"/>
    </row>
    <row r="52" spans="1:46" ht="18.75" customHeight="1">
      <c r="A52" s="426"/>
      <c r="B52" s="200">
        <v>23</v>
      </c>
      <c r="C52" s="78">
        <v>294593.01100000006</v>
      </c>
      <c r="D52" s="332">
        <v>125048.519</v>
      </c>
      <c r="E52" s="333">
        <v>42.44789059167462</v>
      </c>
      <c r="F52" s="332">
        <v>3951.982</v>
      </c>
      <c r="G52" s="334">
        <v>1.3415056883342011</v>
      </c>
      <c r="H52" s="332">
        <v>23885.993</v>
      </c>
      <c r="I52" s="335">
        <v>8.108132952278353</v>
      </c>
      <c r="J52" s="332">
        <v>5008.595</v>
      </c>
      <c r="K52" s="334">
        <v>1.700174414524722</v>
      </c>
      <c r="L52" s="332">
        <v>39216.98</v>
      </c>
      <c r="M52" s="335">
        <v>13.312257431660521</v>
      </c>
      <c r="N52" s="332">
        <v>14667.756</v>
      </c>
      <c r="O52" s="335">
        <v>4.978989810454125</v>
      </c>
      <c r="P52" s="78">
        <v>4788.439</v>
      </c>
      <c r="Q52" s="334">
        <v>1.6254421595901334</v>
      </c>
      <c r="R52" s="332">
        <v>37146.8</v>
      </c>
      <c r="S52" s="335">
        <v>12.609532002780607</v>
      </c>
      <c r="T52" s="332">
        <v>40877.947000000015</v>
      </c>
      <c r="U52" s="335">
        <v>13.876074948702705</v>
      </c>
      <c r="W52" s="350">
        <f t="shared" si="0"/>
        <v>100</v>
      </c>
      <c r="X52" s="212">
        <f>C52-'[1]決算歳入 (市)'!C54</f>
        <v>8525.011000000057</v>
      </c>
      <c r="Y52" s="212">
        <f>D52-'[1]決算歳入 (市)'!D54</f>
        <v>1286.5190000000002</v>
      </c>
      <c r="Z52" s="212">
        <f>E52-'[1]決算歳入 (市)'!E54</f>
        <v>-0.8152496407176812</v>
      </c>
      <c r="AA52" s="212">
        <f>F52-'[1]決算歳入 (市)'!F54</f>
        <v>-172.01800000000003</v>
      </c>
      <c r="AB52" s="212">
        <f>G52-'[1]決算歳入 (市)'!G54</f>
        <v>-0.10010959194880842</v>
      </c>
      <c r="AC52" s="212">
        <f>H52-'[1]決算歳入 (市)'!H54</f>
        <v>653.9929999999986</v>
      </c>
      <c r="AD52" s="212">
        <f>I52-'[1]決算歳入 (市)'!I54</f>
        <v>-0.013013068947369533</v>
      </c>
      <c r="AE52" s="212">
        <f>J52-'[1]決算歳入 (市)'!J54</f>
        <v>-120.40499999999975</v>
      </c>
      <c r="AF52" s="212">
        <f>K52-'[1]決算歳入 (市)'!K54</f>
        <v>-0.09275593769922486</v>
      </c>
      <c r="AG52" s="212">
        <f>L52-'[1]決算歳入 (市)'!L54</f>
        <v>-4208.019999999997</v>
      </c>
      <c r="AH52" s="212">
        <f>M52-'[1]決算歳入 (市)'!M54</f>
        <v>-1.8676997813098222</v>
      </c>
      <c r="AI52" s="212">
        <f>N52-'[1]決算歳入 (市)'!N54</f>
        <v>-91.2440000000006</v>
      </c>
      <c r="AJ52" s="212">
        <f>O52-'[1]決算歳入 (市)'!O54</f>
        <v>-0.18027302215910002</v>
      </c>
      <c r="AK52" s="212">
        <f>P52-'[1]決算歳入 (市)'!P54</f>
        <v>2360.4390000000003</v>
      </c>
      <c r="AL52" s="212">
        <f>Q52-'[1]決算歳入 (市)'!Q54</f>
        <v>0.7766929111596903</v>
      </c>
      <c r="AM52" s="212">
        <f>R52-'[1]決算歳入 (市)'!R54</f>
        <v>6624.800000000003</v>
      </c>
      <c r="AN52" s="212">
        <f>S52-'[1]決算歳入 (市)'!S54</f>
        <v>1.9400408328489824</v>
      </c>
      <c r="AO52" s="212">
        <f>T52-'[1]決算歳入 (市)'!T54</f>
        <v>2190.9470000000147</v>
      </c>
      <c r="AP52" s="212">
        <f>U52-'[1]決算歳入 (市)'!U54</f>
        <v>0.3523672987733182</v>
      </c>
      <c r="AQ52" s="212"/>
      <c r="AR52" s="212"/>
      <c r="AS52" s="212"/>
      <c r="AT52" s="212"/>
    </row>
    <row r="53" spans="1:46" ht="18.75" customHeight="1">
      <c r="A53" s="426"/>
      <c r="B53" s="200">
        <v>24</v>
      </c>
      <c r="C53" s="78">
        <v>279960.547</v>
      </c>
      <c r="D53" s="332">
        <v>124509.094</v>
      </c>
      <c r="E53" s="333">
        <v>44.473800088696066</v>
      </c>
      <c r="F53" s="332">
        <v>3766.349</v>
      </c>
      <c r="G53" s="334">
        <v>1.3453142024329592</v>
      </c>
      <c r="H53" s="332">
        <v>23140.075</v>
      </c>
      <c r="I53" s="335">
        <v>8.265477135247917</v>
      </c>
      <c r="J53" s="332">
        <v>5488.786</v>
      </c>
      <c r="K53" s="334">
        <v>1.9605569637638975</v>
      </c>
      <c r="L53" s="332">
        <v>37203.812</v>
      </c>
      <c r="M53" s="335">
        <v>13.288948174544036</v>
      </c>
      <c r="N53" s="332">
        <v>13810.783</v>
      </c>
      <c r="O53" s="335">
        <v>4.933117593887255</v>
      </c>
      <c r="P53" s="78">
        <v>6071.206</v>
      </c>
      <c r="Q53" s="334">
        <v>2.1685934197006693</v>
      </c>
      <c r="R53" s="332">
        <v>27099.5</v>
      </c>
      <c r="S53" s="335">
        <v>9.679756769442232</v>
      </c>
      <c r="T53" s="332">
        <v>38870.94200000004</v>
      </c>
      <c r="U53" s="335">
        <v>13.784435652284976</v>
      </c>
      <c r="W53" s="350">
        <f t="shared" si="0"/>
        <v>99.90000000000003</v>
      </c>
      <c r="X53" s="212">
        <f>C53-'[1]決算歳入 (市)'!C55</f>
        <v>-14632.464000000036</v>
      </c>
      <c r="Y53" s="212">
        <f>D53-'[1]決算歳入 (市)'!D55</f>
        <v>-539.4250000000029</v>
      </c>
      <c r="Z53" s="212">
        <f>E53-'[1]決算歳入 (市)'!E55</f>
        <v>2.025909497021445</v>
      </c>
      <c r="AA53" s="212">
        <f>F53-'[1]決算歳入 (市)'!F55</f>
        <v>-185.6329999999998</v>
      </c>
      <c r="AB53" s="212">
        <f>G53-'[1]決算歳入 (市)'!G55</f>
        <v>0.0038085140987580424</v>
      </c>
      <c r="AC53" s="212">
        <f>H53-'[1]決算歳入 (市)'!H55</f>
        <v>-745.9179999999978</v>
      </c>
      <c r="AD53" s="212">
        <f>I53-'[1]決算歳入 (市)'!I55</f>
        <v>0.1573441829695632</v>
      </c>
      <c r="AE53" s="212">
        <f>J53-'[1]決算歳入 (市)'!J55</f>
        <v>480.1909999999998</v>
      </c>
      <c r="AF53" s="212">
        <f>K53-'[1]決算歳入 (市)'!K55</f>
        <v>0.2603825492391756</v>
      </c>
      <c r="AG53" s="212">
        <f>L53-'[1]決算歳入 (市)'!L55</f>
        <v>-2013.1680000000051</v>
      </c>
      <c r="AH53" s="212">
        <f>M53-'[1]決算歳入 (市)'!M55</f>
        <v>-0.023309257116485682</v>
      </c>
      <c r="AI53" s="212">
        <f>N53-'[1]決算歳入 (市)'!N55</f>
        <v>-856.973</v>
      </c>
      <c r="AJ53" s="212">
        <f>O53-'[1]決算歳入 (市)'!O55</f>
        <v>-0.04587221656686946</v>
      </c>
      <c r="AK53" s="212">
        <f>P53-'[1]決算歳入 (市)'!P55</f>
        <v>1282.7669999999998</v>
      </c>
      <c r="AL53" s="212">
        <f>Q53-'[1]決算歳入 (市)'!Q55</f>
        <v>0.5431512601105359</v>
      </c>
      <c r="AM53" s="212">
        <f>R53-'[1]決算歳入 (市)'!R55</f>
        <v>-10047.300000000003</v>
      </c>
      <c r="AN53" s="212">
        <f>S53-'[1]決算歳入 (市)'!S55</f>
        <v>-2.9297752333383755</v>
      </c>
      <c r="AO53" s="212">
        <f>T53-'[1]決算歳入 (市)'!T55</f>
        <v>-2007.0049999999756</v>
      </c>
      <c r="AP53" s="212">
        <f>U53-'[1]決算歳入 (市)'!U55</f>
        <v>-0.09163929641772839</v>
      </c>
      <c r="AQ53" s="212"/>
      <c r="AR53" s="212"/>
      <c r="AS53" s="212"/>
      <c r="AT53" s="212"/>
    </row>
    <row r="54" spans="1:46" ht="18.75" customHeight="1">
      <c r="A54" s="426"/>
      <c r="B54" s="200">
        <v>25</v>
      </c>
      <c r="C54" s="78">
        <v>288579.284</v>
      </c>
      <c r="D54" s="332">
        <v>126978.628</v>
      </c>
      <c r="E54" s="333">
        <v>44</v>
      </c>
      <c r="F54" s="332">
        <v>3615.237</v>
      </c>
      <c r="G54" s="334">
        <v>1.2</v>
      </c>
      <c r="H54" s="332">
        <v>22096.63</v>
      </c>
      <c r="I54" s="335">
        <v>7.7</v>
      </c>
      <c r="J54" s="332">
        <v>5788.367</v>
      </c>
      <c r="K54" s="334">
        <v>2</v>
      </c>
      <c r="L54" s="332">
        <v>41463.713</v>
      </c>
      <c r="M54" s="335">
        <v>14.4</v>
      </c>
      <c r="N54" s="332">
        <v>14116.223</v>
      </c>
      <c r="O54" s="335">
        <v>4.9</v>
      </c>
      <c r="P54" s="78">
        <v>2503.686</v>
      </c>
      <c r="Q54" s="334">
        <v>0.9</v>
      </c>
      <c r="R54" s="332">
        <v>33339.8</v>
      </c>
      <c r="S54" s="335">
        <v>11.5</v>
      </c>
      <c r="T54" s="332">
        <v>38677</v>
      </c>
      <c r="U54" s="335">
        <v>13.4</v>
      </c>
      <c r="W54" s="350"/>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row>
    <row r="55" spans="1:46" s="77" customFormat="1" ht="18.75" customHeight="1">
      <c r="A55" s="427"/>
      <c r="B55" s="204">
        <v>26</v>
      </c>
      <c r="C55" s="351">
        <f>D55+F55+H55+J55+L55+N55+P55+R55+T55</f>
        <v>286012</v>
      </c>
      <c r="D55" s="339">
        <v>131317</v>
      </c>
      <c r="E55" s="340">
        <v>45.9</v>
      </c>
      <c r="F55" s="339">
        <v>3415</v>
      </c>
      <c r="G55" s="341">
        <v>1.2</v>
      </c>
      <c r="H55" s="339">
        <v>22020</v>
      </c>
      <c r="I55" s="342">
        <v>7.7</v>
      </c>
      <c r="J55" s="339">
        <v>5694</v>
      </c>
      <c r="K55" s="341">
        <v>2</v>
      </c>
      <c r="L55" s="339">
        <v>41192</v>
      </c>
      <c r="M55" s="342">
        <v>14.4</v>
      </c>
      <c r="N55" s="339">
        <v>12346</v>
      </c>
      <c r="O55" s="342">
        <v>4.3</v>
      </c>
      <c r="P55" s="338">
        <v>828</v>
      </c>
      <c r="Q55" s="341">
        <v>0.3</v>
      </c>
      <c r="R55" s="339">
        <v>29234</v>
      </c>
      <c r="S55" s="342">
        <v>10.2</v>
      </c>
      <c r="T55" s="339">
        <v>39966</v>
      </c>
      <c r="U55" s="342">
        <v>14</v>
      </c>
      <c r="V55" s="350"/>
      <c r="W55" s="350">
        <f t="shared" si="0"/>
        <v>100</v>
      </c>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row>
    <row r="56" spans="1:46" ht="18.75" customHeight="1">
      <c r="A56" s="428" t="s">
        <v>59</v>
      </c>
      <c r="B56" s="200">
        <v>22</v>
      </c>
      <c r="C56" s="78">
        <v>1034736</v>
      </c>
      <c r="D56" s="332">
        <v>476220</v>
      </c>
      <c r="E56" s="333">
        <v>46.02333348796215</v>
      </c>
      <c r="F56" s="332">
        <v>6035</v>
      </c>
      <c r="G56" s="334">
        <v>0.5832405560452135</v>
      </c>
      <c r="H56" s="332">
        <v>4648</v>
      </c>
      <c r="I56" s="335">
        <v>0.5491967033136954</v>
      </c>
      <c r="J56" s="332">
        <v>44016</v>
      </c>
      <c r="K56" s="334">
        <v>4.253838660295959</v>
      </c>
      <c r="L56" s="332">
        <v>138616</v>
      </c>
      <c r="M56" s="335">
        <v>13.49626726044131</v>
      </c>
      <c r="N56" s="332">
        <v>38149</v>
      </c>
      <c r="O56" s="335">
        <v>3.586834129671723</v>
      </c>
      <c r="P56" s="78">
        <v>7503</v>
      </c>
      <c r="Q56" s="334">
        <v>0.7251124924618453</v>
      </c>
      <c r="R56" s="332">
        <v>122584</v>
      </c>
      <c r="S56" s="335">
        <v>11.84688654883951</v>
      </c>
      <c r="T56" s="332">
        <v>196965</v>
      </c>
      <c r="U56" s="335">
        <v>19.035290160968596</v>
      </c>
      <c r="W56" s="350">
        <f t="shared" si="0"/>
        <v>100.10000000000001</v>
      </c>
      <c r="X56" s="212">
        <f>C56-'[1]決算歳入 (市)'!C57</f>
        <v>62677</v>
      </c>
      <c r="Y56" s="212">
        <f>D56-'[1]決算歳入 (市)'!D57</f>
        <v>-40086</v>
      </c>
      <c r="Z56" s="212">
        <f>E56-'[1]決算歳入 (市)'!E57</f>
        <v>-7.091343707557876</v>
      </c>
      <c r="AA56" s="212">
        <f>F56-'[1]決算歳入 (市)'!F57</f>
        <v>-767</v>
      </c>
      <c r="AB56" s="212">
        <f>G56-'[1]決算歳入 (市)'!G57</f>
        <v>-0.11651120799380055</v>
      </c>
      <c r="AC56" s="212">
        <f>H56-'[1]決算歳入 (市)'!H57</f>
        <v>4073</v>
      </c>
      <c r="AD56" s="212">
        <f>I56-'[1]決算歳入 (市)'!I57</f>
        <v>0.49004391526276436</v>
      </c>
      <c r="AE56" s="212">
        <f>J56-'[1]決算歳入 (市)'!J57</f>
        <v>-5035</v>
      </c>
      <c r="AF56" s="212">
        <f>K56-'[1]決算歳入 (市)'!K57</f>
        <v>-0.892254220897466</v>
      </c>
      <c r="AG56" s="212">
        <f>L56-'[1]決算歳入 (市)'!L57</f>
        <v>45569</v>
      </c>
      <c r="AH56" s="212">
        <f>M56-'[1]決算歳入 (市)'!M57</f>
        <v>3.9241116608326454</v>
      </c>
      <c r="AI56" s="212">
        <f>N56-'[1]決算歳入 (市)'!N57</f>
        <v>8881</v>
      </c>
      <c r="AJ56" s="212">
        <f>O56-'[1]決算歳入 (市)'!O57</f>
        <v>0.5759057806723313</v>
      </c>
      <c r="AK56" s="212">
        <f>P56-'[1]決算歳入 (市)'!P57</f>
        <v>2341</v>
      </c>
      <c r="AL56" s="212">
        <f>Q56-'[1]決算歳入 (市)'!Q57</f>
        <v>0.1940747673854868</v>
      </c>
      <c r="AM56" s="212">
        <f>R56-'[1]決算歳入 (市)'!R57</f>
        <v>17253</v>
      </c>
      <c r="AN56" s="212">
        <f>S56-'[1]決算歳入 (市)'!S57</f>
        <v>1.011021647634955</v>
      </c>
      <c r="AO56" s="212">
        <f>T56-'[1]決算歳入 (市)'!T57</f>
        <v>30448</v>
      </c>
      <c r="AP56" s="212">
        <f>U56-'[1]決算歳入 (市)'!U57</f>
        <v>1.9049513646609633</v>
      </c>
      <c r="AQ56" s="212"/>
      <c r="AR56" s="212"/>
      <c r="AS56" s="212"/>
      <c r="AT56" s="212"/>
    </row>
    <row r="57" spans="1:46" ht="18.75" customHeight="1">
      <c r="A57" s="438"/>
      <c r="B57" s="200">
        <v>23</v>
      </c>
      <c r="C57" s="78">
        <v>1021911</v>
      </c>
      <c r="D57" s="332">
        <v>486147</v>
      </c>
      <c r="E57" s="333">
        <v>47.57234240555196</v>
      </c>
      <c r="F57" s="332">
        <v>7137</v>
      </c>
      <c r="G57" s="334">
        <v>0.6983974142562317</v>
      </c>
      <c r="H57" s="332">
        <v>7682</v>
      </c>
      <c r="I57" s="335">
        <v>0.7517288687566726</v>
      </c>
      <c r="J57" s="332">
        <v>43567</v>
      </c>
      <c r="K57" s="334">
        <v>4.263287116001296</v>
      </c>
      <c r="L57" s="332">
        <v>142389</v>
      </c>
      <c r="M57" s="335">
        <v>13.933600871308755</v>
      </c>
      <c r="N57" s="332">
        <v>39967</v>
      </c>
      <c r="O57" s="335">
        <v>3.911005948658934</v>
      </c>
      <c r="P57" s="78">
        <v>5973</v>
      </c>
      <c r="Q57" s="334">
        <v>0.5844931701488681</v>
      </c>
      <c r="R57" s="332">
        <v>94049</v>
      </c>
      <c r="S57" s="335">
        <v>9.203247640939377</v>
      </c>
      <c r="T57" s="332">
        <v>195000</v>
      </c>
      <c r="U57" s="335">
        <v>18.981896564377912</v>
      </c>
      <c r="W57" s="350">
        <f t="shared" si="0"/>
        <v>99.9</v>
      </c>
      <c r="X57" s="212">
        <f>C57-'[1]決算歳入 (市)'!C58</f>
        <v>-13306</v>
      </c>
      <c r="Y57" s="212">
        <f>D57-'[1]決算歳入 (市)'!D58</f>
        <v>-7643</v>
      </c>
      <c r="Z57" s="212">
        <f>E57-'[1]決算歳入 (市)'!E58</f>
        <v>-0.1268356411764131</v>
      </c>
      <c r="AA57" s="212">
        <f>F57-'[1]決算歳入 (市)'!F58</f>
        <v>700</v>
      </c>
      <c r="AB57" s="212">
        <f>G57-'[1]決算歳入 (市)'!G58</f>
        <v>0.07659541525505609</v>
      </c>
      <c r="AC57" s="212">
        <f>H57-'[1]決算歳入 (市)'!H58</f>
        <v>7044</v>
      </c>
      <c r="AD57" s="212">
        <f>I57-'[1]決算歳入 (市)'!I58</f>
        <v>0.6900992780525014</v>
      </c>
      <c r="AE57" s="212">
        <f>J57-'[1]決算歳入 (市)'!J58</f>
        <v>-3942</v>
      </c>
      <c r="AF57" s="212">
        <f>K57-'[1]決算歳入 (市)'!K58</f>
        <v>-0.32599223315931525</v>
      </c>
      <c r="AG57" s="212">
        <f>L57-'[1]決算歳入 (市)'!L58</f>
        <v>-573</v>
      </c>
      <c r="AH57" s="212">
        <f>M57-'[1]決算歳入 (市)'!M58</f>
        <v>0.1237426483468056</v>
      </c>
      <c r="AI57" s="212">
        <f>N57-'[1]決算歳入 (市)'!N58</f>
        <v>8770</v>
      </c>
      <c r="AJ57" s="212">
        <f>O57-'[1]決算歳入 (市)'!O58</f>
        <v>0.8974348809504242</v>
      </c>
      <c r="AK57" s="212">
        <f>P57-'[1]決算歳入 (市)'!P58</f>
        <v>1264</v>
      </c>
      <c r="AL57" s="212">
        <f>Q57-'[1]決算歳入 (市)'!Q58</f>
        <v>0.2296126958135356</v>
      </c>
      <c r="AM57" s="212">
        <f>R57-'[1]決算歳入 (市)'!R58</f>
        <v>-20634</v>
      </c>
      <c r="AN57" s="212">
        <f>S57-'[1]決算歳入 (市)'!S58</f>
        <v>-1.8749127833967751</v>
      </c>
      <c r="AO57" s="212">
        <f>T57-'[1]決算歳入 (市)'!T58</f>
        <v>1708</v>
      </c>
      <c r="AP57" s="212">
        <f>U57-'[1]決算歳入 (市)'!U58</f>
        <v>0.3102557393141794</v>
      </c>
      <c r="AQ57" s="212"/>
      <c r="AR57" s="212"/>
      <c r="AS57" s="212"/>
      <c r="AT57" s="212"/>
    </row>
    <row r="58" spans="1:46" ht="18.75" customHeight="1">
      <c r="A58" s="438"/>
      <c r="B58" s="200">
        <v>24</v>
      </c>
      <c r="C58" s="78">
        <v>1013608</v>
      </c>
      <c r="D58" s="332">
        <v>487285</v>
      </c>
      <c r="E58" s="333">
        <v>48.1</v>
      </c>
      <c r="F58" s="332">
        <v>6695</v>
      </c>
      <c r="G58" s="334">
        <v>0.7</v>
      </c>
      <c r="H58" s="332">
        <v>8369</v>
      </c>
      <c r="I58" s="335">
        <v>0.8</v>
      </c>
      <c r="J58" s="332">
        <v>43295</v>
      </c>
      <c r="K58" s="334">
        <v>4.3</v>
      </c>
      <c r="L58" s="332">
        <v>143428</v>
      </c>
      <c r="M58" s="335">
        <v>14.1</v>
      </c>
      <c r="N58" s="332">
        <v>40272</v>
      </c>
      <c r="O58" s="335">
        <v>4</v>
      </c>
      <c r="P58" s="78">
        <v>7492</v>
      </c>
      <c r="Q58" s="334">
        <v>0.7</v>
      </c>
      <c r="R58" s="332">
        <v>85465</v>
      </c>
      <c r="S58" s="335">
        <v>8.4</v>
      </c>
      <c r="T58" s="332">
        <v>191307</v>
      </c>
      <c r="U58" s="335">
        <v>18.9</v>
      </c>
      <c r="W58" s="350">
        <f t="shared" si="0"/>
        <v>100</v>
      </c>
      <c r="X58" s="212">
        <f>C58-'[1]決算歳入 (市)'!C59</f>
        <v>-21128</v>
      </c>
      <c r="Y58" s="212">
        <f>D58-'[1]決算歳入 (市)'!D59</f>
        <v>11065</v>
      </c>
      <c r="Z58" s="212">
        <f>E58-'[1]決算歳入 (市)'!E59</f>
        <v>2.0766665120378534</v>
      </c>
      <c r="AA58" s="212">
        <f>F58-'[1]決算歳入 (市)'!F59</f>
        <v>660</v>
      </c>
      <c r="AB58" s="212">
        <f>G58-'[1]決算歳入 (市)'!G59</f>
        <v>0.11675944395478643</v>
      </c>
      <c r="AC58" s="212">
        <f>H58-'[1]決算歳入 (市)'!H59</f>
        <v>3721</v>
      </c>
      <c r="AD58" s="212">
        <f>I58-'[1]決算歳入 (市)'!I59</f>
        <v>0.25080329668630463</v>
      </c>
      <c r="AE58" s="212">
        <f>J58-'[1]決算歳入 (市)'!J59</f>
        <v>-721</v>
      </c>
      <c r="AF58" s="212">
        <f>K58-'[1]決算歳入 (市)'!K59</f>
        <v>0.04616133970404057</v>
      </c>
      <c r="AG58" s="212">
        <f>L58-'[1]決算歳入 (市)'!L59</f>
        <v>4812</v>
      </c>
      <c r="AH58" s="212">
        <f>M58-'[1]決算歳入 (市)'!M59</f>
        <v>0.6037327395586889</v>
      </c>
      <c r="AI58" s="212">
        <f>N58-'[1]決算歳入 (市)'!N59</f>
        <v>2123</v>
      </c>
      <c r="AJ58" s="212">
        <f>O58-'[1]決算歳入 (市)'!O59</f>
        <v>0.4131658703282768</v>
      </c>
      <c r="AK58" s="212">
        <f>P58-'[1]決算歳入 (市)'!P59</f>
        <v>-11</v>
      </c>
      <c r="AL58" s="212">
        <f>Q58-'[1]決算歳入 (市)'!Q59</f>
        <v>-0.025112492461845326</v>
      </c>
      <c r="AM58" s="212">
        <f>R58-'[1]決算歳入 (市)'!R59</f>
        <v>-37119</v>
      </c>
      <c r="AN58" s="212">
        <f>S58-'[1]決算歳入 (市)'!S59</f>
        <v>-3.44688654883951</v>
      </c>
      <c r="AO58" s="212">
        <f>T58-'[1]決算歳入 (市)'!T59</f>
        <v>-5658</v>
      </c>
      <c r="AP58" s="212">
        <f>U58-'[1]決算歳入 (市)'!U59</f>
        <v>-0.13529016096859792</v>
      </c>
      <c r="AQ58" s="212"/>
      <c r="AR58" s="212"/>
      <c r="AS58" s="212"/>
      <c r="AT58" s="212"/>
    </row>
    <row r="59" spans="1:46" ht="18.75" customHeight="1">
      <c r="A59" s="438"/>
      <c r="B59" s="200">
        <v>25</v>
      </c>
      <c r="C59" s="78">
        <v>1033033</v>
      </c>
      <c r="D59" s="332">
        <v>488237</v>
      </c>
      <c r="E59" s="333">
        <v>47.3</v>
      </c>
      <c r="F59" s="332">
        <v>6452</v>
      </c>
      <c r="G59" s="334">
        <v>0.6</v>
      </c>
      <c r="H59" s="332">
        <v>7394</v>
      </c>
      <c r="I59" s="335">
        <v>0.7</v>
      </c>
      <c r="J59" s="332">
        <v>43579</v>
      </c>
      <c r="K59" s="334">
        <v>4.2</v>
      </c>
      <c r="L59" s="332">
        <v>155225</v>
      </c>
      <c r="M59" s="335">
        <v>15</v>
      </c>
      <c r="N59" s="332">
        <v>39476</v>
      </c>
      <c r="O59" s="335">
        <v>3.8</v>
      </c>
      <c r="P59" s="78">
        <v>10599</v>
      </c>
      <c r="Q59" s="334">
        <v>1</v>
      </c>
      <c r="R59" s="332">
        <v>77320</v>
      </c>
      <c r="S59" s="335">
        <v>7.5</v>
      </c>
      <c r="T59" s="332">
        <v>204751</v>
      </c>
      <c r="U59" s="335">
        <v>19.9</v>
      </c>
      <c r="W59" s="350">
        <f t="shared" si="0"/>
        <v>100</v>
      </c>
      <c r="X59" s="212">
        <f>C59-'[1]決算歳入 (市)'!C60</f>
        <v>11122</v>
      </c>
      <c r="Y59" s="212">
        <f>D59-'[1]決算歳入 (市)'!D60</f>
        <v>2090</v>
      </c>
      <c r="Z59" s="212">
        <f>E59-'[1]決算歳入 (市)'!E60</f>
        <v>-0.2723424055519601</v>
      </c>
      <c r="AA59" s="212">
        <f>F59-'[1]決算歳入 (市)'!F60</f>
        <v>-685</v>
      </c>
      <c r="AB59" s="212">
        <f>G59-'[1]決算歳入 (市)'!G60</f>
        <v>-0.09839741425623172</v>
      </c>
      <c r="AC59" s="212">
        <f>H59-'[1]決算歳入 (市)'!H60</f>
        <v>-288</v>
      </c>
      <c r="AD59" s="212">
        <f>I59-'[1]決算歳入 (市)'!I60</f>
        <v>-0.0517288687566726</v>
      </c>
      <c r="AE59" s="212">
        <f>J59-'[1]決算歳入 (市)'!J60</f>
        <v>12</v>
      </c>
      <c r="AF59" s="212">
        <f>K59-'[1]決算歳入 (市)'!K60</f>
        <v>-0.06328711600129555</v>
      </c>
      <c r="AG59" s="212">
        <f>L59-'[1]決算歳入 (市)'!L60</f>
        <v>12836</v>
      </c>
      <c r="AH59" s="212">
        <f>M59-'[1]決算歳入 (市)'!M60</f>
        <v>1.0663991286912449</v>
      </c>
      <c r="AI59" s="212">
        <f>N59-'[1]決算歳入 (市)'!N60</f>
        <v>-491</v>
      </c>
      <c r="AJ59" s="212">
        <f>O59-'[1]決算歳入 (市)'!O60</f>
        <v>-0.1110059486589341</v>
      </c>
      <c r="AK59" s="212">
        <f>P59-'[1]決算歳入 (市)'!P60</f>
        <v>4626</v>
      </c>
      <c r="AL59" s="212">
        <f>Q59-'[1]決算歳入 (市)'!Q60</f>
        <v>0.41550682985113185</v>
      </c>
      <c r="AM59" s="212">
        <f>R59-'[1]決算歳入 (市)'!R60</f>
        <v>-16729</v>
      </c>
      <c r="AN59" s="212">
        <f>S59-'[1]決算歳入 (市)'!S60</f>
        <v>-1.7032476409393773</v>
      </c>
      <c r="AO59" s="212">
        <f>T59-'[1]決算歳入 (市)'!T60</f>
        <v>9751</v>
      </c>
      <c r="AP59" s="212">
        <f>U59-'[1]決算歳入 (市)'!U60</f>
        <v>0.9181034356220863</v>
      </c>
      <c r="AQ59" s="212"/>
      <c r="AR59" s="212"/>
      <c r="AS59" s="212"/>
      <c r="AT59" s="212"/>
    </row>
    <row r="60" spans="1:46" s="77" customFormat="1" ht="18.75" customHeight="1">
      <c r="A60" s="439"/>
      <c r="B60" s="200">
        <v>26</v>
      </c>
      <c r="C60" s="78">
        <f>D60+F60+H60+J60+L60+N60+P60+R60+T60</f>
        <v>1054793</v>
      </c>
      <c r="D60" s="332">
        <v>503508</v>
      </c>
      <c r="E60" s="333">
        <v>47.7</v>
      </c>
      <c r="F60" s="332">
        <v>6126</v>
      </c>
      <c r="G60" s="334">
        <v>0.6</v>
      </c>
      <c r="H60" s="332">
        <v>6478</v>
      </c>
      <c r="I60" s="335">
        <v>0.6</v>
      </c>
      <c r="J60" s="332">
        <v>43022</v>
      </c>
      <c r="K60" s="334">
        <v>4.1</v>
      </c>
      <c r="L60" s="332">
        <v>161815</v>
      </c>
      <c r="M60" s="335">
        <v>15.3</v>
      </c>
      <c r="N60" s="332">
        <v>46071</v>
      </c>
      <c r="O60" s="335">
        <v>4.4</v>
      </c>
      <c r="P60" s="78">
        <v>7332</v>
      </c>
      <c r="Q60" s="334">
        <v>0.7</v>
      </c>
      <c r="R60" s="332">
        <v>83052</v>
      </c>
      <c r="S60" s="335">
        <v>7.9</v>
      </c>
      <c r="T60" s="332">
        <v>197389</v>
      </c>
      <c r="U60" s="335">
        <v>18.7</v>
      </c>
      <c r="V60" s="350"/>
      <c r="W60" s="350">
        <f t="shared" si="0"/>
        <v>100.00000000000003</v>
      </c>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row>
    <row r="61" spans="1:46" ht="18.75" customHeight="1">
      <c r="A61" s="425" t="s">
        <v>60</v>
      </c>
      <c r="B61" s="197">
        <v>22</v>
      </c>
      <c r="C61" s="75">
        <v>781733</v>
      </c>
      <c r="D61" s="326">
        <v>245235</v>
      </c>
      <c r="E61" s="327">
        <v>31.37068538746605</v>
      </c>
      <c r="F61" s="326">
        <v>3983</v>
      </c>
      <c r="G61" s="328">
        <v>0.5095090011551259</v>
      </c>
      <c r="H61" s="326">
        <v>65397</v>
      </c>
      <c r="I61" s="329">
        <v>8.365644024238454</v>
      </c>
      <c r="J61" s="326">
        <v>20807</v>
      </c>
      <c r="K61" s="328">
        <v>2.661650461218856</v>
      </c>
      <c r="L61" s="326">
        <v>121304</v>
      </c>
      <c r="M61" s="329">
        <v>15.517318572965449</v>
      </c>
      <c r="N61" s="326">
        <v>26821</v>
      </c>
      <c r="O61" s="329">
        <v>3.4309668390614187</v>
      </c>
      <c r="P61" s="75">
        <v>5110</v>
      </c>
      <c r="Q61" s="328">
        <v>0.6536758714292477</v>
      </c>
      <c r="R61" s="326">
        <v>106150</v>
      </c>
      <c r="S61" s="329">
        <v>13.578805039572334</v>
      </c>
      <c r="T61" s="326">
        <v>186926</v>
      </c>
      <c r="U61" s="329">
        <v>23.911744802893057</v>
      </c>
      <c r="W61" s="350">
        <f t="shared" si="0"/>
        <v>100</v>
      </c>
      <c r="X61" s="212">
        <f>C61-'[1]決算歳入 (市)'!C62</f>
        <v>45880</v>
      </c>
      <c r="Y61" s="212">
        <f>D61-'[1]決算歳入 (市)'!D62</f>
        <v>-21172</v>
      </c>
      <c r="Z61" s="212">
        <f>E61-'[1]決算歳入 (市)'!E62</f>
        <v>-4.833148802243034</v>
      </c>
      <c r="AA61" s="212">
        <f>F61-'[1]決算歳入 (市)'!F62</f>
        <v>-206</v>
      </c>
      <c r="AB61" s="212">
        <f>G61-'[1]決算歳入 (市)'!G62</f>
        <v>-0.059762307108888746</v>
      </c>
      <c r="AC61" s="212">
        <f>H61-'[1]決算歳入 (市)'!H62</f>
        <v>-820</v>
      </c>
      <c r="AD61" s="212">
        <f>I61-'[1]決算歳入 (市)'!I62</f>
        <v>-0.6330282649279955</v>
      </c>
      <c r="AE61" s="212">
        <f>J61-'[1]決算歳入 (市)'!J62</f>
        <v>-903</v>
      </c>
      <c r="AF61" s="212">
        <f>K61-'[1]決算歳入 (市)'!K62</f>
        <v>-0.28866706143852294</v>
      </c>
      <c r="AG61" s="212">
        <f>L61-'[1]決算歳入 (市)'!L62</f>
        <v>29595</v>
      </c>
      <c r="AH61" s="212">
        <f>M61-'[1]決算歳入 (市)'!M62</f>
        <v>3.054367412883204</v>
      </c>
      <c r="AI61" s="212">
        <f>N61-'[1]決算歳入 (市)'!N62</f>
        <v>6792</v>
      </c>
      <c r="AJ61" s="212">
        <f>O61-'[1]決算歳入 (市)'!O62</f>
        <v>0.7090916819308504</v>
      </c>
      <c r="AK61" s="212">
        <f>P61-'[1]決算歳入 (市)'!P62</f>
        <v>-2366</v>
      </c>
      <c r="AL61" s="212">
        <f>Q61-'[1]決算歳入 (市)'!Q62</f>
        <v>-0.3622879148161031</v>
      </c>
      <c r="AM61" s="212">
        <f>R61-'[1]決算歳入 (市)'!R62</f>
        <v>24557</v>
      </c>
      <c r="AN61" s="212">
        <f>S61-'[1]決算歳入 (市)'!S62</f>
        <v>2.4905849738798658</v>
      </c>
      <c r="AO61" s="212">
        <f>T61-'[1]決算歳入 (市)'!T62</f>
        <v>10403</v>
      </c>
      <c r="AP61" s="212">
        <f>U61-'[1]決算歳入 (市)'!U62</f>
        <v>0.022850281840618436</v>
      </c>
      <c r="AQ61" s="212"/>
      <c r="AR61" s="212"/>
      <c r="AS61" s="212"/>
      <c r="AT61" s="212"/>
    </row>
    <row r="62" spans="1:46" ht="18.75" customHeight="1">
      <c r="A62" s="438"/>
      <c r="B62" s="200">
        <v>23</v>
      </c>
      <c r="C62" s="78">
        <v>765828</v>
      </c>
      <c r="D62" s="332">
        <v>248619</v>
      </c>
      <c r="E62" s="333">
        <v>32.46407809586487</v>
      </c>
      <c r="F62" s="332">
        <v>3811</v>
      </c>
      <c r="G62" s="334">
        <v>0.497631321915626</v>
      </c>
      <c r="H62" s="332">
        <v>63993</v>
      </c>
      <c r="I62" s="335">
        <v>8.356053839765586</v>
      </c>
      <c r="J62" s="332">
        <v>20475</v>
      </c>
      <c r="K62" s="334">
        <v>2.673576834485028</v>
      </c>
      <c r="L62" s="332">
        <v>117648</v>
      </c>
      <c r="M62" s="335">
        <v>15.362196211159688</v>
      </c>
      <c r="N62" s="332">
        <v>28441</v>
      </c>
      <c r="O62" s="335">
        <v>3.713758180688092</v>
      </c>
      <c r="P62" s="78">
        <v>6488</v>
      </c>
      <c r="Q62" s="334">
        <v>0.8471876191520811</v>
      </c>
      <c r="R62" s="332">
        <v>90942</v>
      </c>
      <c r="S62" s="335">
        <v>11.874990206678262</v>
      </c>
      <c r="T62" s="332">
        <v>185411</v>
      </c>
      <c r="U62" s="335">
        <v>24.21052769029077</v>
      </c>
      <c r="W62" s="350">
        <f t="shared" si="0"/>
        <v>100</v>
      </c>
      <c r="X62" s="212">
        <f>C62-'[1]決算歳入 (市)'!C63</f>
        <v>3581</v>
      </c>
      <c r="Y62" s="212">
        <f>D62-'[1]決算歳入 (市)'!D63</f>
        <v>-3836</v>
      </c>
      <c r="Z62" s="212">
        <f>E62-'[1]決算歳入 (市)'!E63</f>
        <v>-0.6557636352275438</v>
      </c>
      <c r="AA62" s="212">
        <f>F62-'[1]決算歳入 (市)'!F63</f>
        <v>-238</v>
      </c>
      <c r="AB62" s="212">
        <f>G62-'[1]決算歳入 (市)'!G63</f>
        <v>-0.13356132298819123</v>
      </c>
      <c r="AC62" s="212">
        <f>H62-'[1]決算歳入 (市)'!H63</f>
        <v>-2369</v>
      </c>
      <c r="AD62" s="212">
        <f>I62-'[1]決算歳入 (市)'!I63</f>
        <v>-0.35004798811960036</v>
      </c>
      <c r="AE62" s="212">
        <f>J62-'[1]決算歳入 (市)'!J63</f>
        <v>-950</v>
      </c>
      <c r="AF62" s="212">
        <f>K62-'[1]決算歳入 (市)'!K63</f>
        <v>-0.13719185335500272</v>
      </c>
      <c r="AG62" s="212">
        <f>L62-'[1]決算歳入 (市)'!L63</f>
        <v>-8166</v>
      </c>
      <c r="AH62" s="212">
        <f>M62-'[1]決算歳入 (市)'!M63</f>
        <v>-1.143477146688884</v>
      </c>
      <c r="AI62" s="212">
        <f>N62-'[1]決算歳入 (市)'!N63</f>
        <v>5900</v>
      </c>
      <c r="AJ62" s="212">
        <f>O62-'[1]決算歳入 (市)'!O63</f>
        <v>0.7565802580462186</v>
      </c>
      <c r="AK62" s="212">
        <f>P62-'[1]決算歳入 (市)'!P63</f>
        <v>3310</v>
      </c>
      <c r="AL62" s="212">
        <f>Q62-'[1]決算歳入 (市)'!Q63</f>
        <v>0.4302623967504186</v>
      </c>
      <c r="AM62" s="212">
        <f>R62-'[1]決算歳入 (市)'!R63</f>
        <v>7531</v>
      </c>
      <c r="AN62" s="212">
        <f>S62-'[1]決算歳入 (市)'!S63</f>
        <v>0.9322118159466495</v>
      </c>
      <c r="AO62" s="212">
        <f>T62-'[1]決算歳入 (市)'!T63</f>
        <v>2399</v>
      </c>
      <c r="AP62" s="212">
        <f>U62-'[1]決算歳入 (市)'!U63</f>
        <v>0.20098747563594088</v>
      </c>
      <c r="AQ62" s="212"/>
      <c r="AR62" s="212"/>
      <c r="AS62" s="212"/>
      <c r="AT62" s="212"/>
    </row>
    <row r="63" spans="1:46" ht="18.75" customHeight="1">
      <c r="A63" s="438"/>
      <c r="B63" s="200">
        <v>24</v>
      </c>
      <c r="C63" s="78">
        <v>749497</v>
      </c>
      <c r="D63" s="332">
        <v>242658</v>
      </c>
      <c r="E63" s="333">
        <v>32.4</v>
      </c>
      <c r="F63" s="332">
        <v>3630</v>
      </c>
      <c r="G63" s="334">
        <v>0.5</v>
      </c>
      <c r="H63" s="332">
        <v>61007</v>
      </c>
      <c r="I63" s="335">
        <v>8.2</v>
      </c>
      <c r="J63" s="332">
        <v>19680</v>
      </c>
      <c r="K63" s="334">
        <v>2.6</v>
      </c>
      <c r="L63" s="332">
        <v>113464</v>
      </c>
      <c r="M63" s="335">
        <v>15.1</v>
      </c>
      <c r="N63" s="332">
        <v>28730</v>
      </c>
      <c r="O63" s="335">
        <v>3.8</v>
      </c>
      <c r="P63" s="78">
        <v>5535</v>
      </c>
      <c r="Q63" s="334">
        <v>0.7</v>
      </c>
      <c r="R63" s="332">
        <v>94501</v>
      </c>
      <c r="S63" s="335">
        <v>12.6</v>
      </c>
      <c r="T63" s="332">
        <v>180292</v>
      </c>
      <c r="U63" s="335">
        <v>24.1</v>
      </c>
      <c r="W63" s="350">
        <f t="shared" si="0"/>
        <v>100</v>
      </c>
      <c r="X63" s="212">
        <f>C63-'[1]決算歳入 (市)'!C64</f>
        <v>-32236</v>
      </c>
      <c r="Y63" s="212">
        <f>D63-'[1]決算歳入 (市)'!D64</f>
        <v>-2577</v>
      </c>
      <c r="Z63" s="212">
        <f>E63-'[1]決算歳入 (市)'!E64</f>
        <v>1.0293146125339483</v>
      </c>
      <c r="AA63" s="212">
        <f>F63-'[1]決算歳入 (市)'!F64</f>
        <v>-353</v>
      </c>
      <c r="AB63" s="212">
        <f>G63-'[1]決算歳入 (市)'!G64</f>
        <v>-0.009509001155125874</v>
      </c>
      <c r="AC63" s="212">
        <f>H63-'[1]決算歳入 (市)'!H64</f>
        <v>-4390</v>
      </c>
      <c r="AD63" s="212">
        <f>I63-'[1]決算歳入 (市)'!I64</f>
        <v>-0.16564402423845515</v>
      </c>
      <c r="AE63" s="212">
        <f>J63-'[1]決算歳入 (市)'!J64</f>
        <v>-1127</v>
      </c>
      <c r="AF63" s="212">
        <f>K63-'[1]決算歳入 (市)'!K64</f>
        <v>-0.06165046121885576</v>
      </c>
      <c r="AG63" s="212">
        <f>L63-'[1]決算歳入 (市)'!L64</f>
        <v>-7840</v>
      </c>
      <c r="AH63" s="212">
        <f>M63-'[1]決算歳入 (市)'!M64</f>
        <v>-0.41731857296544916</v>
      </c>
      <c r="AI63" s="212">
        <f>N63-'[1]決算歳入 (市)'!N64</f>
        <v>1909</v>
      </c>
      <c r="AJ63" s="212">
        <f>O63-'[1]決算歳入 (市)'!O64</f>
        <v>0.3690331609385811</v>
      </c>
      <c r="AK63" s="212">
        <f>P63-'[1]決算歳入 (市)'!P64</f>
        <v>425</v>
      </c>
      <c r="AL63" s="212">
        <f>Q63-'[1]決算歳入 (市)'!Q64</f>
        <v>0.0463241285707523</v>
      </c>
      <c r="AM63" s="212">
        <f>R63-'[1]決算歳入 (市)'!R64</f>
        <v>-11649</v>
      </c>
      <c r="AN63" s="212">
        <f>S63-'[1]決算歳入 (市)'!S64</f>
        <v>-0.9788050395723342</v>
      </c>
      <c r="AO63" s="212">
        <f>T63-'[1]決算歳入 (市)'!T64</f>
        <v>-6634</v>
      </c>
      <c r="AP63" s="212">
        <f>U63-'[1]決算歳入 (市)'!U64</f>
        <v>0.18825519710694394</v>
      </c>
      <c r="AQ63" s="212"/>
      <c r="AR63" s="212"/>
      <c r="AS63" s="212"/>
      <c r="AT63" s="212"/>
    </row>
    <row r="64" spans="1:46" ht="18.75" customHeight="1">
      <c r="A64" s="438"/>
      <c r="B64" s="200">
        <v>25</v>
      </c>
      <c r="C64" s="78">
        <v>720508</v>
      </c>
      <c r="D64" s="332">
        <v>244429</v>
      </c>
      <c r="E64" s="333">
        <v>33.9</v>
      </c>
      <c r="F64" s="332">
        <v>3475</v>
      </c>
      <c r="G64" s="334">
        <v>0.5</v>
      </c>
      <c r="H64" s="332">
        <v>57838</v>
      </c>
      <c r="I64" s="335">
        <v>8</v>
      </c>
      <c r="J64" s="332">
        <v>19812</v>
      </c>
      <c r="K64" s="334">
        <v>2.7</v>
      </c>
      <c r="L64" s="332">
        <v>119269</v>
      </c>
      <c r="M64" s="335">
        <v>16.6</v>
      </c>
      <c r="N64" s="332">
        <v>29197</v>
      </c>
      <c r="O64" s="335">
        <v>4.1</v>
      </c>
      <c r="P64" s="78">
        <v>3344</v>
      </c>
      <c r="Q64" s="334">
        <v>0.5</v>
      </c>
      <c r="R64" s="332">
        <v>85533</v>
      </c>
      <c r="S64" s="335">
        <v>11.9</v>
      </c>
      <c r="T64" s="332">
        <v>157611</v>
      </c>
      <c r="U64" s="335">
        <v>21.8</v>
      </c>
      <c r="W64" s="350">
        <f t="shared" si="0"/>
        <v>100</v>
      </c>
      <c r="X64" s="212">
        <f>C64-'[1]決算歳入 (市)'!C65</f>
        <v>-45320</v>
      </c>
      <c r="Y64" s="212">
        <f>D64-'[1]決算歳入 (市)'!D65</f>
        <v>-4190</v>
      </c>
      <c r="Z64" s="212">
        <f>E64-'[1]決算歳入 (市)'!E65</f>
        <v>1.435921904135128</v>
      </c>
      <c r="AA64" s="212">
        <f>F64-'[1]決算歳入 (市)'!F65</f>
        <v>-336</v>
      </c>
      <c r="AB64" s="212">
        <f>G64-'[1]決算歳入 (市)'!G65</f>
        <v>0.0023686780843740207</v>
      </c>
      <c r="AC64" s="212">
        <f>H64-'[1]決算歳入 (市)'!H65</f>
        <v>-6155</v>
      </c>
      <c r="AD64" s="212">
        <f>I64-'[1]決算歳入 (市)'!I65</f>
        <v>-0.35605383976558613</v>
      </c>
      <c r="AE64" s="212">
        <f>J64-'[1]決算歳入 (市)'!J65</f>
        <v>-663</v>
      </c>
      <c r="AF64" s="212">
        <f>K64-'[1]決算歳入 (市)'!K65</f>
        <v>0.026423165514972258</v>
      </c>
      <c r="AG64" s="212">
        <f>L64-'[1]決算歳入 (市)'!L65</f>
        <v>1621</v>
      </c>
      <c r="AH64" s="212">
        <f>M64-'[1]決算歳入 (市)'!M65</f>
        <v>1.2378037888403135</v>
      </c>
      <c r="AI64" s="212">
        <f>N64-'[1]決算歳入 (市)'!N65</f>
        <v>756</v>
      </c>
      <c r="AJ64" s="212">
        <f>O64-'[1]決算歳入 (市)'!O65</f>
        <v>0.3862418193119077</v>
      </c>
      <c r="AK64" s="212">
        <f>P64-'[1]決算歳入 (市)'!P65</f>
        <v>-3144</v>
      </c>
      <c r="AL64" s="212">
        <f>Q64-'[1]決算歳入 (市)'!Q65</f>
        <v>-0.3471876191520811</v>
      </c>
      <c r="AM64" s="212">
        <f>R64-'[1]決算歳入 (市)'!R65</f>
        <v>-5409</v>
      </c>
      <c r="AN64" s="212">
        <f>S64-'[1]決算歳入 (市)'!S65</f>
        <v>0.025009793321737916</v>
      </c>
      <c r="AO64" s="212">
        <f>T64-'[1]決算歳入 (市)'!T65</f>
        <v>-27800</v>
      </c>
      <c r="AP64" s="212">
        <f>U64-'[1]決算歳入 (市)'!U65</f>
        <v>-2.4105276902907704</v>
      </c>
      <c r="AQ64" s="212"/>
      <c r="AR64" s="212"/>
      <c r="AS64" s="212"/>
      <c r="AT64" s="212"/>
    </row>
    <row r="65" spans="1:46" s="77" customFormat="1" ht="18.75" customHeight="1">
      <c r="A65" s="439"/>
      <c r="B65" s="200">
        <v>26</v>
      </c>
      <c r="C65" s="78">
        <f>D65+F65+H65+J65+L65+N65+P65+R65+T65</f>
        <v>726717</v>
      </c>
      <c r="D65" s="332">
        <v>252119</v>
      </c>
      <c r="E65" s="333">
        <v>34.7</v>
      </c>
      <c r="F65" s="332">
        <v>3271</v>
      </c>
      <c r="G65" s="334">
        <v>0.5</v>
      </c>
      <c r="H65" s="332">
        <v>53329</v>
      </c>
      <c r="I65" s="335">
        <v>7.3</v>
      </c>
      <c r="J65" s="332">
        <v>20132</v>
      </c>
      <c r="K65" s="334">
        <v>2.8</v>
      </c>
      <c r="L65" s="332">
        <v>126027</v>
      </c>
      <c r="M65" s="335">
        <v>17.3</v>
      </c>
      <c r="N65" s="332">
        <v>31433</v>
      </c>
      <c r="O65" s="335">
        <v>4.3</v>
      </c>
      <c r="P65" s="78">
        <v>2613</v>
      </c>
      <c r="Q65" s="334">
        <v>0.4</v>
      </c>
      <c r="R65" s="332">
        <v>87333</v>
      </c>
      <c r="S65" s="335">
        <v>12</v>
      </c>
      <c r="T65" s="332">
        <v>150460</v>
      </c>
      <c r="U65" s="335">
        <v>20.7</v>
      </c>
      <c r="V65" s="350"/>
      <c r="W65" s="350">
        <f>E65+G65+I65+K65+M65+O65+Q65+S65+U65</f>
        <v>100</v>
      </c>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row>
    <row r="66" spans="1:46" ht="18.75" customHeight="1">
      <c r="A66" s="425" t="s">
        <v>61</v>
      </c>
      <c r="B66" s="197">
        <v>22</v>
      </c>
      <c r="C66" s="75">
        <v>1642643</v>
      </c>
      <c r="D66" s="326">
        <v>626018</v>
      </c>
      <c r="E66" s="327">
        <v>38.110411087497404</v>
      </c>
      <c r="F66" s="326">
        <v>7396</v>
      </c>
      <c r="G66" s="328">
        <v>0.45024999345566874</v>
      </c>
      <c r="H66" s="326">
        <v>47970</v>
      </c>
      <c r="I66" s="329">
        <v>2.9202936974132543</v>
      </c>
      <c r="J66" s="326">
        <v>54193</v>
      </c>
      <c r="K66" s="328">
        <v>3.2991343828208564</v>
      </c>
      <c r="L66" s="326">
        <v>333440</v>
      </c>
      <c r="M66" s="329">
        <v>20.29899375579478</v>
      </c>
      <c r="N66" s="326">
        <v>48814</v>
      </c>
      <c r="O66" s="329">
        <v>2.9716743078076004</v>
      </c>
      <c r="P66" s="75">
        <v>36573</v>
      </c>
      <c r="Q66" s="328">
        <v>2.226472824588179</v>
      </c>
      <c r="R66" s="326">
        <v>147369</v>
      </c>
      <c r="S66" s="329">
        <v>8.971456366355927</v>
      </c>
      <c r="T66" s="326">
        <v>340870</v>
      </c>
      <c r="U66" s="329">
        <v>20.65131358426633</v>
      </c>
      <c r="W66" s="350">
        <f t="shared" si="0"/>
        <v>99.90000000000002</v>
      </c>
      <c r="X66" s="212">
        <f>C66-'[1]決算歳入 (市)'!C67</f>
        <v>87522</v>
      </c>
      <c r="Y66" s="212">
        <f>D66-'[1]決算歳入 (市)'!D67</f>
        <v>-44769</v>
      </c>
      <c r="Z66" s="212">
        <f>E66-'[1]決算歳入 (市)'!E67</f>
        <v>-5.023660151975278</v>
      </c>
      <c r="AA66" s="212">
        <f>F66-'[1]決算歳入 (市)'!F67</f>
        <v>-591</v>
      </c>
      <c r="AB66" s="212">
        <f>G66-'[1]決算歳入 (市)'!G67</f>
        <v>-0.06334348255037836</v>
      </c>
      <c r="AC66" s="212">
        <f>H66-'[1]決算歳入 (市)'!H67</f>
        <v>31067</v>
      </c>
      <c r="AD66" s="212">
        <f>I66-'[1]決算歳入 (市)'!I67</f>
        <v>1.8333686285600912</v>
      </c>
      <c r="AE66" s="212">
        <f>J66-'[1]決算歳入 (市)'!J67</f>
        <v>-5232</v>
      </c>
      <c r="AF66" s="212">
        <f>K66-'[1]決算歳入 (市)'!K67</f>
        <v>-0.5221116809902551</v>
      </c>
      <c r="AG66" s="212">
        <f>L66-'[1]決算歳入 (市)'!L67</f>
        <v>75184</v>
      </c>
      <c r="AH66" s="212">
        <f>M66-'[1]決算歳入 (市)'!M67</f>
        <v>3.6921830960454756</v>
      </c>
      <c r="AI66" s="212">
        <f>N66-'[1]決算歳入 (市)'!N67</f>
        <v>10014</v>
      </c>
      <c r="AJ66" s="212">
        <f>O66-'[1]決算歳入 (市)'!O67</f>
        <v>0.47669160228179264</v>
      </c>
      <c r="AK66" s="212">
        <f>P66-'[1]決算歳入 (市)'!P67</f>
        <v>7952</v>
      </c>
      <c r="AL66" s="212">
        <f>Q66-'[1]決算歳入 (市)'!Q67</f>
        <v>0.3860372571950308</v>
      </c>
      <c r="AM66" s="212">
        <f>R66-'[1]決算歳入 (市)'!R67</f>
        <v>2294</v>
      </c>
      <c r="AN66" s="212">
        <f>S66-'[1]決算歳入 (市)'!S67</f>
        <v>-0.3573997162254283</v>
      </c>
      <c r="AO66" s="212">
        <f>T66-'[1]決算歳入 (市)'!T67</f>
        <v>11603</v>
      </c>
      <c r="AP66" s="212">
        <f>U66-'[1]決算歳入 (市)'!U67</f>
        <v>-0.6217655523410492</v>
      </c>
      <c r="AQ66" s="212"/>
      <c r="AR66" s="212"/>
      <c r="AS66" s="212"/>
      <c r="AT66" s="212"/>
    </row>
    <row r="67" spans="1:46" ht="18.75" customHeight="1">
      <c r="A67" s="438"/>
      <c r="B67" s="200">
        <v>23</v>
      </c>
      <c r="C67" s="349">
        <v>1651156</v>
      </c>
      <c r="D67" s="332">
        <v>636066</v>
      </c>
      <c r="E67" s="333">
        <v>38.5224654726749</v>
      </c>
      <c r="F67" s="332">
        <v>7152</v>
      </c>
      <c r="G67" s="334">
        <v>0.4331510771847118</v>
      </c>
      <c r="H67" s="332">
        <v>54195</v>
      </c>
      <c r="I67" s="335">
        <v>3.2822458931802934</v>
      </c>
      <c r="J67" s="332">
        <v>56681</v>
      </c>
      <c r="K67" s="334">
        <v>3.4328070757699454</v>
      </c>
      <c r="L67" s="332">
        <v>344384</v>
      </c>
      <c r="M67" s="335">
        <v>20.85714493361015</v>
      </c>
      <c r="N67" s="332">
        <v>50903</v>
      </c>
      <c r="O67" s="335">
        <v>3.082870425326256</v>
      </c>
      <c r="P67" s="78">
        <v>38669</v>
      </c>
      <c r="Q67" s="334">
        <v>2.3419349837326093</v>
      </c>
      <c r="R67" s="332">
        <v>164084</v>
      </c>
      <c r="S67" s="335">
        <v>9.937522559951937</v>
      </c>
      <c r="T67" s="332">
        <v>299022</v>
      </c>
      <c r="U67" s="335">
        <v>18.2098575785692</v>
      </c>
      <c r="W67" s="350">
        <f t="shared" si="0"/>
        <v>100.10000000000002</v>
      </c>
      <c r="X67" s="212">
        <f>C67-'[1]決算歳入 (市)'!C68</f>
        <v>-20491</v>
      </c>
      <c r="Y67" s="212">
        <f>D67-'[1]決算歳入 (市)'!D68</f>
        <v>12453</v>
      </c>
      <c r="Z67" s="212">
        <f>E67-'[1]決算歳入 (市)'!E68</f>
        <v>1.217161182953447</v>
      </c>
      <c r="AA67" s="212">
        <f>F67-'[1]決算歳入 (市)'!F68</f>
        <v>-432</v>
      </c>
      <c r="AB67" s="212">
        <f>G67-'[1]決算歳入 (市)'!G68</f>
        <v>-0.020533223388315924</v>
      </c>
      <c r="AC67" s="212">
        <f>H67-'[1]決算歳入 (市)'!H68</f>
        <v>16163</v>
      </c>
      <c r="AD67" s="212">
        <f>I67-'[1]決算歳入 (市)'!I68</f>
        <v>1.0071244111927684</v>
      </c>
      <c r="AE67" s="212">
        <f>J67-'[1]決算歳入 (市)'!J68</f>
        <v>-102</v>
      </c>
      <c r="AF67" s="212">
        <f>K67-'[1]決算歳入 (市)'!K68</f>
        <v>0.035977481962162106</v>
      </c>
      <c r="AG67" s="212">
        <f>L67-'[1]決算歳入 (市)'!L68</f>
        <v>-639</v>
      </c>
      <c r="AH67" s="212">
        <f>M67-'[1]決算歳入 (市)'!M68</f>
        <v>0.21744049840343393</v>
      </c>
      <c r="AI67" s="212">
        <f>N67-'[1]決算歳入 (市)'!N68</f>
        <v>7594</v>
      </c>
      <c r="AJ67" s="212">
        <f>O67-'[1]決算歳入 (市)'!O68</f>
        <v>0.49207224843843234</v>
      </c>
      <c r="AK67" s="212">
        <f>P67-'[1]決算歳入 (市)'!P68</f>
        <v>10220</v>
      </c>
      <c r="AL67" s="212">
        <f>Q67-'[1]決算歳入 (市)'!Q68</f>
        <v>0.6400804654042782</v>
      </c>
      <c r="AM67" s="212">
        <f>R67-'[1]決算歳入 (市)'!R68</f>
        <v>9765</v>
      </c>
      <c r="AN67" s="212">
        <f>S67-'[1]決算歳入 (市)'!S68</f>
        <v>0.7059682904201523</v>
      </c>
      <c r="AO67" s="212">
        <f>T67-'[1]決算歳入 (市)'!T68</f>
        <v>-75513</v>
      </c>
      <c r="AP67" s="212">
        <f>U67-'[1]決算歳入 (市)'!U68</f>
        <v>-4.195291355386356</v>
      </c>
      <c r="AQ67" s="212"/>
      <c r="AR67" s="212"/>
      <c r="AS67" s="212"/>
      <c r="AT67" s="212"/>
    </row>
    <row r="68" spans="1:46" ht="18.75" customHeight="1">
      <c r="A68" s="438"/>
      <c r="B68" s="200">
        <v>24</v>
      </c>
      <c r="C68" s="78">
        <v>1700781</v>
      </c>
      <c r="D68" s="332">
        <v>627006</v>
      </c>
      <c r="E68" s="333">
        <v>36.9</v>
      </c>
      <c r="F68" s="332">
        <v>6671</v>
      </c>
      <c r="G68" s="334">
        <v>0.4</v>
      </c>
      <c r="H68" s="332">
        <v>50172</v>
      </c>
      <c r="I68" s="335">
        <v>2.9</v>
      </c>
      <c r="J68" s="332">
        <v>60559</v>
      </c>
      <c r="K68" s="334">
        <v>3.6</v>
      </c>
      <c r="L68" s="332">
        <v>333309</v>
      </c>
      <c r="M68" s="335">
        <v>19.6</v>
      </c>
      <c r="N68" s="332">
        <v>52472</v>
      </c>
      <c r="O68" s="335">
        <v>3.1</v>
      </c>
      <c r="P68" s="78">
        <v>28145</v>
      </c>
      <c r="Q68" s="334">
        <v>1.5999999999999999</v>
      </c>
      <c r="R68" s="332">
        <v>129579</v>
      </c>
      <c r="S68" s="335">
        <v>7.6</v>
      </c>
      <c r="T68" s="332">
        <v>412868</v>
      </c>
      <c r="U68" s="335">
        <v>24.3</v>
      </c>
      <c r="W68" s="350">
        <f t="shared" si="0"/>
        <v>99.99999999999999</v>
      </c>
      <c r="X68" s="212">
        <f>C68-'[1]決算歳入 (市)'!C69</f>
        <v>58138</v>
      </c>
      <c r="Y68" s="212">
        <f>D68-'[1]決算歳入 (市)'!D69</f>
        <v>988</v>
      </c>
      <c r="Z68" s="212">
        <f>E68-'[1]決算歳入 (市)'!E69</f>
        <v>-1.2104110874974054</v>
      </c>
      <c r="AA68" s="212">
        <f>F68-'[1]決算歳入 (市)'!F69</f>
        <v>-725</v>
      </c>
      <c r="AB68" s="212">
        <f>G68-'[1]決算歳入 (市)'!G69</f>
        <v>-0.05024999345566872</v>
      </c>
      <c r="AC68" s="212">
        <f>H68-'[1]決算歳入 (市)'!H69</f>
        <v>2202</v>
      </c>
      <c r="AD68" s="212">
        <f>I68-'[1]決算歳入 (市)'!I69</f>
        <v>-0.020293697413254375</v>
      </c>
      <c r="AE68" s="212">
        <f>J68-'[1]決算歳入 (市)'!J69</f>
        <v>6366</v>
      </c>
      <c r="AF68" s="212">
        <f>K68-'[1]決算歳入 (市)'!K69</f>
        <v>0.30086561717914373</v>
      </c>
      <c r="AG68" s="212">
        <f>L68-'[1]決算歳入 (市)'!L69</f>
        <v>-131</v>
      </c>
      <c r="AH68" s="212">
        <f>M68-'[1]決算歳入 (市)'!M69</f>
        <v>-0.6989937557947776</v>
      </c>
      <c r="AI68" s="212">
        <f>N68-'[1]決算歳入 (市)'!N69</f>
        <v>3658</v>
      </c>
      <c r="AJ68" s="212">
        <f>O68-'[1]決算歳入 (市)'!O69</f>
        <v>0.12832569219239964</v>
      </c>
      <c r="AK68" s="212">
        <f>P68-'[1]決算歳入 (市)'!P69</f>
        <v>-8428</v>
      </c>
      <c r="AL68" s="212">
        <f>Q68-'[1]決算歳入 (市)'!Q69</f>
        <v>-0.626472824588179</v>
      </c>
      <c r="AM68" s="212">
        <f>R68-'[1]決算歳入 (市)'!R69</f>
        <v>-17790</v>
      </c>
      <c r="AN68" s="212">
        <f>S68-'[1]決算歳入 (市)'!S69</f>
        <v>-1.3714563663559272</v>
      </c>
      <c r="AO68" s="212">
        <f>T68-'[1]決算歳入 (市)'!T69</f>
        <v>71998</v>
      </c>
      <c r="AP68" s="212">
        <f>U68-'[1]決算歳入 (市)'!U69</f>
        <v>3.648686415733671</v>
      </c>
      <c r="AQ68" s="212"/>
      <c r="AR68" s="212"/>
      <c r="AS68" s="212"/>
      <c r="AT68" s="212"/>
    </row>
    <row r="69" spans="1:46" ht="18.75" customHeight="1">
      <c r="A69" s="438"/>
      <c r="B69" s="200">
        <v>25</v>
      </c>
      <c r="C69" s="78">
        <v>1675766</v>
      </c>
      <c r="D69" s="332">
        <v>641870</v>
      </c>
      <c r="E69" s="333">
        <v>38.30308050169296</v>
      </c>
      <c r="F69" s="332">
        <v>6305</v>
      </c>
      <c r="G69" s="334">
        <v>0.3762458481673456</v>
      </c>
      <c r="H69" s="332">
        <v>48640</v>
      </c>
      <c r="I69" s="335">
        <v>2.9025532204376985</v>
      </c>
      <c r="J69" s="332">
        <v>61828</v>
      </c>
      <c r="K69" s="334">
        <v>3.6895366059461763</v>
      </c>
      <c r="L69" s="332">
        <v>348442</v>
      </c>
      <c r="M69" s="335">
        <v>20.792998545142936</v>
      </c>
      <c r="N69" s="332">
        <v>53265</v>
      </c>
      <c r="O69" s="335">
        <v>3.1785464080307158</v>
      </c>
      <c r="P69" s="78">
        <v>46526</v>
      </c>
      <c r="Q69" s="334">
        <v>2.776461630084391</v>
      </c>
      <c r="R69" s="332">
        <v>154833</v>
      </c>
      <c r="S69" s="335">
        <v>9.23953583018154</v>
      </c>
      <c r="T69" s="332">
        <v>314057</v>
      </c>
      <c r="U69" s="335">
        <v>18.741041410316235</v>
      </c>
      <c r="W69" s="350">
        <f t="shared" si="0"/>
        <v>100</v>
      </c>
      <c r="X69" s="212">
        <f>C69-'[1]決算歳入 (市)'!C70</f>
        <v>24610</v>
      </c>
      <c r="Y69" s="212">
        <f>D69-'[1]決算歳入 (市)'!D70</f>
        <v>5804</v>
      </c>
      <c r="Z69" s="212">
        <f>E69-'[1]決算歳入 (市)'!E70</f>
        <v>-0.21938497098194176</v>
      </c>
      <c r="AA69" s="212">
        <f>F69-'[1]決算歳入 (市)'!F70</f>
        <v>-847</v>
      </c>
      <c r="AB69" s="212">
        <f>G69-'[1]決算歳入 (市)'!G70</f>
        <v>-0.05690522901736622</v>
      </c>
      <c r="AC69" s="212">
        <f>H69-'[1]決算歳入 (市)'!H70</f>
        <v>-5555</v>
      </c>
      <c r="AD69" s="212">
        <f>I69-'[1]決算歳入 (市)'!I70</f>
        <v>-0.3796926727425949</v>
      </c>
      <c r="AE69" s="212">
        <f>J69-'[1]決算歳入 (市)'!J70</f>
        <v>5147</v>
      </c>
      <c r="AF69" s="212">
        <f>K69-'[1]決算歳入 (市)'!K70</f>
        <v>0.2567295301762309</v>
      </c>
      <c r="AG69" s="212">
        <f>L69-'[1]決算歳入 (市)'!L70</f>
        <v>4058</v>
      </c>
      <c r="AH69" s="212">
        <f>M69-'[1]決算歳入 (市)'!M70</f>
        <v>-0.06414638846721488</v>
      </c>
      <c r="AI69" s="212">
        <f>N69-'[1]決算歳入 (市)'!N70</f>
        <v>2362</v>
      </c>
      <c r="AJ69" s="212">
        <f>O69-'[1]決算歳入 (市)'!O70</f>
        <v>0.09567598270445954</v>
      </c>
      <c r="AK69" s="212">
        <f>P69-'[1]決算歳入 (市)'!P70</f>
        <v>7857</v>
      </c>
      <c r="AL69" s="212">
        <f>Q69-'[1]決算歳入 (市)'!Q70</f>
        <v>0.43452664635178184</v>
      </c>
      <c r="AM69" s="212">
        <f>R69-'[1]決算歳入 (市)'!R70</f>
        <v>-9251</v>
      </c>
      <c r="AN69" s="212">
        <f>S69-'[1]決算歳入 (市)'!S70</f>
        <v>-0.6979867297703972</v>
      </c>
      <c r="AO69" s="212">
        <f>T69-'[1]決算歳入 (市)'!T70</f>
        <v>15035</v>
      </c>
      <c r="AP69" s="212">
        <f>U69-'[1]決算歳入 (市)'!U70</f>
        <v>0.5311838317470361</v>
      </c>
      <c r="AQ69" s="212"/>
      <c r="AR69" s="212"/>
      <c r="AS69" s="212"/>
      <c r="AT69" s="212"/>
    </row>
    <row r="70" spans="1:46" s="77" customFormat="1" ht="18.75" customHeight="1">
      <c r="A70" s="439"/>
      <c r="B70" s="200">
        <v>26</v>
      </c>
      <c r="C70" s="78">
        <f>D70+F70+H70+J70+L70+N70+P70+R70+T70</f>
        <v>1641158</v>
      </c>
      <c r="D70" s="332">
        <v>659256</v>
      </c>
      <c r="E70" s="333">
        <v>40.2</v>
      </c>
      <c r="F70" s="332">
        <v>5987</v>
      </c>
      <c r="G70" s="334">
        <v>0.4</v>
      </c>
      <c r="H70" s="332">
        <v>36787</v>
      </c>
      <c r="I70" s="335">
        <v>2.2</v>
      </c>
      <c r="J70" s="332">
        <v>62205</v>
      </c>
      <c r="K70" s="334">
        <v>3.8</v>
      </c>
      <c r="L70" s="332">
        <v>349428</v>
      </c>
      <c r="M70" s="335">
        <v>21.3</v>
      </c>
      <c r="N70" s="332">
        <v>56187</v>
      </c>
      <c r="O70" s="335">
        <v>3.4</v>
      </c>
      <c r="P70" s="78">
        <v>19551</v>
      </c>
      <c r="Q70" s="334">
        <v>1.2</v>
      </c>
      <c r="R70" s="332">
        <v>121124</v>
      </c>
      <c r="S70" s="335">
        <v>7.4</v>
      </c>
      <c r="T70" s="332">
        <v>330633</v>
      </c>
      <c r="U70" s="335">
        <v>20.1</v>
      </c>
      <c r="V70" s="350"/>
      <c r="W70" s="350">
        <f t="shared" si="0"/>
        <v>100.00000000000003</v>
      </c>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row>
    <row r="71" spans="1:46" ht="18.75" customHeight="1">
      <c r="A71" s="425" t="s">
        <v>62</v>
      </c>
      <c r="B71" s="197">
        <v>22</v>
      </c>
      <c r="C71" s="75">
        <v>326925</v>
      </c>
      <c r="D71" s="326">
        <v>131589</v>
      </c>
      <c r="E71" s="327">
        <v>40.25051617343428</v>
      </c>
      <c r="F71" s="326">
        <v>2471</v>
      </c>
      <c r="G71" s="328">
        <v>0.755830848053835</v>
      </c>
      <c r="H71" s="326">
        <v>24432</v>
      </c>
      <c r="I71" s="329">
        <v>7.473273686625373</v>
      </c>
      <c r="J71" s="326">
        <v>7741</v>
      </c>
      <c r="K71" s="328">
        <v>2.367821365756672</v>
      </c>
      <c r="L71" s="326">
        <v>71730</v>
      </c>
      <c r="M71" s="329">
        <v>21.940812112869924</v>
      </c>
      <c r="N71" s="326">
        <v>16832</v>
      </c>
      <c r="O71" s="329">
        <v>5.148581478932477</v>
      </c>
      <c r="P71" s="75">
        <v>752</v>
      </c>
      <c r="Q71" s="328">
        <v>0.2300221763401392</v>
      </c>
      <c r="R71" s="326">
        <v>34315</v>
      </c>
      <c r="S71" s="329">
        <v>10.49629119828707</v>
      </c>
      <c r="T71" s="326">
        <v>37063</v>
      </c>
      <c r="U71" s="329">
        <v>11.336850959700238</v>
      </c>
      <c r="W71" s="350">
        <f t="shared" si="0"/>
        <v>100</v>
      </c>
      <c r="X71" s="212">
        <f>C71-'[1]決算歳入 (市)'!C72</f>
        <v>28354</v>
      </c>
      <c r="Y71" s="212">
        <f>D71-'[1]決算歳入 (市)'!D72</f>
        <v>-852</v>
      </c>
      <c r="Z71" s="212">
        <f>E71-'[1]決算歳入 (市)'!E72</f>
        <v>-4.007777163828884</v>
      </c>
      <c r="AA71" s="212">
        <f>F71-'[1]決算歳入 (市)'!F72</f>
        <v>-94</v>
      </c>
      <c r="AB71" s="212">
        <f>G71-'[1]決算歳入 (市)'!G72</f>
        <v>-0.10326129418368968</v>
      </c>
      <c r="AC71" s="212">
        <f>H71-'[1]決算歳入 (市)'!H72</f>
        <v>-169</v>
      </c>
      <c r="AD71" s="212">
        <f>I71-'[1]決算歳入 (市)'!I72</f>
        <v>-0.7663075185151138</v>
      </c>
      <c r="AE71" s="212">
        <f>J71-'[1]決算歳入 (市)'!J72</f>
        <v>-1305</v>
      </c>
      <c r="AF71" s="212">
        <f>K71-'[1]決算歳入 (市)'!K72</f>
        <v>-0.6619437487387079</v>
      </c>
      <c r="AG71" s="212">
        <f>L71-'[1]決算歳入 (市)'!L72</f>
        <v>19862</v>
      </c>
      <c r="AH71" s="212">
        <f>M71-'[1]決算歳入 (市)'!M72</f>
        <v>4.568729760598604</v>
      </c>
      <c r="AI71" s="212">
        <f>N71-'[1]決算歳入 (市)'!N72</f>
        <v>4702</v>
      </c>
      <c r="AJ71" s="212">
        <f>O71-'[1]決算歳入 (市)'!O72</f>
        <v>1.0858962214895236</v>
      </c>
      <c r="AK71" s="212">
        <f>P71-'[1]決算歳入 (市)'!P72</f>
        <v>-1853</v>
      </c>
      <c r="AL71" s="212">
        <f>Q71-'[1]決算歳入 (市)'!Q72</f>
        <v>-0.642467114314345</v>
      </c>
      <c r="AM71" s="212">
        <f>R71-'[1]決算歳入 (市)'!R72</f>
        <v>9913</v>
      </c>
      <c r="AN71" s="212">
        <f>S71-'[1]決算歳入 (市)'!S72</f>
        <v>2.323360806520956</v>
      </c>
      <c r="AO71" s="212">
        <f>T71-'[1]決算歳入 (市)'!T72</f>
        <v>-1850</v>
      </c>
      <c r="AP71" s="212">
        <f>U71-'[1]決算歳入 (市)'!U72</f>
        <v>-1.696229949028341</v>
      </c>
      <c r="AQ71" s="212"/>
      <c r="AR71" s="212"/>
      <c r="AS71" s="212"/>
      <c r="AT71" s="212"/>
    </row>
    <row r="72" spans="1:46" ht="18.75" customHeight="1">
      <c r="A72" s="438"/>
      <c r="B72" s="200">
        <v>23</v>
      </c>
      <c r="C72" s="78">
        <v>354988</v>
      </c>
      <c r="D72" s="332">
        <v>132616</v>
      </c>
      <c r="E72" s="333">
        <v>37.357882519972506</v>
      </c>
      <c r="F72" s="332">
        <v>2432</v>
      </c>
      <c r="G72" s="334">
        <v>0.6850935806280776</v>
      </c>
      <c r="H72" s="332">
        <v>21875</v>
      </c>
      <c r="I72" s="335">
        <v>6.1621801300325645</v>
      </c>
      <c r="J72" s="332">
        <v>6798</v>
      </c>
      <c r="K72" s="334">
        <v>1.9149943096668058</v>
      </c>
      <c r="L72" s="332">
        <v>77008</v>
      </c>
      <c r="M72" s="335">
        <v>21.693127655019325</v>
      </c>
      <c r="N72" s="332">
        <v>15877</v>
      </c>
      <c r="O72" s="335">
        <v>4.4725455508355205</v>
      </c>
      <c r="P72" s="78">
        <v>1889</v>
      </c>
      <c r="Q72" s="334">
        <v>0.5321306635717264</v>
      </c>
      <c r="R72" s="332">
        <v>58503</v>
      </c>
      <c r="S72" s="335">
        <v>16.480275389590634</v>
      </c>
      <c r="T72" s="332">
        <v>37990</v>
      </c>
      <c r="U72" s="335">
        <v>10.601770200682841</v>
      </c>
      <c r="W72" s="350">
        <f t="shared" si="0"/>
        <v>99.89999999999998</v>
      </c>
      <c r="X72" s="212">
        <f>C72-'[1]決算歳入 (市)'!C73</f>
        <v>16048</v>
      </c>
      <c r="Y72" s="212">
        <f>D72-'[1]決算歳入 (市)'!D73</f>
        <v>5277</v>
      </c>
      <c r="Z72" s="212">
        <f>E72-'[1]決算歳入 (市)'!E73</f>
        <v>-0.21189384162541813</v>
      </c>
      <c r="AA72" s="212">
        <f>F72-'[1]決算歳入 (市)'!F73</f>
        <v>-66</v>
      </c>
      <c r="AB72" s="212">
        <f>G72-'[1]決算歳入 (市)'!G73</f>
        <v>-0.05191001882905344</v>
      </c>
      <c r="AC72" s="212">
        <f>H72-'[1]決算歳入 (市)'!H73</f>
        <v>-2488</v>
      </c>
      <c r="AD72" s="212">
        <f>I72-'[1]決算歳入 (市)'!I73</f>
        <v>-1.025817745697653</v>
      </c>
      <c r="AE72" s="212">
        <f>J72-'[1]決算歳入 (市)'!J73</f>
        <v>-1398</v>
      </c>
      <c r="AF72" s="212">
        <f>K72-'[1]決算歳入 (市)'!K73</f>
        <v>-0.5031327924751661</v>
      </c>
      <c r="AG72" s="212">
        <f>L72-'[1]決算歳入 (市)'!L73</f>
        <v>2691</v>
      </c>
      <c r="AH72" s="212">
        <f>M72-'[1]決算歳入 (市)'!M73</f>
        <v>-0.23317198503496073</v>
      </c>
      <c r="AI72" s="212">
        <f>N72-'[1]決算歳入 (市)'!N73</f>
        <v>2833</v>
      </c>
      <c r="AJ72" s="212">
        <f>O72-'[1]決算歳入 (市)'!O73</f>
        <v>0.5240767953035683</v>
      </c>
      <c r="AK72" s="212">
        <f>P72-'[1]決算歳入 (市)'!P73</f>
        <v>-3539</v>
      </c>
      <c r="AL72" s="212">
        <f>Q72-'[1]決算歳入 (市)'!Q73</f>
        <v>-1.0693327222782765</v>
      </c>
      <c r="AM72" s="212">
        <f>R72-'[1]決算歳入 (市)'!R73</f>
        <v>19971</v>
      </c>
      <c r="AN72" s="212">
        <f>S72-'[1]決算歳入 (市)'!S73</f>
        <v>5.111891604849971</v>
      </c>
      <c r="AO72" s="212">
        <f>T72-'[1]決算歳入 (市)'!T73</f>
        <v>-7233</v>
      </c>
      <c r="AP72" s="212">
        <f>U72-'[1]決算歳入 (市)'!U73</f>
        <v>-2.7407092942130102</v>
      </c>
      <c r="AQ72" s="212"/>
      <c r="AR72" s="212"/>
      <c r="AS72" s="212"/>
      <c r="AT72" s="212"/>
    </row>
    <row r="73" spans="1:46" ht="18.75" customHeight="1">
      <c r="A73" s="438"/>
      <c r="B73" s="200">
        <v>24</v>
      </c>
      <c r="C73" s="78">
        <v>347539</v>
      </c>
      <c r="D73" s="332">
        <v>130988</v>
      </c>
      <c r="E73" s="333">
        <v>37.7</v>
      </c>
      <c r="F73" s="332">
        <v>2348</v>
      </c>
      <c r="G73" s="334">
        <v>0.7</v>
      </c>
      <c r="H73" s="332">
        <v>27286</v>
      </c>
      <c r="I73" s="335">
        <v>7.9</v>
      </c>
      <c r="J73" s="332">
        <v>6460</v>
      </c>
      <c r="K73" s="334">
        <v>1.9</v>
      </c>
      <c r="L73" s="332">
        <v>79210</v>
      </c>
      <c r="M73" s="335">
        <v>22.8</v>
      </c>
      <c r="N73" s="332">
        <v>16112</v>
      </c>
      <c r="O73" s="335">
        <v>4.6</v>
      </c>
      <c r="P73" s="78">
        <v>1006</v>
      </c>
      <c r="Q73" s="334">
        <v>0.3</v>
      </c>
      <c r="R73" s="332">
        <v>46970</v>
      </c>
      <c r="S73" s="335">
        <v>13.5</v>
      </c>
      <c r="T73" s="332">
        <v>37159</v>
      </c>
      <c r="U73" s="335">
        <v>10.6</v>
      </c>
      <c r="W73" s="350">
        <f t="shared" si="0"/>
        <v>99.99999999999999</v>
      </c>
      <c r="X73" s="212">
        <f>C73-'[1]決算歳入 (市)'!C74</f>
        <v>20614</v>
      </c>
      <c r="Y73" s="212">
        <f>D73-'[1]決算歳入 (市)'!D74</f>
        <v>-601</v>
      </c>
      <c r="Z73" s="212">
        <f>E73-'[1]決算歳入 (市)'!E74</f>
        <v>-2.550516173434275</v>
      </c>
      <c r="AA73" s="212">
        <f>F73-'[1]決算歳入 (市)'!F74</f>
        <v>-123</v>
      </c>
      <c r="AB73" s="212">
        <f>G73-'[1]決算歳入 (市)'!G74</f>
        <v>-0.05583084805383509</v>
      </c>
      <c r="AC73" s="212">
        <f>H73-'[1]決算歳入 (市)'!H74</f>
        <v>2854</v>
      </c>
      <c r="AD73" s="212">
        <f>I73-'[1]決算歳入 (市)'!I74</f>
        <v>0.4267263133746271</v>
      </c>
      <c r="AE73" s="212">
        <f>J73-'[1]決算歳入 (市)'!J74</f>
        <v>-1281</v>
      </c>
      <c r="AF73" s="212">
        <f>K73-'[1]決算歳入 (市)'!K74</f>
        <v>-0.4678213657566719</v>
      </c>
      <c r="AG73" s="212">
        <f>L73-'[1]決算歳入 (市)'!L74</f>
        <v>7480</v>
      </c>
      <c r="AH73" s="212">
        <f>M73-'[1]決算歳入 (市)'!M74</f>
        <v>0.8591878871300764</v>
      </c>
      <c r="AI73" s="212">
        <f>N73-'[1]決算歳入 (市)'!N74</f>
        <v>-720</v>
      </c>
      <c r="AJ73" s="212">
        <f>O73-'[1]決算歳入 (市)'!O74</f>
        <v>-0.5485814789324772</v>
      </c>
      <c r="AK73" s="212">
        <f>P73-'[1]決算歳入 (市)'!P74</f>
        <v>254</v>
      </c>
      <c r="AL73" s="212">
        <f>Q73-'[1]決算歳入 (市)'!Q74</f>
        <v>0.0699778236598608</v>
      </c>
      <c r="AM73" s="212">
        <f>R73-'[1]決算歳入 (市)'!R74</f>
        <v>12655</v>
      </c>
      <c r="AN73" s="212">
        <f>S73-'[1]決算歳入 (市)'!S74</f>
        <v>3.0037088017129303</v>
      </c>
      <c r="AO73" s="212">
        <f>T73-'[1]決算歳入 (市)'!T74</f>
        <v>96</v>
      </c>
      <c r="AP73" s="212">
        <f>U73-'[1]決算歳入 (市)'!U74</f>
        <v>-0.736850959700238</v>
      </c>
      <c r="AQ73" s="212"/>
      <c r="AR73" s="212"/>
      <c r="AS73" s="212"/>
      <c r="AT73" s="212"/>
    </row>
    <row r="74" spans="1:46" ht="18.75" customHeight="1">
      <c r="A74" s="438"/>
      <c r="B74" s="200">
        <v>25</v>
      </c>
      <c r="C74" s="78">
        <v>340345</v>
      </c>
      <c r="D74" s="332">
        <v>131059</v>
      </c>
      <c r="E74" s="333">
        <v>38.5</v>
      </c>
      <c r="F74" s="332">
        <v>2187</v>
      </c>
      <c r="G74" s="334">
        <v>0.6</v>
      </c>
      <c r="H74" s="332">
        <v>21278</v>
      </c>
      <c r="I74" s="335">
        <v>6.3</v>
      </c>
      <c r="J74" s="332">
        <v>6388</v>
      </c>
      <c r="K74" s="334">
        <v>1.9</v>
      </c>
      <c r="L74" s="332">
        <v>81184</v>
      </c>
      <c r="M74" s="335">
        <v>23.9</v>
      </c>
      <c r="N74" s="332">
        <v>15810</v>
      </c>
      <c r="O74" s="335">
        <v>4.7</v>
      </c>
      <c r="P74" s="78">
        <v>1435</v>
      </c>
      <c r="Q74" s="334">
        <v>0.4</v>
      </c>
      <c r="R74" s="332">
        <v>44468</v>
      </c>
      <c r="S74" s="335">
        <v>13.1</v>
      </c>
      <c r="T74" s="332">
        <v>36536</v>
      </c>
      <c r="U74" s="335">
        <v>10.6</v>
      </c>
      <c r="W74" s="350">
        <f t="shared" si="0"/>
        <v>99.99999999999999</v>
      </c>
      <c r="X74" s="212">
        <f>C74-'[1]決算歳入 (市)'!C75</f>
        <v>-14643</v>
      </c>
      <c r="Y74" s="212">
        <f>D74-'[1]決算歳入 (市)'!D75</f>
        <v>-1557</v>
      </c>
      <c r="Z74" s="212">
        <f>E74-'[1]決算歳入 (市)'!E75</f>
        <v>1.142117480027494</v>
      </c>
      <c r="AA74" s="212">
        <f>F74-'[1]決算歳入 (市)'!F75</f>
        <v>-245</v>
      </c>
      <c r="AB74" s="212">
        <f>G74-'[1]決算歳入 (市)'!G75</f>
        <v>-0.08509358062807759</v>
      </c>
      <c r="AC74" s="212">
        <f>H74-'[1]決算歳入 (市)'!H75</f>
        <v>-597</v>
      </c>
      <c r="AD74" s="212">
        <f>I74-'[1]決算歳入 (市)'!I75</f>
        <v>0.13781986996743534</v>
      </c>
      <c r="AE74" s="212">
        <f>J74-'[1]決算歳入 (市)'!J75</f>
        <v>-410</v>
      </c>
      <c r="AF74" s="212">
        <f>K74-'[1]決算歳入 (市)'!K75</f>
        <v>-0.014994309666805927</v>
      </c>
      <c r="AG74" s="212">
        <f>L74-'[1]決算歳入 (市)'!L75</f>
        <v>4176</v>
      </c>
      <c r="AH74" s="212">
        <f>M74-'[1]決算歳入 (市)'!M75</f>
        <v>2.206872344980674</v>
      </c>
      <c r="AI74" s="212">
        <f>N74-'[1]決算歳入 (市)'!N75</f>
        <v>-67</v>
      </c>
      <c r="AJ74" s="212">
        <f>O74-'[1]決算歳入 (市)'!O75</f>
        <v>0.22745444916447966</v>
      </c>
      <c r="AK74" s="212">
        <f>P74-'[1]決算歳入 (市)'!P75</f>
        <v>-454</v>
      </c>
      <c r="AL74" s="212">
        <f>Q74-'[1]決算歳入 (市)'!Q75</f>
        <v>-0.13213066357172643</v>
      </c>
      <c r="AM74" s="212">
        <f>R74-'[1]決算歳入 (市)'!R75</f>
        <v>-14035</v>
      </c>
      <c r="AN74" s="212">
        <f>S74-'[1]決算歳入 (市)'!S75</f>
        <v>-3.3802753895906346</v>
      </c>
      <c r="AO74" s="212">
        <f>T74-'[1]決算歳入 (市)'!T75</f>
        <v>-1454</v>
      </c>
      <c r="AP74" s="212">
        <f>U74-'[1]決算歳入 (市)'!U75</f>
        <v>-0.0017702006828415051</v>
      </c>
      <c r="AQ74" s="212"/>
      <c r="AR74" s="212"/>
      <c r="AS74" s="212"/>
      <c r="AT74" s="212"/>
    </row>
    <row r="75" spans="1:46" s="77" customFormat="1" ht="18.75" customHeight="1">
      <c r="A75" s="439"/>
      <c r="B75" s="200">
        <v>26</v>
      </c>
      <c r="C75" s="78">
        <f>D75+F75+H75+J75+L75+N75+P75+R75+T75</f>
        <v>353079</v>
      </c>
      <c r="D75" s="332">
        <v>132747</v>
      </c>
      <c r="E75" s="333">
        <v>37.6</v>
      </c>
      <c r="F75" s="332">
        <v>2067</v>
      </c>
      <c r="G75" s="334">
        <v>0.6</v>
      </c>
      <c r="H75" s="332">
        <v>23629</v>
      </c>
      <c r="I75" s="335">
        <v>6.7</v>
      </c>
      <c r="J75" s="332">
        <v>6168</v>
      </c>
      <c r="K75" s="334">
        <v>1.7</v>
      </c>
      <c r="L75" s="332">
        <v>81002</v>
      </c>
      <c r="M75" s="335">
        <v>22.9</v>
      </c>
      <c r="N75" s="332">
        <v>16409</v>
      </c>
      <c r="O75" s="335">
        <v>4.6</v>
      </c>
      <c r="P75" s="78">
        <v>1681</v>
      </c>
      <c r="Q75" s="334">
        <v>0.5</v>
      </c>
      <c r="R75" s="332">
        <v>48801</v>
      </c>
      <c r="S75" s="335">
        <v>13.8</v>
      </c>
      <c r="T75" s="332">
        <v>40575</v>
      </c>
      <c r="U75" s="335">
        <v>11.6</v>
      </c>
      <c r="V75" s="350"/>
      <c r="W75" s="350">
        <f aca="true" t="shared" si="1" ref="W75:W105">E75+G75+I75+K75+M75+O75+Q75+S75+U75</f>
        <v>99.99999999999999</v>
      </c>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row>
    <row r="76" spans="1:46" ht="18.75" customHeight="1">
      <c r="A76" s="425" t="s">
        <v>63</v>
      </c>
      <c r="B76" s="197">
        <v>22</v>
      </c>
      <c r="C76" s="75">
        <v>794584</v>
      </c>
      <c r="D76" s="326">
        <v>267135</v>
      </c>
      <c r="E76" s="327">
        <v>33.619478871963196</v>
      </c>
      <c r="F76" s="326">
        <v>5366</v>
      </c>
      <c r="G76" s="328">
        <v>0.675321929462461</v>
      </c>
      <c r="H76" s="326">
        <v>78647</v>
      </c>
      <c r="I76" s="329">
        <v>9.897883672462573</v>
      </c>
      <c r="J76" s="326">
        <v>36162</v>
      </c>
      <c r="K76" s="328">
        <v>4.4510606808090785</v>
      </c>
      <c r="L76" s="326">
        <v>132421</v>
      </c>
      <c r="M76" s="329">
        <v>16.66545009715776</v>
      </c>
      <c r="N76" s="326">
        <v>26607</v>
      </c>
      <c r="O76" s="329">
        <v>3.448544647261963</v>
      </c>
      <c r="P76" s="75">
        <v>15216</v>
      </c>
      <c r="Q76" s="328">
        <v>1.914964308367649</v>
      </c>
      <c r="R76" s="326">
        <v>98692</v>
      </c>
      <c r="S76" s="329">
        <v>12.42058737653917</v>
      </c>
      <c r="T76" s="326">
        <v>134338</v>
      </c>
      <c r="U76" s="329">
        <v>16.90670841597616</v>
      </c>
      <c r="W76" s="350">
        <f t="shared" si="1"/>
        <v>100.00000000000001</v>
      </c>
      <c r="X76" s="212">
        <f>C76-'[1]決算歳入 (市)'!C77</f>
        <v>56853</v>
      </c>
      <c r="Y76" s="212">
        <f>D76-'[1]決算歳入 (市)'!D77</f>
        <v>-10777</v>
      </c>
      <c r="Z76" s="212">
        <f>E76-'[1]決算歳入 (市)'!E77</f>
        <v>-4.051704797965272</v>
      </c>
      <c r="AA76" s="212">
        <f>F76-'[1]決算歳入 (市)'!F77</f>
        <v>-221</v>
      </c>
      <c r="AB76" s="212">
        <f>G76-'[1]決算歳入 (市)'!G77</f>
        <v>-0.08200018388237618</v>
      </c>
      <c r="AC76" s="212">
        <f>H76-'[1]決算歳入 (市)'!H77</f>
        <v>-3875</v>
      </c>
      <c r="AD76" s="212">
        <f>I76-'[1]決算歳入 (市)'!I77</f>
        <v>-1.2880363986744676</v>
      </c>
      <c r="AE76" s="212">
        <f>J76-'[1]決算歳入 (市)'!J77</f>
        <v>-1979</v>
      </c>
      <c r="AF76" s="212">
        <f>K76-'[1]決算歳入 (市)'!K77</f>
        <v>-0.7189809739404165</v>
      </c>
      <c r="AG76" s="212">
        <f>L76-'[1]決算歳入 (市)'!L77</f>
        <v>23305</v>
      </c>
      <c r="AH76" s="212">
        <f>M76-'[1]決算歳入 (市)'!M77</f>
        <v>1.874693032590864</v>
      </c>
      <c r="AI76" s="212">
        <f>N76-'[1]決算歳入 (市)'!N77</f>
        <v>5075</v>
      </c>
      <c r="AJ76" s="212">
        <f>O76-'[1]決算歳入 (市)'!O77</f>
        <v>0.52986561655836</v>
      </c>
      <c r="AK76" s="212">
        <f>P76-'[1]決算歳入 (市)'!P77</f>
        <v>377</v>
      </c>
      <c r="AL76" s="212">
        <f>Q76-'[1]決算歳入 (市)'!Q77</f>
        <v>-0.09647346502129617</v>
      </c>
      <c r="AM76" s="212">
        <f>R76-'[1]決算歳入 (市)'!R77</f>
        <v>50437</v>
      </c>
      <c r="AN76" s="212">
        <f>S76-'[1]決算歳入 (市)'!S77</f>
        <v>5.879585303968003</v>
      </c>
      <c r="AO76" s="212">
        <f>T76-'[1]決算歳入 (市)'!T77</f>
        <v>-5489</v>
      </c>
      <c r="AP76" s="212">
        <f>U76-'[1]決算歳入 (市)'!U77</f>
        <v>-1.9469481336333878</v>
      </c>
      <c r="AQ76" s="212"/>
      <c r="AR76" s="212"/>
      <c r="AS76" s="212"/>
      <c r="AT76" s="212"/>
    </row>
    <row r="77" spans="1:46" ht="18.75" customHeight="1">
      <c r="A77" s="438"/>
      <c r="B77" s="200">
        <v>23</v>
      </c>
      <c r="C77" s="78">
        <v>748719</v>
      </c>
      <c r="D77" s="332">
        <v>269848</v>
      </c>
      <c r="E77" s="333">
        <v>36.04129185982992</v>
      </c>
      <c r="F77" s="332">
        <v>5138</v>
      </c>
      <c r="G77" s="334">
        <v>0.6862387624729704</v>
      </c>
      <c r="H77" s="332">
        <v>73743</v>
      </c>
      <c r="I77" s="335">
        <v>9.849222471982145</v>
      </c>
      <c r="J77" s="332">
        <v>36352</v>
      </c>
      <c r="K77" s="334">
        <v>4.755226059442862</v>
      </c>
      <c r="L77" s="332">
        <v>124296</v>
      </c>
      <c r="M77" s="335">
        <v>16.601154772351176</v>
      </c>
      <c r="N77" s="332">
        <v>27473</v>
      </c>
      <c r="O77" s="335">
        <v>3.6693338889489917</v>
      </c>
      <c r="P77" s="78">
        <v>16267</v>
      </c>
      <c r="Q77" s="334">
        <v>2.1726442096434044</v>
      </c>
      <c r="R77" s="332">
        <v>70108</v>
      </c>
      <c r="S77" s="335">
        <v>9.36372657832912</v>
      </c>
      <c r="T77" s="332">
        <v>125494</v>
      </c>
      <c r="U77" s="335">
        <v>16.76116139699941</v>
      </c>
      <c r="W77" s="350">
        <f t="shared" si="1"/>
        <v>99.9</v>
      </c>
      <c r="X77" s="212">
        <f>C77-'[1]決算歳入 (市)'!C78</f>
        <v>-61876</v>
      </c>
      <c r="Y77" s="212">
        <f>D77-'[1]決算歳入 (市)'!D78</f>
        <v>-3238</v>
      </c>
      <c r="Z77" s="212">
        <f>E77-'[1]決算歳入 (市)'!E78</f>
        <v>2.351718151627921</v>
      </c>
      <c r="AA77" s="212">
        <f>F77-'[1]決算歳入 (市)'!F78</f>
        <v>-280</v>
      </c>
      <c r="AB77" s="212">
        <f>G77-'[1]決算歳入 (市)'!G78</f>
        <v>0.017840857230525087</v>
      </c>
      <c r="AC77" s="212">
        <f>H77-'[1]決算歳入 (市)'!H78</f>
        <v>-7182</v>
      </c>
      <c r="AD77" s="212">
        <f>I77-'[1]決算歳入 (市)'!I78</f>
        <v>-0.13418477824762576</v>
      </c>
      <c r="AE77" s="212">
        <f>J77-'[1]決算歳入 (市)'!J78</f>
        <v>-964</v>
      </c>
      <c r="AF77" s="212">
        <f>K77-'[1]決算歳入 (市)'!K78</f>
        <v>0.15169408601593481</v>
      </c>
      <c r="AG77" s="212">
        <f>L77-'[1]決算歳入 (市)'!L78</f>
        <v>-20781</v>
      </c>
      <c r="AH77" s="212">
        <f>M77-'[1]決算歳入 (市)'!M78</f>
        <v>-1.2964389705167179</v>
      </c>
      <c r="AI77" s="212">
        <f>N77-'[1]決算歳入 (市)'!N78</f>
        <v>3588</v>
      </c>
      <c r="AJ77" s="212">
        <f>O77-'[1]決算歳入 (市)'!O78</f>
        <v>0.7227329353285028</v>
      </c>
      <c r="AK77" s="212">
        <f>P77-'[1]決算歳入 (市)'!P78</f>
        <v>1189</v>
      </c>
      <c r="AL77" s="212">
        <f>Q77-'[1]決算歳入 (市)'!Q78</f>
        <v>0.3125291090074518</v>
      </c>
      <c r="AM77" s="212">
        <f>R77-'[1]決算歳入 (市)'!R78</f>
        <v>-12998</v>
      </c>
      <c r="AN77" s="212">
        <f>S77-'[1]決算歳入 (市)'!S78</f>
        <v>-0.8887422871339048</v>
      </c>
      <c r="AO77" s="212">
        <f>T77-'[1]決算歳入 (市)'!T78</f>
        <v>-21210</v>
      </c>
      <c r="AP77" s="212">
        <f>U77-'[1]決算歳入 (市)'!U78</f>
        <v>-1.2371491033120883</v>
      </c>
      <c r="AQ77" s="212"/>
      <c r="AR77" s="212"/>
      <c r="AS77" s="212"/>
      <c r="AT77" s="212"/>
    </row>
    <row r="78" spans="1:46" ht="18.75" customHeight="1">
      <c r="A78" s="438"/>
      <c r="B78" s="200">
        <v>24</v>
      </c>
      <c r="C78" s="78">
        <v>767036</v>
      </c>
      <c r="D78" s="332">
        <v>266520</v>
      </c>
      <c r="E78" s="333">
        <v>34.7</v>
      </c>
      <c r="F78" s="332">
        <v>4933</v>
      </c>
      <c r="G78" s="334">
        <v>0.6</v>
      </c>
      <c r="H78" s="332">
        <v>67927</v>
      </c>
      <c r="I78" s="335">
        <v>8.9</v>
      </c>
      <c r="J78" s="332">
        <v>36683</v>
      </c>
      <c r="K78" s="334">
        <v>4.8</v>
      </c>
      <c r="L78" s="332">
        <v>118275</v>
      </c>
      <c r="M78" s="335">
        <v>15.4</v>
      </c>
      <c r="N78" s="332">
        <v>28273</v>
      </c>
      <c r="O78" s="335">
        <v>3.7</v>
      </c>
      <c r="P78" s="78">
        <v>39178</v>
      </c>
      <c r="Q78" s="334">
        <v>5.1</v>
      </c>
      <c r="R78" s="332">
        <v>88601</v>
      </c>
      <c r="S78" s="335">
        <v>11.6</v>
      </c>
      <c r="T78" s="332">
        <v>116646</v>
      </c>
      <c r="U78" s="335">
        <v>15.2</v>
      </c>
      <c r="W78" s="350">
        <f t="shared" si="1"/>
        <v>100</v>
      </c>
      <c r="X78" s="212">
        <f>C78-'[1]決算歳入 (市)'!C79</f>
        <v>-27548</v>
      </c>
      <c r="Y78" s="212">
        <f>D78-'[1]決算歳入 (市)'!D79</f>
        <v>-615</v>
      </c>
      <c r="Z78" s="212">
        <f>E78-'[1]決算歳入 (市)'!E79</f>
        <v>1.080521128036807</v>
      </c>
      <c r="AA78" s="212">
        <f>F78-'[1]決算歳入 (市)'!F79</f>
        <v>-433</v>
      </c>
      <c r="AB78" s="212">
        <f>G78-'[1]決算歳入 (市)'!G79</f>
        <v>-0.07532192946246097</v>
      </c>
      <c r="AC78" s="212">
        <f>H78-'[1]決算歳入 (市)'!H79</f>
        <v>-10720</v>
      </c>
      <c r="AD78" s="212">
        <f>I78-'[1]決算歳入 (市)'!I79</f>
        <v>-0.9978836724625726</v>
      </c>
      <c r="AE78" s="212">
        <f>J78-'[1]決算歳入 (市)'!J79</f>
        <v>521</v>
      </c>
      <c r="AF78" s="212">
        <f>K78-'[1]決算歳入 (市)'!K79</f>
        <v>0.34893931919092136</v>
      </c>
      <c r="AG78" s="212">
        <f>L78-'[1]決算歳入 (市)'!L79</f>
        <v>-14146</v>
      </c>
      <c r="AH78" s="212">
        <f>M78-'[1]決算歳入 (市)'!M79</f>
        <v>-1.2654500971577587</v>
      </c>
      <c r="AI78" s="212">
        <f>N78-'[1]決算歳入 (市)'!N79</f>
        <v>1666</v>
      </c>
      <c r="AJ78" s="212">
        <f>O78-'[1]決算歳入 (市)'!O79</f>
        <v>0.251455352738037</v>
      </c>
      <c r="AK78" s="212">
        <f>P78-'[1]決算歳入 (市)'!P79</f>
        <v>23962</v>
      </c>
      <c r="AL78" s="212">
        <f>Q78-'[1]決算歳入 (市)'!Q79</f>
        <v>3.1850356916323506</v>
      </c>
      <c r="AM78" s="212">
        <f>R78-'[1]決算歳入 (市)'!R79</f>
        <v>-10091</v>
      </c>
      <c r="AN78" s="212">
        <f>S78-'[1]決算歳入 (市)'!S79</f>
        <v>-0.8205873765391711</v>
      </c>
      <c r="AO78" s="212">
        <f>T78-'[1]決算歳入 (市)'!T79</f>
        <v>-17692</v>
      </c>
      <c r="AP78" s="212">
        <f>U78-'[1]決算歳入 (市)'!U79</f>
        <v>-1.7067084159761592</v>
      </c>
      <c r="AQ78" s="212"/>
      <c r="AR78" s="212"/>
      <c r="AS78" s="212"/>
      <c r="AT78" s="212"/>
    </row>
    <row r="79" spans="1:46" ht="18.75" customHeight="1">
      <c r="A79" s="438"/>
      <c r="B79" s="200">
        <v>25</v>
      </c>
      <c r="C79" s="78">
        <v>744325</v>
      </c>
      <c r="D79" s="332">
        <v>270594</v>
      </c>
      <c r="E79" s="333">
        <v>36.4</v>
      </c>
      <c r="F79" s="332">
        <v>4711</v>
      </c>
      <c r="G79" s="334">
        <v>0.6</v>
      </c>
      <c r="H79" s="332">
        <v>62674</v>
      </c>
      <c r="I79" s="335">
        <v>8.4</v>
      </c>
      <c r="J79" s="332">
        <v>36987</v>
      </c>
      <c r="K79" s="334">
        <v>5</v>
      </c>
      <c r="L79" s="332">
        <v>140661</v>
      </c>
      <c r="M79" s="335">
        <v>18.9</v>
      </c>
      <c r="N79" s="332">
        <v>29000</v>
      </c>
      <c r="O79" s="335">
        <v>3.9</v>
      </c>
      <c r="P79" s="78">
        <v>13449</v>
      </c>
      <c r="Q79" s="334">
        <v>1.8</v>
      </c>
      <c r="R79" s="332">
        <v>78670</v>
      </c>
      <c r="S79" s="335">
        <v>10.6</v>
      </c>
      <c r="T79" s="332">
        <v>107579</v>
      </c>
      <c r="U79" s="335">
        <v>14.4</v>
      </c>
      <c r="W79" s="350">
        <f t="shared" si="1"/>
        <v>100</v>
      </c>
      <c r="X79" s="212">
        <f>C79-'[1]決算歳入 (市)'!C80</f>
        <v>-4394</v>
      </c>
      <c r="Y79" s="212">
        <f>D79-'[1]決算歳入 (市)'!D80</f>
        <v>746</v>
      </c>
      <c r="Z79" s="212">
        <f>E79-'[1]決算歳入 (市)'!E80</f>
        <v>0.35870814017008</v>
      </c>
      <c r="AA79" s="212">
        <f>F79-'[1]決算歳入 (市)'!F80</f>
        <v>-427</v>
      </c>
      <c r="AB79" s="212">
        <f>G79-'[1]決算歳入 (市)'!G80</f>
        <v>-0.08623876247297046</v>
      </c>
      <c r="AC79" s="212">
        <f>H79-'[1]決算歳入 (市)'!H80</f>
        <v>-11069</v>
      </c>
      <c r="AD79" s="212">
        <f>I79-'[1]決算歳入 (市)'!I80</f>
        <v>-1.4492224719821447</v>
      </c>
      <c r="AE79" s="212">
        <f>J79-'[1]決算歳入 (市)'!J80</f>
        <v>635</v>
      </c>
      <c r="AF79" s="212">
        <f>K79-'[1]決算歳入 (市)'!K80</f>
        <v>0.2447739405571383</v>
      </c>
      <c r="AG79" s="212">
        <f>L79-'[1]決算歳入 (市)'!L80</f>
        <v>16365</v>
      </c>
      <c r="AH79" s="212">
        <f>M79-'[1]決算歳入 (市)'!M80</f>
        <v>2.2988452276488225</v>
      </c>
      <c r="AI79" s="212">
        <f>N79-'[1]決算歳入 (市)'!N80</f>
        <v>1527</v>
      </c>
      <c r="AJ79" s="212">
        <f>O79-'[1]決算歳入 (市)'!O80</f>
        <v>0.2306661110510082</v>
      </c>
      <c r="AK79" s="212">
        <f>P79-'[1]決算歳入 (市)'!P80</f>
        <v>-2818</v>
      </c>
      <c r="AL79" s="212">
        <f>Q79-'[1]決算歳入 (市)'!Q80</f>
        <v>-0.3726442096434044</v>
      </c>
      <c r="AM79" s="212">
        <f>R79-'[1]決算歳入 (市)'!R80</f>
        <v>8562</v>
      </c>
      <c r="AN79" s="212">
        <f>S79-'[1]決算歳入 (市)'!S80</f>
        <v>1.2362734216708802</v>
      </c>
      <c r="AO79" s="212">
        <f>T79-'[1]決算歳入 (市)'!T80</f>
        <v>-17915</v>
      </c>
      <c r="AP79" s="212">
        <f>U79-'[1]決算歳入 (市)'!U80</f>
        <v>-2.3611613969994085</v>
      </c>
      <c r="AQ79" s="212"/>
      <c r="AR79" s="212"/>
      <c r="AS79" s="212"/>
      <c r="AT79" s="212"/>
    </row>
    <row r="80" spans="1:46" s="77" customFormat="1" ht="18.75" customHeight="1">
      <c r="A80" s="439"/>
      <c r="B80" s="200">
        <v>26</v>
      </c>
      <c r="C80" s="78">
        <f>D80+F80+H80+J80+L80+N80+P80+R80+T80</f>
        <v>723425</v>
      </c>
      <c r="D80" s="332">
        <v>275006</v>
      </c>
      <c r="E80" s="333">
        <v>38</v>
      </c>
      <c r="F80" s="332">
        <v>4671</v>
      </c>
      <c r="G80" s="334">
        <v>0.6</v>
      </c>
      <c r="H80" s="332">
        <v>55882</v>
      </c>
      <c r="I80" s="335">
        <v>7.7</v>
      </c>
      <c r="J80" s="332">
        <v>35748</v>
      </c>
      <c r="K80" s="334">
        <v>4.9</v>
      </c>
      <c r="L80" s="332">
        <v>132223</v>
      </c>
      <c r="M80" s="335">
        <v>18.3</v>
      </c>
      <c r="N80" s="332">
        <v>30606</v>
      </c>
      <c r="O80" s="335">
        <v>4.2</v>
      </c>
      <c r="P80" s="78">
        <v>7772</v>
      </c>
      <c r="Q80" s="334">
        <v>1.1</v>
      </c>
      <c r="R80" s="332">
        <v>81384</v>
      </c>
      <c r="S80" s="335">
        <v>11.3</v>
      </c>
      <c r="T80" s="332">
        <v>100133</v>
      </c>
      <c r="U80" s="335">
        <v>13.9</v>
      </c>
      <c r="V80" s="350"/>
      <c r="W80" s="350">
        <f t="shared" si="1"/>
        <v>100</v>
      </c>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row>
    <row r="81" spans="1:46" ht="18.75" customHeight="1">
      <c r="A81" s="425" t="s">
        <v>170</v>
      </c>
      <c r="B81" s="197">
        <v>22</v>
      </c>
      <c r="C81" s="75">
        <v>261039</v>
      </c>
      <c r="D81" s="326">
        <v>108777</v>
      </c>
      <c r="E81" s="327">
        <v>41.670784825256</v>
      </c>
      <c r="F81" s="326">
        <v>3237</v>
      </c>
      <c r="G81" s="328">
        <v>1.2400445910381208</v>
      </c>
      <c r="H81" s="326">
        <v>34990</v>
      </c>
      <c r="I81" s="329">
        <v>13.40412735261781</v>
      </c>
      <c r="J81" s="326">
        <v>7045</v>
      </c>
      <c r="K81" s="328">
        <v>2.6988304429606305</v>
      </c>
      <c r="L81" s="326">
        <v>42079</v>
      </c>
      <c r="M81" s="329">
        <v>16.119813514455693</v>
      </c>
      <c r="N81" s="326">
        <v>10706</v>
      </c>
      <c r="O81" s="329">
        <v>4.101302870452308</v>
      </c>
      <c r="P81" s="75">
        <v>383</v>
      </c>
      <c r="Q81" s="328">
        <v>0.14672137113611375</v>
      </c>
      <c r="R81" s="326">
        <v>27040</v>
      </c>
      <c r="S81" s="329">
        <v>10.35860541911362</v>
      </c>
      <c r="T81" s="326">
        <v>26782</v>
      </c>
      <c r="U81" s="329">
        <v>10.25976961296971</v>
      </c>
      <c r="W81" s="350">
        <f t="shared" si="1"/>
        <v>99.99999999999999</v>
      </c>
      <c r="X81" s="212">
        <f>C81-'[1]決算歳入 (市)'!C82</f>
        <v>31049</v>
      </c>
      <c r="Y81" s="212">
        <f>D81-'[1]決算歳入 (市)'!D82</f>
        <v>-4634</v>
      </c>
      <c r="Z81" s="212">
        <f>E81-'[1]決算歳入 (市)'!E82</f>
        <v>-7.640489577978926</v>
      </c>
      <c r="AA81" s="212">
        <f>F81-'[1]決算歳入 (市)'!F82</f>
        <v>701</v>
      </c>
      <c r="AB81" s="212">
        <f>G81-'[1]決算歳入 (市)'!G82</f>
        <v>0.13738795379302315</v>
      </c>
      <c r="AC81" s="212">
        <f>H81-'[1]決算歳入 (市)'!H82</f>
        <v>6390</v>
      </c>
      <c r="AD81" s="212">
        <f>I81-'[1]決算歳入 (市)'!I82</f>
        <v>0.9688040776928126</v>
      </c>
      <c r="AE81" s="212">
        <f>J81-'[1]決算歳入 (市)'!J82</f>
        <v>634</v>
      </c>
      <c r="AF81" s="212">
        <f>K81-'[1]決算歳入 (市)'!K82</f>
        <v>-0.08868205758287129</v>
      </c>
      <c r="AG81" s="212">
        <f>L81-'[1]決算歳入 (市)'!L82</f>
        <v>15786</v>
      </c>
      <c r="AH81" s="212">
        <f>M81-'[1]決算歳入 (市)'!M82</f>
        <v>4.687577330273772</v>
      </c>
      <c r="AI81" s="212">
        <f>N81-'[1]決算歳入 (市)'!N82</f>
        <v>1623</v>
      </c>
      <c r="AJ81" s="212">
        <f>O81-'[1]決算歳入 (市)'!O82</f>
        <v>0.05200072688084845</v>
      </c>
      <c r="AK81" s="212">
        <f>P81-'[1]決算歳入 (市)'!P82</f>
        <v>-581</v>
      </c>
      <c r="AL81" s="212">
        <f>Q81-'[1]決算歳入 (市)'!Q82</f>
        <v>-0.27242728750121836</v>
      </c>
      <c r="AM81" s="212">
        <f>R81-'[1]決算歳入 (市)'!R82</f>
        <v>7846</v>
      </c>
      <c r="AN81" s="212">
        <f>S81-'[1]決算歳入 (市)'!S82</f>
        <v>1.9130251764943758</v>
      </c>
      <c r="AO81" s="212">
        <f>T81-'[1]決算歳入 (市)'!T82</f>
        <v>3284</v>
      </c>
      <c r="AP81" s="212">
        <f>U81-'[1]決算歳入 (市)'!U82</f>
        <v>0.042803657928185856</v>
      </c>
      <c r="AQ81" s="212"/>
      <c r="AR81" s="212"/>
      <c r="AS81" s="212"/>
      <c r="AT81" s="212"/>
    </row>
    <row r="82" spans="1:46" ht="18.75" customHeight="1">
      <c r="A82" s="438"/>
      <c r="B82" s="200">
        <v>23</v>
      </c>
      <c r="C82" s="349">
        <v>264434</v>
      </c>
      <c r="D82" s="332">
        <v>109152</v>
      </c>
      <c r="E82" s="333">
        <v>41.277596678188125</v>
      </c>
      <c r="F82" s="332">
        <v>3116</v>
      </c>
      <c r="G82" s="334">
        <v>1.1783658682317704</v>
      </c>
      <c r="H82" s="332">
        <v>31983</v>
      </c>
      <c r="I82" s="335">
        <v>12.094889462020769</v>
      </c>
      <c r="J82" s="332">
        <v>7011</v>
      </c>
      <c r="K82" s="334">
        <v>2.6513232035214838</v>
      </c>
      <c r="L82" s="332">
        <v>42711</v>
      </c>
      <c r="M82" s="335">
        <v>16.05185641785852</v>
      </c>
      <c r="N82" s="332">
        <v>10782</v>
      </c>
      <c r="O82" s="335">
        <v>4.0773879304476734</v>
      </c>
      <c r="P82" s="78">
        <v>444</v>
      </c>
      <c r="Q82" s="334">
        <v>0.1679057912371329</v>
      </c>
      <c r="R82" s="332">
        <v>30937</v>
      </c>
      <c r="S82" s="335">
        <v>11.69932762050266</v>
      </c>
      <c r="T82" s="332">
        <v>28298</v>
      </c>
      <c r="U82" s="335">
        <v>10.601347027991862</v>
      </c>
      <c r="W82" s="350">
        <f t="shared" si="1"/>
        <v>99.8</v>
      </c>
      <c r="X82" s="212">
        <f>C82-'[1]決算歳入 (市)'!C83</f>
        <v>12588</v>
      </c>
      <c r="Y82" s="212">
        <f>D82-'[1]決算歳入 (市)'!D83</f>
        <v>579</v>
      </c>
      <c r="Z82" s="212">
        <f>E82-'[1]決算歳入 (市)'!E83</f>
        <v>-1.833272662599498</v>
      </c>
      <c r="AA82" s="212">
        <f>F82-'[1]決算歳入 (市)'!F83</f>
        <v>-148</v>
      </c>
      <c r="AB82" s="212">
        <f>G82-'[1]決算歳入 (市)'!G83</f>
        <v>-0.11766424540910547</v>
      </c>
      <c r="AC82" s="212">
        <f>H82-'[1]決算歳入 (市)'!H83</f>
        <v>-1341</v>
      </c>
      <c r="AD82" s="212">
        <f>I82-'[1]決算歳入 (市)'!I83</f>
        <v>-1.1370062202612612</v>
      </c>
      <c r="AE82" s="212">
        <f>J82-'[1]決算歳入 (市)'!J83</f>
        <v>142</v>
      </c>
      <c r="AF82" s="212">
        <f>K82-'[1]決算歳入 (市)'!K83</f>
        <v>-0.0761372286473816</v>
      </c>
      <c r="AG82" s="212">
        <f>L82-'[1]決算歳入 (市)'!L83</f>
        <v>-1147</v>
      </c>
      <c r="AH82" s="212">
        <f>M82-'[1]決算歳入 (市)'!M83</f>
        <v>-1.3627540980917026</v>
      </c>
      <c r="AI82" s="212">
        <f>N82-'[1]決算歳入 (市)'!N83</f>
        <v>2331</v>
      </c>
      <c r="AJ82" s="212">
        <f>O82-'[1]決算歳入 (市)'!O83</f>
        <v>0.7217658439344867</v>
      </c>
      <c r="AK82" s="212">
        <f>P82-'[1]決算歳入 (市)'!P83</f>
        <v>-138</v>
      </c>
      <c r="AL82" s="212">
        <f>Q82-'[1]決算歳入 (市)'!Q83</f>
        <v>-0.0631878135848615</v>
      </c>
      <c r="AM82" s="212">
        <f>R82-'[1]決算歳入 (市)'!R83</f>
        <v>10820</v>
      </c>
      <c r="AN82" s="212">
        <f>S82-'[1]決算歳入 (市)'!S83</f>
        <v>3.7115096682620035</v>
      </c>
      <c r="AO82" s="212">
        <f>T82-'[1]決算歳入 (市)'!T83</f>
        <v>1490</v>
      </c>
      <c r="AP82" s="212">
        <f>U82-'[1]決算歳入 (市)'!U83</f>
        <v>-0.14325324360268255</v>
      </c>
      <c r="AQ82" s="212"/>
      <c r="AR82" s="212"/>
      <c r="AS82" s="212"/>
      <c r="AT82" s="212"/>
    </row>
    <row r="83" spans="1:46" ht="18.75" customHeight="1">
      <c r="A83" s="438"/>
      <c r="B83" s="200">
        <v>24</v>
      </c>
      <c r="C83" s="78">
        <v>262293</v>
      </c>
      <c r="D83" s="332">
        <v>108088</v>
      </c>
      <c r="E83" s="333">
        <v>41.2</v>
      </c>
      <c r="F83" s="332">
        <v>2989</v>
      </c>
      <c r="G83" s="334">
        <v>1.1</v>
      </c>
      <c r="H83" s="332">
        <v>30524</v>
      </c>
      <c r="I83" s="335">
        <v>11.6</v>
      </c>
      <c r="J83" s="332">
        <v>6996</v>
      </c>
      <c r="K83" s="334">
        <v>2.7</v>
      </c>
      <c r="L83" s="332">
        <v>42169</v>
      </c>
      <c r="M83" s="335">
        <v>16.1</v>
      </c>
      <c r="N83" s="332">
        <v>11956</v>
      </c>
      <c r="O83" s="335">
        <v>4.6</v>
      </c>
      <c r="P83" s="78">
        <v>1590</v>
      </c>
      <c r="Q83" s="334">
        <v>0.6</v>
      </c>
      <c r="R83" s="332">
        <v>31062</v>
      </c>
      <c r="S83" s="335">
        <v>11.8</v>
      </c>
      <c r="T83" s="332">
        <v>26919</v>
      </c>
      <c r="U83" s="335">
        <v>10.3</v>
      </c>
      <c r="W83" s="350">
        <f t="shared" si="1"/>
        <v>100</v>
      </c>
      <c r="X83" s="212">
        <f>C83-'[1]決算歳入 (市)'!C84</f>
        <v>1254</v>
      </c>
      <c r="Y83" s="212">
        <f>D83-'[1]決算歳入 (市)'!D84</f>
        <v>-689</v>
      </c>
      <c r="Z83" s="212">
        <f>E83-'[1]決算歳入 (市)'!E84</f>
        <v>-0.47078482525599696</v>
      </c>
      <c r="AA83" s="212">
        <f>F83-'[1]決算歳入 (市)'!F84</f>
        <v>-248</v>
      </c>
      <c r="AB83" s="212">
        <f>G83-'[1]決算歳入 (市)'!G84</f>
        <v>-0.14004459103812072</v>
      </c>
      <c r="AC83" s="212">
        <f>H83-'[1]決算歳入 (市)'!H84</f>
        <v>-4466</v>
      </c>
      <c r="AD83" s="212">
        <f>I83-'[1]決算歳入 (市)'!I84</f>
        <v>-1.8041273526178099</v>
      </c>
      <c r="AE83" s="212">
        <f>J83-'[1]決算歳入 (市)'!J84</f>
        <v>-49</v>
      </c>
      <c r="AF83" s="212">
        <f>K83-'[1]決算歳入 (市)'!K84</f>
        <v>0.0011695570393697174</v>
      </c>
      <c r="AG83" s="212">
        <f>L83-'[1]決算歳入 (市)'!L84</f>
        <v>90</v>
      </c>
      <c r="AH83" s="212">
        <f>M83-'[1]決算歳入 (市)'!M84</f>
        <v>-0.01981351445569146</v>
      </c>
      <c r="AI83" s="212">
        <f>N83-'[1]決算歳入 (市)'!N84</f>
        <v>1250</v>
      </c>
      <c r="AJ83" s="212">
        <f>O83-'[1]決算歳入 (市)'!O84</f>
        <v>0.49869712954769163</v>
      </c>
      <c r="AK83" s="212">
        <f>P83-'[1]決算歳入 (市)'!P84</f>
        <v>1207</v>
      </c>
      <c r="AL83" s="212">
        <f>Q83-'[1]決算歳入 (市)'!Q84</f>
        <v>0.45327862886388626</v>
      </c>
      <c r="AM83" s="212">
        <f>R83-'[1]決算歳入 (市)'!R84</f>
        <v>4022</v>
      </c>
      <c r="AN83" s="212">
        <f>S83-'[1]決算歳入 (市)'!S84</f>
        <v>1.4413945808863815</v>
      </c>
      <c r="AO83" s="212">
        <f>T83-'[1]決算歳入 (市)'!T84</f>
        <v>137</v>
      </c>
      <c r="AP83" s="212">
        <f>U83-'[1]決算歳入 (市)'!U84</f>
        <v>0.04023038703029158</v>
      </c>
      <c r="AQ83" s="212"/>
      <c r="AR83" s="212"/>
      <c r="AS83" s="212"/>
      <c r="AT83" s="212"/>
    </row>
    <row r="84" spans="1:46" ht="18.75" customHeight="1">
      <c r="A84" s="438"/>
      <c r="B84" s="200">
        <v>25</v>
      </c>
      <c r="C84" s="78">
        <v>274091</v>
      </c>
      <c r="D84" s="332">
        <v>110008</v>
      </c>
      <c r="E84" s="333">
        <v>40.1</v>
      </c>
      <c r="F84" s="332">
        <v>2863</v>
      </c>
      <c r="G84" s="334">
        <v>1</v>
      </c>
      <c r="H84" s="332">
        <v>27843</v>
      </c>
      <c r="I84" s="335">
        <v>10.2</v>
      </c>
      <c r="J84" s="332">
        <v>7133</v>
      </c>
      <c r="K84" s="334">
        <v>2.6</v>
      </c>
      <c r="L84" s="332">
        <v>45504</v>
      </c>
      <c r="M84" s="335">
        <v>16.6</v>
      </c>
      <c r="N84" s="332">
        <v>10030</v>
      </c>
      <c r="O84" s="335">
        <v>3.7</v>
      </c>
      <c r="P84" s="78">
        <v>529</v>
      </c>
      <c r="Q84" s="334">
        <v>0.2</v>
      </c>
      <c r="R84" s="332">
        <v>38023</v>
      </c>
      <c r="S84" s="335">
        <v>13.9</v>
      </c>
      <c r="T84" s="332">
        <v>32158</v>
      </c>
      <c r="U84" s="335">
        <v>11.7</v>
      </c>
      <c r="W84" s="350">
        <f t="shared" si="1"/>
        <v>100.00000000000001</v>
      </c>
      <c r="X84" s="212">
        <f>C84-'[1]決算歳入 (市)'!C85</f>
        <v>9657</v>
      </c>
      <c r="Y84" s="212">
        <f>D84-'[1]決算歳入 (市)'!D85</f>
        <v>856</v>
      </c>
      <c r="Z84" s="212">
        <f>E84-'[1]決算歳入 (市)'!E85</f>
        <v>-1.1775966781881237</v>
      </c>
      <c r="AA84" s="212">
        <f>F84-'[1]決算歳入 (市)'!F85</f>
        <v>-253</v>
      </c>
      <c r="AB84" s="212">
        <f>G84-'[1]決算歳入 (市)'!G85</f>
        <v>-0.17836586823177036</v>
      </c>
      <c r="AC84" s="212">
        <f>H84-'[1]決算歳入 (市)'!H85</f>
        <v>-4140</v>
      </c>
      <c r="AD84" s="212">
        <f>I84-'[1]決算歳入 (市)'!I85</f>
        <v>-1.8948894620207692</v>
      </c>
      <c r="AE84" s="212">
        <f>J84-'[1]決算歳入 (市)'!J85</f>
        <v>122</v>
      </c>
      <c r="AF84" s="212">
        <f>K84-'[1]決算歳入 (市)'!K85</f>
        <v>-0.051323203521483673</v>
      </c>
      <c r="AG84" s="212">
        <f>L84-'[1]決算歳入 (市)'!L85</f>
        <v>2793</v>
      </c>
      <c r="AH84" s="212">
        <f>M84-'[1]決算歳入 (市)'!M85</f>
        <v>0.5481435821414813</v>
      </c>
      <c r="AI84" s="212">
        <f>N84-'[1]決算歳入 (市)'!N85</f>
        <v>-752</v>
      </c>
      <c r="AJ84" s="212">
        <f>O84-'[1]決算歳入 (市)'!O85</f>
        <v>-0.37738793044767327</v>
      </c>
      <c r="AK84" s="212">
        <f>P84-'[1]決算歳入 (市)'!P85</f>
        <v>85</v>
      </c>
      <c r="AL84" s="212">
        <f>Q84-'[1]決算歳入 (市)'!Q85</f>
        <v>0.032094208762867116</v>
      </c>
      <c r="AM84" s="212">
        <f>R84-'[1]決算歳入 (市)'!R85</f>
        <v>7086</v>
      </c>
      <c r="AN84" s="212">
        <f>S84-'[1]決算歳入 (市)'!S85</f>
        <v>2.200672379497341</v>
      </c>
      <c r="AO84" s="212">
        <f>T84-'[1]決算歳入 (市)'!T85</f>
        <v>3860</v>
      </c>
      <c r="AP84" s="212">
        <f>U84-'[1]決算歳入 (市)'!U85</f>
        <v>1.0986529720081375</v>
      </c>
      <c r="AQ84" s="212"/>
      <c r="AR84" s="212"/>
      <c r="AS84" s="212"/>
      <c r="AT84" s="212"/>
    </row>
    <row r="85" spans="1:46" s="77" customFormat="1" ht="18.75" customHeight="1">
      <c r="A85" s="439"/>
      <c r="B85" s="200">
        <v>26</v>
      </c>
      <c r="C85" s="78">
        <f>D85+F85+H85+J85+L85+N85+P85+R85+T85</f>
        <v>293586</v>
      </c>
      <c r="D85" s="332">
        <v>112935</v>
      </c>
      <c r="E85" s="333">
        <v>38.5</v>
      </c>
      <c r="F85" s="332">
        <v>2705</v>
      </c>
      <c r="G85" s="334">
        <v>0.9</v>
      </c>
      <c r="H85" s="332">
        <v>26352</v>
      </c>
      <c r="I85" s="335">
        <v>9</v>
      </c>
      <c r="J85" s="332">
        <v>7287</v>
      </c>
      <c r="K85" s="334">
        <v>2.5</v>
      </c>
      <c r="L85" s="332">
        <v>48359</v>
      </c>
      <c r="M85" s="335">
        <v>16.5</v>
      </c>
      <c r="N85" s="332">
        <v>11107</v>
      </c>
      <c r="O85" s="335">
        <v>3.8</v>
      </c>
      <c r="P85" s="78">
        <v>533</v>
      </c>
      <c r="Q85" s="334">
        <v>0.2</v>
      </c>
      <c r="R85" s="332">
        <v>49157</v>
      </c>
      <c r="S85" s="335">
        <v>16.7</v>
      </c>
      <c r="T85" s="332">
        <v>35151</v>
      </c>
      <c r="U85" s="335">
        <v>11.9</v>
      </c>
      <c r="V85" s="350"/>
      <c r="W85" s="350">
        <f t="shared" si="1"/>
        <v>100.00000000000001</v>
      </c>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row>
    <row r="86" spans="1:46" ht="18.75" customHeight="1">
      <c r="A86" s="425" t="s">
        <v>64</v>
      </c>
      <c r="B86" s="197">
        <v>22</v>
      </c>
      <c r="C86" s="75">
        <v>589240</v>
      </c>
      <c r="D86" s="326">
        <v>201142</v>
      </c>
      <c r="E86" s="327">
        <v>34.13583599212545</v>
      </c>
      <c r="F86" s="326">
        <v>3833</v>
      </c>
      <c r="G86" s="328">
        <v>0.6504989477971624</v>
      </c>
      <c r="H86" s="326">
        <v>42345</v>
      </c>
      <c r="I86" s="329">
        <v>7.186375670355033</v>
      </c>
      <c r="J86" s="326">
        <v>12413</v>
      </c>
      <c r="K86" s="328">
        <v>2.206611906863078</v>
      </c>
      <c r="L86" s="326">
        <v>110407</v>
      </c>
      <c r="M86" s="329">
        <v>18.73718688480076</v>
      </c>
      <c r="N86" s="326">
        <v>17759</v>
      </c>
      <c r="O86" s="329">
        <v>3.013882289050302</v>
      </c>
      <c r="P86" s="75">
        <v>4534</v>
      </c>
      <c r="Q86" s="328">
        <v>0.769465752494739</v>
      </c>
      <c r="R86" s="326">
        <v>76153</v>
      </c>
      <c r="S86" s="329">
        <v>12.923935917452992</v>
      </c>
      <c r="T86" s="326">
        <v>120654</v>
      </c>
      <c r="U86" s="329">
        <v>20.376206639060484</v>
      </c>
      <c r="W86" s="350">
        <f t="shared" si="1"/>
        <v>100</v>
      </c>
      <c r="X86" s="212">
        <f>C86-'[1]決算歳入 (市)'!C87</f>
        <v>44623</v>
      </c>
      <c r="Y86" s="212">
        <f>D86-'[1]決算歳入 (市)'!D87</f>
        <v>-11463</v>
      </c>
      <c r="Z86" s="212">
        <f>E86-'[1]決算歳入 (市)'!E87</f>
        <v>-4.901689461541984</v>
      </c>
      <c r="AA86" s="212">
        <f>F86-'[1]決算歳入 (市)'!F87</f>
        <v>-212</v>
      </c>
      <c r="AB86" s="212">
        <f>G86-'[1]決算歳入 (市)'!G87</f>
        <v>-0.19222483790912293</v>
      </c>
      <c r="AC86" s="212">
        <f>H86-'[1]決算歳入 (市)'!H87</f>
        <v>-2845</v>
      </c>
      <c r="AD86" s="212">
        <f>I86-'[1]決算歳入 (市)'!I87</f>
        <v>-1.1111985882523916</v>
      </c>
      <c r="AE86" s="212">
        <f>J86-'[1]決算歳入 (市)'!J87</f>
        <v>-3972</v>
      </c>
      <c r="AF86" s="212">
        <f>K86-'[1]決算歳入 (市)'!K87</f>
        <v>-0.8019243672524929</v>
      </c>
      <c r="AG86" s="212">
        <f>L86-'[1]決算歳入 (市)'!L87</f>
        <v>22116</v>
      </c>
      <c r="AH86" s="212">
        <f>M86-'[1]決算歳入 (市)'!M87</f>
        <v>2.5256106761991184</v>
      </c>
      <c r="AI86" s="212">
        <f>N86-'[1]決算歳入 (市)'!N87</f>
        <v>3778</v>
      </c>
      <c r="AJ86" s="212">
        <f>O86-'[1]決算歳入 (市)'!O87</f>
        <v>0.4467571350429904</v>
      </c>
      <c r="AK86" s="212">
        <f>P86-'[1]決算歳入 (市)'!P87</f>
        <v>1064</v>
      </c>
      <c r="AL86" s="212">
        <f>Q86-'[1]決算歳入 (市)'!Q87</f>
        <v>0.13232074967624452</v>
      </c>
      <c r="AM86" s="212">
        <f>R86-'[1]決算歳入 (市)'!R87</f>
        <v>17332</v>
      </c>
      <c r="AN86" s="212">
        <f>S86-'[1]決算歳入 (市)'!S87</f>
        <v>2.1235018509438675</v>
      </c>
      <c r="AO86" s="212">
        <f>T86-'[1]決算歳入 (市)'!T87</f>
        <v>18825</v>
      </c>
      <c r="AP86" s="212">
        <f>U86-'[1]決算歳入 (市)'!U87</f>
        <v>1.6788468430937797</v>
      </c>
      <c r="AQ86" s="212"/>
      <c r="AR86" s="212"/>
      <c r="AS86" s="212"/>
      <c r="AT86" s="212"/>
    </row>
    <row r="87" spans="1:46" ht="18.75" customHeight="1">
      <c r="A87" s="438"/>
      <c r="B87" s="200">
        <v>23</v>
      </c>
      <c r="C87" s="349">
        <v>584793</v>
      </c>
      <c r="D87" s="332">
        <v>199908</v>
      </c>
      <c r="E87" s="333">
        <v>34.18440371208274</v>
      </c>
      <c r="F87" s="332">
        <v>3687</v>
      </c>
      <c r="G87" s="334">
        <v>0.630479503003627</v>
      </c>
      <c r="H87" s="332">
        <v>40460</v>
      </c>
      <c r="I87" s="335">
        <v>6.918687467189246</v>
      </c>
      <c r="J87" s="332">
        <v>12406</v>
      </c>
      <c r="K87" s="334">
        <v>2.1214344220946555</v>
      </c>
      <c r="L87" s="332">
        <v>114411</v>
      </c>
      <c r="M87" s="335">
        <v>19.56435867050392</v>
      </c>
      <c r="N87" s="332">
        <v>18060</v>
      </c>
      <c r="O87" s="335">
        <v>3.088272260440874</v>
      </c>
      <c r="P87" s="78">
        <v>4276</v>
      </c>
      <c r="Q87" s="334">
        <v>0.7311989028596444</v>
      </c>
      <c r="R87" s="332">
        <v>71959</v>
      </c>
      <c r="S87" s="335">
        <v>12.305037851000268</v>
      </c>
      <c r="T87" s="332">
        <v>119626</v>
      </c>
      <c r="U87" s="335">
        <v>20.456127210825027</v>
      </c>
      <c r="W87" s="350">
        <f t="shared" si="1"/>
        <v>100.00000000000001</v>
      </c>
      <c r="X87" s="212">
        <f>C87-'[1]決算歳入 (市)'!C88</f>
        <v>23092</v>
      </c>
      <c r="Y87" s="212">
        <f>D87-'[1]決算歳入 (市)'!D88</f>
        <v>-2376</v>
      </c>
      <c r="Z87" s="212">
        <f>E87-'[1]決算歳入 (市)'!E88</f>
        <v>-1.8283504044312053</v>
      </c>
      <c r="AA87" s="212">
        <f>F87-'[1]決算歳入 (市)'!F88</f>
        <v>-200</v>
      </c>
      <c r="AB87" s="212">
        <f>G87-'[1]決算歳入 (市)'!G88</f>
        <v>-0.0615256741279786</v>
      </c>
      <c r="AC87" s="212">
        <f>H87-'[1]決算歳入 (市)'!H88</f>
        <v>1387</v>
      </c>
      <c r="AD87" s="212">
        <f>I87-'[1]決算歳入 (市)'!I88</f>
        <v>-0.03750452819619987</v>
      </c>
      <c r="AE87" s="212">
        <f>J87-'[1]決算歳入 (市)'!J88</f>
        <v>-3076</v>
      </c>
      <c r="AF87" s="212">
        <f>K87-'[1]決算歳入 (市)'!K88</f>
        <v>-0.6348362628427044</v>
      </c>
      <c r="AG87" s="212">
        <f>L87-'[1]決算歳入 (市)'!L88</f>
        <v>566</v>
      </c>
      <c r="AH87" s="212">
        <f>M87-'[1]決算歳入 (市)'!M88</f>
        <v>-0.7035418673267024</v>
      </c>
      <c r="AI87" s="212">
        <f>N87-'[1]決算歳入 (市)'!N88</f>
        <v>3715</v>
      </c>
      <c r="AJ87" s="212">
        <f>O87-'[1]決算歳入 (市)'!O88</f>
        <v>0.5344224364241819</v>
      </c>
      <c r="AK87" s="212">
        <f>P87-'[1]決算歳入 (市)'!P88</f>
        <v>526</v>
      </c>
      <c r="AL87" s="212">
        <f>Q87-'[1]決算歳入 (市)'!Q88</f>
        <v>0.16358392620836548</v>
      </c>
      <c r="AM87" s="212">
        <f>R87-'[1]決算歳入 (市)'!R88</f>
        <v>10513</v>
      </c>
      <c r="AN87" s="212">
        <f>S87-'[1]決算歳入 (市)'!S88</f>
        <v>1.3657658895830735</v>
      </c>
      <c r="AO87" s="212">
        <f>T87-'[1]決算歳入 (市)'!T88</f>
        <v>12037</v>
      </c>
      <c r="AP87" s="212">
        <f>U87-'[1]決算歳入 (市)'!U88</f>
        <v>1.4019864847091768</v>
      </c>
      <c r="AQ87" s="212"/>
      <c r="AR87" s="212"/>
      <c r="AS87" s="212"/>
      <c r="AT87" s="212"/>
    </row>
    <row r="88" spans="1:46" ht="18.75" customHeight="1">
      <c r="A88" s="438"/>
      <c r="B88" s="200">
        <v>24</v>
      </c>
      <c r="C88" s="78">
        <v>578753</v>
      </c>
      <c r="D88" s="332">
        <v>199722</v>
      </c>
      <c r="E88" s="333">
        <v>34.5</v>
      </c>
      <c r="F88" s="332">
        <v>3517</v>
      </c>
      <c r="G88" s="334">
        <v>0.6</v>
      </c>
      <c r="H88" s="332">
        <v>41084</v>
      </c>
      <c r="I88" s="335">
        <v>7.1</v>
      </c>
      <c r="J88" s="332">
        <v>12123</v>
      </c>
      <c r="K88" s="334">
        <v>2.1</v>
      </c>
      <c r="L88" s="332">
        <v>114073</v>
      </c>
      <c r="M88" s="335">
        <v>19.7</v>
      </c>
      <c r="N88" s="332">
        <v>18074</v>
      </c>
      <c r="O88" s="335">
        <v>3.1</v>
      </c>
      <c r="P88" s="78">
        <v>1883</v>
      </c>
      <c r="Q88" s="334">
        <v>0.3</v>
      </c>
      <c r="R88" s="332">
        <v>93193</v>
      </c>
      <c r="S88" s="335">
        <v>16.1</v>
      </c>
      <c r="T88" s="332">
        <v>95084</v>
      </c>
      <c r="U88" s="335">
        <v>16.5</v>
      </c>
      <c r="W88" s="350">
        <f t="shared" si="1"/>
        <v>100</v>
      </c>
      <c r="X88" s="212">
        <f>C88-'[1]決算歳入 (市)'!C89</f>
        <v>-10487</v>
      </c>
      <c r="Y88" s="212">
        <f>D88-'[1]決算歳入 (市)'!D89</f>
        <v>-1420</v>
      </c>
      <c r="Z88" s="212">
        <f>E88-'[1]決算歳入 (市)'!E89</f>
        <v>0.3641640078745496</v>
      </c>
      <c r="AA88" s="212">
        <f>F88-'[1]決算歳入 (市)'!F89</f>
        <v>-316</v>
      </c>
      <c r="AB88" s="212">
        <f>G88-'[1]決算歳入 (市)'!G89</f>
        <v>-0.05049894779716246</v>
      </c>
      <c r="AC88" s="212">
        <f>H88-'[1]決算歳入 (市)'!H89</f>
        <v>-1261</v>
      </c>
      <c r="AD88" s="212">
        <f>I88-'[1]決算歳入 (市)'!I89</f>
        <v>-0.08637567035503313</v>
      </c>
      <c r="AE88" s="212">
        <f>J88-'[1]決算歳入 (市)'!J89</f>
        <v>-290</v>
      </c>
      <c r="AF88" s="212">
        <f>K88-'[1]決算歳入 (市)'!K89</f>
        <v>-0.10661190686307798</v>
      </c>
      <c r="AG88" s="212">
        <f>L88-'[1]決算歳入 (市)'!L89</f>
        <v>3666</v>
      </c>
      <c r="AH88" s="212">
        <f>M88-'[1]決算歳入 (市)'!M89</f>
        <v>0.9628131151992392</v>
      </c>
      <c r="AI88" s="212">
        <f>N88-'[1]決算歳入 (市)'!N89</f>
        <v>315</v>
      </c>
      <c r="AJ88" s="212">
        <f>O88-'[1]決算歳入 (市)'!O89</f>
        <v>0.086117710949698</v>
      </c>
      <c r="AK88" s="212">
        <f>P88-'[1]決算歳入 (市)'!P89</f>
        <v>-2651</v>
      </c>
      <c r="AL88" s="212">
        <f>Q88-'[1]決算歳入 (市)'!Q89</f>
        <v>-0.46946575249473904</v>
      </c>
      <c r="AM88" s="212">
        <f>R88-'[1]決算歳入 (市)'!R89</f>
        <v>17040</v>
      </c>
      <c r="AN88" s="212">
        <f>S88-'[1]決算歳入 (市)'!S89</f>
        <v>3.1760640825470094</v>
      </c>
      <c r="AO88" s="212">
        <f>T88-'[1]決算歳入 (市)'!T89</f>
        <v>-25570</v>
      </c>
      <c r="AP88" s="212">
        <f>U88-'[1]決算歳入 (市)'!U89</f>
        <v>-3.8762066390604843</v>
      </c>
      <c r="AQ88" s="212"/>
      <c r="AR88" s="212"/>
      <c r="AS88" s="212"/>
      <c r="AT88" s="212"/>
    </row>
    <row r="89" spans="1:46" ht="18.75" customHeight="1">
      <c r="A89" s="438"/>
      <c r="B89" s="200">
        <v>25</v>
      </c>
      <c r="C89" s="78">
        <v>558334</v>
      </c>
      <c r="D89" s="332">
        <v>200803</v>
      </c>
      <c r="E89" s="333">
        <v>35.9</v>
      </c>
      <c r="F89" s="332">
        <v>3389</v>
      </c>
      <c r="G89" s="334">
        <v>0.6</v>
      </c>
      <c r="H89" s="332">
        <v>36689</v>
      </c>
      <c r="I89" s="335">
        <v>6.6</v>
      </c>
      <c r="J89" s="332">
        <v>12191</v>
      </c>
      <c r="K89" s="334">
        <v>2.2</v>
      </c>
      <c r="L89" s="332">
        <v>125736</v>
      </c>
      <c r="M89" s="335">
        <v>22.5</v>
      </c>
      <c r="N89" s="332">
        <v>18895</v>
      </c>
      <c r="O89" s="335">
        <v>3.4</v>
      </c>
      <c r="P89" s="78">
        <v>5409</v>
      </c>
      <c r="Q89" s="334">
        <v>1</v>
      </c>
      <c r="R89" s="332">
        <v>64145</v>
      </c>
      <c r="S89" s="335">
        <v>11.5</v>
      </c>
      <c r="T89" s="332">
        <v>91077</v>
      </c>
      <c r="U89" s="335">
        <v>16.3</v>
      </c>
      <c r="W89" s="350">
        <f t="shared" si="1"/>
        <v>100.00000000000001</v>
      </c>
      <c r="X89" s="212">
        <f>C89-'[1]決算歳入 (市)'!C90</f>
        <v>-26459</v>
      </c>
      <c r="Y89" s="212">
        <f>D89-'[1]決算歳入 (市)'!D90</f>
        <v>895</v>
      </c>
      <c r="Z89" s="212">
        <f>E89-'[1]決算歳入 (市)'!E90</f>
        <v>1.7155962879172577</v>
      </c>
      <c r="AA89" s="212">
        <f>F89-'[1]決算歳入 (市)'!F90</f>
        <v>-298</v>
      </c>
      <c r="AB89" s="212">
        <f>G89-'[1]決算歳入 (市)'!G90</f>
        <v>-0.030479503003627006</v>
      </c>
      <c r="AC89" s="212">
        <f>H89-'[1]決算歳入 (市)'!H90</f>
        <v>-3771</v>
      </c>
      <c r="AD89" s="212">
        <f>I89-'[1]決算歳入 (市)'!I90</f>
        <v>-0.3186874671892461</v>
      </c>
      <c r="AE89" s="212">
        <f>J89-'[1]決算歳入 (市)'!J90</f>
        <v>-215</v>
      </c>
      <c r="AF89" s="212">
        <f>K89-'[1]決算歳入 (市)'!K90</f>
        <v>0.07856557790534469</v>
      </c>
      <c r="AG89" s="212">
        <f>L89-'[1]決算歳入 (市)'!L90</f>
        <v>11325</v>
      </c>
      <c r="AH89" s="212">
        <f>M89-'[1]決算歳入 (市)'!M90</f>
        <v>2.935641329496079</v>
      </c>
      <c r="AI89" s="212">
        <f>N89-'[1]決算歳入 (市)'!N90</f>
        <v>835</v>
      </c>
      <c r="AJ89" s="212">
        <f>O89-'[1]決算歳入 (市)'!O90</f>
        <v>0.3117277395591258</v>
      </c>
      <c r="AK89" s="212">
        <f>P89-'[1]決算歳入 (市)'!P90</f>
        <v>1133</v>
      </c>
      <c r="AL89" s="212">
        <f>Q89-'[1]決算歳入 (市)'!Q90</f>
        <v>0.2688010971403556</v>
      </c>
      <c r="AM89" s="212">
        <f>R89-'[1]決算歳入 (市)'!R90</f>
        <v>-7814</v>
      </c>
      <c r="AN89" s="212">
        <f>S89-'[1]決算歳入 (市)'!S90</f>
        <v>-0.805037851000268</v>
      </c>
      <c r="AO89" s="212">
        <f>T89-'[1]決算歳入 (市)'!T90</f>
        <v>-28549</v>
      </c>
      <c r="AP89" s="212">
        <f>U89-'[1]決算歳入 (市)'!U90</f>
        <v>-4.1561272108250265</v>
      </c>
      <c r="AQ89" s="212"/>
      <c r="AR89" s="212"/>
      <c r="AS89" s="212"/>
      <c r="AT89" s="212"/>
    </row>
    <row r="90" spans="1:46" s="77" customFormat="1" ht="18.75" customHeight="1">
      <c r="A90" s="439"/>
      <c r="B90" s="200">
        <v>26</v>
      </c>
      <c r="C90" s="78">
        <f>D90+F90+H90+J90+L90+N90+P90+R90+T90</f>
        <v>559781</v>
      </c>
      <c r="D90" s="332">
        <v>204133</v>
      </c>
      <c r="E90" s="333">
        <v>36.5</v>
      </c>
      <c r="F90" s="332">
        <v>3222</v>
      </c>
      <c r="G90" s="334">
        <v>0.6</v>
      </c>
      <c r="H90" s="332">
        <v>37240</v>
      </c>
      <c r="I90" s="335">
        <v>6.7</v>
      </c>
      <c r="J90" s="332">
        <v>12219</v>
      </c>
      <c r="K90" s="334">
        <v>2.2</v>
      </c>
      <c r="L90" s="332">
        <v>118208</v>
      </c>
      <c r="M90" s="335">
        <v>21.1</v>
      </c>
      <c r="N90" s="332">
        <v>20675</v>
      </c>
      <c r="O90" s="335">
        <v>3.7</v>
      </c>
      <c r="P90" s="78">
        <v>8283</v>
      </c>
      <c r="Q90" s="334">
        <v>1.5</v>
      </c>
      <c r="R90" s="332">
        <v>68617</v>
      </c>
      <c r="S90" s="335">
        <v>12.3</v>
      </c>
      <c r="T90" s="332">
        <v>87184</v>
      </c>
      <c r="U90" s="335">
        <v>15.4</v>
      </c>
      <c r="V90" s="350"/>
      <c r="W90" s="350">
        <f t="shared" si="1"/>
        <v>100.00000000000001</v>
      </c>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row>
    <row r="91" spans="1:46" ht="18.75" customHeight="1">
      <c r="A91" s="425" t="s">
        <v>96</v>
      </c>
      <c r="B91" s="197">
        <v>22</v>
      </c>
      <c r="C91" s="75">
        <v>537939</v>
      </c>
      <c r="D91" s="326">
        <v>157588</v>
      </c>
      <c r="E91" s="327">
        <v>29.294771340244896</v>
      </c>
      <c r="F91" s="326">
        <v>3687</v>
      </c>
      <c r="G91" s="328">
        <v>0.6853936970548705</v>
      </c>
      <c r="H91" s="326">
        <v>59056</v>
      </c>
      <c r="I91" s="329">
        <v>10.978196412604403</v>
      </c>
      <c r="J91" s="326">
        <v>15881</v>
      </c>
      <c r="K91" s="328">
        <v>2.952193464314727</v>
      </c>
      <c r="L91" s="326">
        <v>85025</v>
      </c>
      <c r="M91" s="329">
        <v>15.805695441304685</v>
      </c>
      <c r="N91" s="326">
        <v>18295</v>
      </c>
      <c r="O91" s="329">
        <v>3.4009432296226896</v>
      </c>
      <c r="P91" s="75">
        <v>3395</v>
      </c>
      <c r="Q91" s="328">
        <v>0.6311124495528304</v>
      </c>
      <c r="R91" s="326">
        <v>68399</v>
      </c>
      <c r="S91" s="329">
        <v>12.715010437986463</v>
      </c>
      <c r="T91" s="326">
        <v>126613</v>
      </c>
      <c r="U91" s="329">
        <v>23.536683527314437</v>
      </c>
      <c r="W91" s="350">
        <f t="shared" si="1"/>
        <v>100</v>
      </c>
      <c r="X91" s="212">
        <f>C91-'[1]決算歳入 (市)'!C92</f>
        <v>41306</v>
      </c>
      <c r="Y91" s="212">
        <f>D91-'[1]決算歳入 (市)'!D92</f>
        <v>-9903</v>
      </c>
      <c r="Z91" s="212">
        <f>E91-'[1]決算歳入 (市)'!E92</f>
        <v>-4.430534871786929</v>
      </c>
      <c r="AA91" s="212">
        <f>F91-'[1]決算歳入 (市)'!F92</f>
        <v>-281</v>
      </c>
      <c r="AB91" s="212">
        <f>G91-'[1]決算歳入 (市)'!G92</f>
        <v>-0.11358663651136458</v>
      </c>
      <c r="AC91" s="212">
        <f>H91-'[1]決算歳入 (市)'!H92</f>
        <v>-535</v>
      </c>
      <c r="AD91" s="212">
        <f>I91-'[1]決算歳入 (市)'!I92</f>
        <v>-1.0208048619786396</v>
      </c>
      <c r="AE91" s="212">
        <f>J91-'[1]決算歳入 (市)'!J92</f>
        <v>-195</v>
      </c>
      <c r="AF91" s="212">
        <f>K91-'[1]決算歳入 (市)'!K92</f>
        <v>-0.2848044798412195</v>
      </c>
      <c r="AG91" s="212">
        <f>L91-'[1]決算歳入 (市)'!L92</f>
        <v>21599</v>
      </c>
      <c r="AH91" s="212">
        <f>M91-'[1]決算歳入 (市)'!M92</f>
        <v>3.034494171956897</v>
      </c>
      <c r="AI91" s="212">
        <f>N91-'[1]決算歳入 (市)'!N92</f>
        <v>4537</v>
      </c>
      <c r="AJ91" s="212">
        <f>O91-'[1]決算歳入 (市)'!O92</f>
        <v>0.6306883331498416</v>
      </c>
      <c r="AK91" s="212">
        <f>P91-'[1]決算歳入 (市)'!P92</f>
        <v>-637</v>
      </c>
      <c r="AL91" s="212">
        <f>Q91-'[1]決算歳入 (市)'!Q92</f>
        <v>-0.1807546635870536</v>
      </c>
      <c r="AM91" s="212">
        <f>R91-'[1]決算歳入 (市)'!R92</f>
        <v>20680</v>
      </c>
      <c r="AN91" s="212">
        <f>S91-'[1]決算歳入 (市)'!S92</f>
        <v>3.106506774315301</v>
      </c>
      <c r="AO91" s="212">
        <f>T91-'[1]決算歳入 (市)'!T92</f>
        <v>6041</v>
      </c>
      <c r="AP91" s="212">
        <f>U91-'[1]決算歳入 (市)'!U92</f>
        <v>-0.7412037657168362</v>
      </c>
      <c r="AQ91" s="212"/>
      <c r="AR91" s="212"/>
      <c r="AS91" s="212"/>
      <c r="AT91" s="212"/>
    </row>
    <row r="92" spans="1:46" ht="18.75" customHeight="1">
      <c r="A92" s="438"/>
      <c r="B92" s="200">
        <v>23</v>
      </c>
      <c r="C92" s="78">
        <v>526807</v>
      </c>
      <c r="D92" s="332">
        <v>159792</v>
      </c>
      <c r="E92" s="333">
        <v>30.332170984819868</v>
      </c>
      <c r="F92" s="332">
        <v>3564</v>
      </c>
      <c r="G92" s="334">
        <v>0.6765285958614825</v>
      </c>
      <c r="H92" s="332">
        <v>59904</v>
      </c>
      <c r="I92" s="335">
        <v>11.37114730821724</v>
      </c>
      <c r="J92" s="332">
        <v>15663</v>
      </c>
      <c r="K92" s="334">
        <v>2.973195116997306</v>
      </c>
      <c r="L92" s="332">
        <v>86522</v>
      </c>
      <c r="M92" s="335">
        <v>16.42385161928372</v>
      </c>
      <c r="N92" s="332">
        <v>19913</v>
      </c>
      <c r="O92" s="335">
        <v>3.77994217996344</v>
      </c>
      <c r="P92" s="78">
        <v>4813</v>
      </c>
      <c r="Q92" s="334">
        <v>0.9136173209543532</v>
      </c>
      <c r="R92" s="332">
        <v>64018</v>
      </c>
      <c r="S92" s="335">
        <v>12.052078465168458</v>
      </c>
      <c r="T92" s="332">
        <v>112618</v>
      </c>
      <c r="U92" s="335">
        <v>21.377468408734128</v>
      </c>
      <c r="W92" s="350">
        <f t="shared" si="1"/>
        <v>99.9</v>
      </c>
      <c r="X92" s="212">
        <f>C92-'[1]決算歳入 (市)'!C93</f>
        <v>-11231</v>
      </c>
      <c r="Y92" s="212">
        <f>D92-'[1]決算歳入 (市)'!D93</f>
        <v>-1102</v>
      </c>
      <c r="Z92" s="212">
        <f>E92-'[1]決算歳入 (市)'!E93</f>
        <v>0.42833519626961447</v>
      </c>
      <c r="AA92" s="212">
        <f>F92-'[1]決算歳入 (市)'!F93</f>
        <v>-92</v>
      </c>
      <c r="AB92" s="212">
        <f>G92-'[1]決算歳入 (市)'!G93</f>
        <v>-0.002977312643121288</v>
      </c>
      <c r="AC92" s="212">
        <f>H92-'[1]決算歳入 (市)'!H93</f>
        <v>-56</v>
      </c>
      <c r="AD92" s="212">
        <f>I92-'[1]決算歳入 (市)'!I93</f>
        <v>0.22695303197652983</v>
      </c>
      <c r="AE92" s="212">
        <f>J92-'[1]決算歳入 (市)'!J93</f>
        <v>-412</v>
      </c>
      <c r="AF92" s="212">
        <f>K92-'[1]決算歳入 (市)'!K93</f>
        <v>-0.01451207097082996</v>
      </c>
      <c r="AG92" s="212">
        <f>L92-'[1]決算歳入 (市)'!L93</f>
        <v>-10600</v>
      </c>
      <c r="AH92" s="212">
        <f>M92-'[1]決算歳入 (市)'!M93</f>
        <v>-1.6272897499132526</v>
      </c>
      <c r="AI92" s="212">
        <f>N92-'[1]決算歳入 (市)'!N93</f>
        <v>3961</v>
      </c>
      <c r="AJ92" s="212">
        <f>O92-'[1]決算歳入 (市)'!O93</f>
        <v>0.8150958308208143</v>
      </c>
      <c r="AK92" s="212">
        <f>P92-'[1]決算歳入 (市)'!P93</f>
        <v>11</v>
      </c>
      <c r="AL92" s="212">
        <f>Q92-'[1]決算歳入 (市)'!Q93</f>
        <v>0.02111530436816411</v>
      </c>
      <c r="AM92" s="212">
        <f>R92-'[1]決算歳入 (市)'!R93</f>
        <v>7052</v>
      </c>
      <c r="AN92" s="212">
        <f>S92-'[1]決算歳入 (市)'!S93</f>
        <v>1.4643504608267577</v>
      </c>
      <c r="AO92" s="212">
        <f>T92-'[1]決算歳入 (市)'!T93</f>
        <v>-9993</v>
      </c>
      <c r="AP92" s="212">
        <f>U92-'[1]決算歳入 (市)'!U93</f>
        <v>-1.311070690734681</v>
      </c>
      <c r="AQ92" s="212"/>
      <c r="AR92" s="212"/>
      <c r="AS92" s="212"/>
      <c r="AT92" s="212"/>
    </row>
    <row r="93" spans="1:46" ht="18.75" customHeight="1">
      <c r="A93" s="438"/>
      <c r="B93" s="200">
        <v>24</v>
      </c>
      <c r="C93" s="78">
        <v>530706</v>
      </c>
      <c r="D93" s="332">
        <v>155521</v>
      </c>
      <c r="E93" s="333">
        <v>29.3</v>
      </c>
      <c r="F93" s="332">
        <v>3418</v>
      </c>
      <c r="G93" s="334">
        <v>0.7</v>
      </c>
      <c r="H93" s="332">
        <v>59044</v>
      </c>
      <c r="I93" s="335">
        <v>11.1</v>
      </c>
      <c r="J93" s="332">
        <v>15886</v>
      </c>
      <c r="K93" s="334">
        <v>3</v>
      </c>
      <c r="L93" s="332">
        <v>86806</v>
      </c>
      <c r="M93" s="335">
        <v>16.4</v>
      </c>
      <c r="N93" s="332">
        <v>19782</v>
      </c>
      <c r="O93" s="335">
        <v>3.7</v>
      </c>
      <c r="P93" s="78">
        <v>3844</v>
      </c>
      <c r="Q93" s="334">
        <v>0.7</v>
      </c>
      <c r="R93" s="332">
        <v>70241</v>
      </c>
      <c r="S93" s="335">
        <v>13.2</v>
      </c>
      <c r="T93" s="332">
        <v>116164</v>
      </c>
      <c r="U93" s="335">
        <v>21.9</v>
      </c>
      <c r="W93" s="350">
        <f t="shared" si="1"/>
        <v>100</v>
      </c>
      <c r="X93" s="212">
        <f>C93-'[1]決算歳入 (市)'!C94</f>
        <v>-7233</v>
      </c>
      <c r="Y93" s="212">
        <f>D93-'[1]決算歳入 (市)'!D94</f>
        <v>-2067</v>
      </c>
      <c r="Z93" s="212">
        <f>E93-'[1]決算歳入 (市)'!E94</f>
        <v>0.005228659755104559</v>
      </c>
      <c r="AA93" s="212">
        <f>F93-'[1]決算歳入 (市)'!F94</f>
        <v>-269</v>
      </c>
      <c r="AB93" s="212">
        <f>G93-'[1]決算歳入 (市)'!G94</f>
        <v>0.014606302945129435</v>
      </c>
      <c r="AC93" s="212">
        <f>H93-'[1]決算歳入 (市)'!H94</f>
        <v>-12</v>
      </c>
      <c r="AD93" s="212">
        <f>I93-'[1]決算歳入 (市)'!I94</f>
        <v>0.12180358739559694</v>
      </c>
      <c r="AE93" s="212">
        <f>J93-'[1]決算歳入 (市)'!J94</f>
        <v>5</v>
      </c>
      <c r="AF93" s="212">
        <f>K93-'[1]決算歳入 (市)'!K94</f>
        <v>0.047806535685273044</v>
      </c>
      <c r="AG93" s="212">
        <f>L93-'[1]決算歳入 (市)'!L94</f>
        <v>1781</v>
      </c>
      <c r="AH93" s="212">
        <f>M93-'[1]決算歳入 (市)'!M94</f>
        <v>0.5943045586953133</v>
      </c>
      <c r="AI93" s="212">
        <f>N93-'[1]決算歳入 (市)'!N94</f>
        <v>1487</v>
      </c>
      <c r="AJ93" s="212">
        <f>O93-'[1]決算歳入 (市)'!O94</f>
        <v>0.2990567703773106</v>
      </c>
      <c r="AK93" s="212">
        <f>P93-'[1]決算歳入 (市)'!P94</f>
        <v>449</v>
      </c>
      <c r="AL93" s="212">
        <f>Q93-'[1]決算歳入 (市)'!Q94</f>
        <v>0.06888755044716954</v>
      </c>
      <c r="AM93" s="212">
        <f>R93-'[1]決算歳入 (市)'!R94</f>
        <v>1842</v>
      </c>
      <c r="AN93" s="212">
        <f>S93-'[1]決算歳入 (市)'!S94</f>
        <v>0.4849895620135367</v>
      </c>
      <c r="AO93" s="212">
        <f>T93-'[1]決算歳入 (市)'!T94</f>
        <v>-10449</v>
      </c>
      <c r="AP93" s="212">
        <f>U93-'[1]決算歳入 (市)'!U94</f>
        <v>-1.636683527314439</v>
      </c>
      <c r="AQ93" s="212"/>
      <c r="AR93" s="212"/>
      <c r="AS93" s="212"/>
      <c r="AT93" s="212"/>
    </row>
    <row r="94" spans="1:46" ht="18.75" customHeight="1">
      <c r="A94" s="438"/>
      <c r="B94" s="200">
        <v>25</v>
      </c>
      <c r="C94" s="78">
        <v>516400</v>
      </c>
      <c r="D94" s="332">
        <v>156555</v>
      </c>
      <c r="E94" s="333">
        <v>30.3</v>
      </c>
      <c r="F94" s="332">
        <v>3333</v>
      </c>
      <c r="G94" s="334">
        <v>0.6</v>
      </c>
      <c r="H94" s="332">
        <v>55404</v>
      </c>
      <c r="I94" s="335">
        <v>10.7</v>
      </c>
      <c r="J94" s="332">
        <v>16400</v>
      </c>
      <c r="K94" s="334">
        <v>3.2</v>
      </c>
      <c r="L94" s="332">
        <v>92017</v>
      </c>
      <c r="M94" s="335">
        <v>17.8</v>
      </c>
      <c r="N94" s="332">
        <v>19778</v>
      </c>
      <c r="O94" s="335">
        <v>3.8</v>
      </c>
      <c r="P94" s="78">
        <v>3137</v>
      </c>
      <c r="Q94" s="334">
        <v>0.6</v>
      </c>
      <c r="R94" s="332">
        <v>65719</v>
      </c>
      <c r="S94" s="335">
        <v>12.7</v>
      </c>
      <c r="T94" s="332">
        <v>104057</v>
      </c>
      <c r="U94" s="335">
        <v>20.3</v>
      </c>
      <c r="W94" s="350">
        <f t="shared" si="1"/>
        <v>100</v>
      </c>
      <c r="X94" s="212">
        <f>C94-'[1]決算歳入 (市)'!C95</f>
        <v>-10407</v>
      </c>
      <c r="Y94" s="212">
        <f>D94-'[1]決算歳入 (市)'!D95</f>
        <v>-3237</v>
      </c>
      <c r="Z94" s="212">
        <f>E94-'[1]決算歳入 (市)'!E95</f>
        <v>-0.03217098481986724</v>
      </c>
      <c r="AA94" s="212">
        <f>F94-'[1]決算歳入 (市)'!F95</f>
        <v>-231</v>
      </c>
      <c r="AB94" s="212">
        <f>G94-'[1]決算歳入 (市)'!G95</f>
        <v>-0.07652859586148253</v>
      </c>
      <c r="AC94" s="212">
        <f>H94-'[1]決算歳入 (市)'!H95</f>
        <v>-4500</v>
      </c>
      <c r="AD94" s="212">
        <f>I94-'[1]決算歳入 (市)'!I95</f>
        <v>-0.6711473082172414</v>
      </c>
      <c r="AE94" s="212">
        <f>J94-'[1]決算歳入 (市)'!J95</f>
        <v>737</v>
      </c>
      <c r="AF94" s="212">
        <f>K94-'[1]決算歳入 (市)'!K95</f>
        <v>0.22680488300269408</v>
      </c>
      <c r="AG94" s="212">
        <f>L94-'[1]決算歳入 (市)'!L95</f>
        <v>5495</v>
      </c>
      <c r="AH94" s="212">
        <f>M94-'[1]決算歳入 (市)'!M95</f>
        <v>1.3761483807162804</v>
      </c>
      <c r="AI94" s="212">
        <f>N94-'[1]決算歳入 (市)'!N95</f>
        <v>-135</v>
      </c>
      <c r="AJ94" s="212">
        <f>O94-'[1]決算歳入 (市)'!O95</f>
        <v>0.02005782003655998</v>
      </c>
      <c r="AK94" s="212">
        <f>P94-'[1]決算歳入 (市)'!P95</f>
        <v>-1676</v>
      </c>
      <c r="AL94" s="212">
        <f>Q94-'[1]決算歳入 (市)'!Q95</f>
        <v>-0.31361732095435324</v>
      </c>
      <c r="AM94" s="212">
        <f>R94-'[1]決算歳入 (市)'!R95</f>
        <v>1701</v>
      </c>
      <c r="AN94" s="212">
        <f>S94-'[1]決算歳入 (市)'!S95</f>
        <v>0.647921534831541</v>
      </c>
      <c r="AO94" s="212">
        <f>T94-'[1]決算歳入 (市)'!T95</f>
        <v>-8561</v>
      </c>
      <c r="AP94" s="212">
        <f>U94-'[1]決算歳入 (市)'!U95</f>
        <v>-1.077468408734127</v>
      </c>
      <c r="AQ94" s="212"/>
      <c r="AR94" s="212"/>
      <c r="AS94" s="212"/>
      <c r="AT94" s="212"/>
    </row>
    <row r="95" spans="1:46" s="77" customFormat="1" ht="18.75" customHeight="1">
      <c r="A95" s="439"/>
      <c r="B95" s="200">
        <v>26</v>
      </c>
      <c r="C95" s="78">
        <f>D95+F95+H95+J95+L95+N95+P95+R95+T95</f>
        <v>523522</v>
      </c>
      <c r="D95" s="332">
        <v>157555</v>
      </c>
      <c r="E95" s="333">
        <v>30.1</v>
      </c>
      <c r="F95" s="332">
        <v>3165</v>
      </c>
      <c r="G95" s="334">
        <v>0.6</v>
      </c>
      <c r="H95" s="332">
        <v>52633</v>
      </c>
      <c r="I95" s="335">
        <v>10.1</v>
      </c>
      <c r="J95" s="332">
        <v>16544</v>
      </c>
      <c r="K95" s="334">
        <v>3.2</v>
      </c>
      <c r="L95" s="332">
        <v>96623</v>
      </c>
      <c r="M95" s="335">
        <v>18.5</v>
      </c>
      <c r="N95" s="332">
        <v>21316</v>
      </c>
      <c r="O95" s="335">
        <v>4.1</v>
      </c>
      <c r="P95" s="78">
        <v>5082</v>
      </c>
      <c r="Q95" s="334">
        <v>1</v>
      </c>
      <c r="R95" s="332">
        <v>70037</v>
      </c>
      <c r="S95" s="335">
        <v>13.4</v>
      </c>
      <c r="T95" s="332">
        <v>100567</v>
      </c>
      <c r="U95" s="335">
        <v>19.2</v>
      </c>
      <c r="V95" s="350"/>
      <c r="W95" s="350">
        <f t="shared" si="1"/>
        <v>100.20000000000002</v>
      </c>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row>
    <row r="96" spans="1:46" ht="18.75" customHeight="1">
      <c r="A96" s="425" t="s">
        <v>66</v>
      </c>
      <c r="B96" s="197">
        <v>22</v>
      </c>
      <c r="C96" s="75">
        <v>769396</v>
      </c>
      <c r="D96" s="326">
        <v>265394</v>
      </c>
      <c r="E96" s="327">
        <v>34.49381072945531</v>
      </c>
      <c r="F96" s="326">
        <v>6873</v>
      </c>
      <c r="G96" s="328">
        <v>0.8932981195639176</v>
      </c>
      <c r="H96" s="326">
        <v>43353</v>
      </c>
      <c r="I96" s="329">
        <v>5.634679670806711</v>
      </c>
      <c r="J96" s="326">
        <v>21561</v>
      </c>
      <c r="K96" s="328">
        <v>2.8023280599327265</v>
      </c>
      <c r="L96" s="326">
        <v>118694</v>
      </c>
      <c r="M96" s="329">
        <v>15.426906300526646</v>
      </c>
      <c r="N96" s="326">
        <v>23392</v>
      </c>
      <c r="O96" s="329">
        <v>3.0403069420688436</v>
      </c>
      <c r="P96" s="75">
        <v>4573</v>
      </c>
      <c r="Q96" s="328">
        <v>0.5943623309713073</v>
      </c>
      <c r="R96" s="326">
        <v>77722</v>
      </c>
      <c r="S96" s="329">
        <v>10.101690156954286</v>
      </c>
      <c r="T96" s="326">
        <v>207834</v>
      </c>
      <c r="U96" s="329">
        <v>27.11261768972025</v>
      </c>
      <c r="W96" s="350">
        <f t="shared" si="1"/>
        <v>100.10000000000001</v>
      </c>
      <c r="X96" s="212">
        <f>C96-'[1]決算歳入 (市)'!C97</f>
        <v>87285</v>
      </c>
      <c r="Y96" s="212">
        <f>D96-'[1]決算歳入 (市)'!D97</f>
        <v>-7252</v>
      </c>
      <c r="Z96" s="212">
        <f>E96-'[1]決算歳入 (市)'!E97</f>
        <v>-5.477103095420695</v>
      </c>
      <c r="AA96" s="212">
        <f>F96-'[1]決算歳入 (市)'!F97</f>
        <v>80</v>
      </c>
      <c r="AB96" s="212">
        <f>G96-'[1]決算歳入 (市)'!G97</f>
        <v>-0.10258085028116626</v>
      </c>
      <c r="AC96" s="212">
        <f>H96-'[1]決算歳入 (市)'!H97</f>
        <v>3300</v>
      </c>
      <c r="AD96" s="212">
        <f>I96-'[1]決算歳入 (市)'!I97</f>
        <v>-0.23723853605404965</v>
      </c>
      <c r="AE96" s="212">
        <f>J96-'[1]決算歳入 (市)'!J97</f>
        <v>-1153</v>
      </c>
      <c r="AF96" s="212">
        <f>K96-'[1]決算歳入 (市)'!K97</f>
        <v>-0.5276285013894046</v>
      </c>
      <c r="AG96" s="212">
        <f>L96-'[1]決算歳入 (市)'!L97</f>
        <v>33012</v>
      </c>
      <c r="AH96" s="212">
        <f>M96-'[1]決算歳入 (市)'!M97</f>
        <v>2.8656076262639516</v>
      </c>
      <c r="AI96" s="212">
        <f>N96-'[1]決算歳入 (市)'!N97</f>
        <v>6199</v>
      </c>
      <c r="AJ96" s="212">
        <f>O96-'[1]決算歳入 (市)'!O97</f>
        <v>0.519749437498473</v>
      </c>
      <c r="AK96" s="212">
        <f>P96-'[1]決算歳入 (市)'!P97</f>
        <v>1654</v>
      </c>
      <c r="AL96" s="212">
        <f>Q96-'[1]決算歳入 (市)'!Q97</f>
        <v>0.16642611531139268</v>
      </c>
      <c r="AM96" s="212">
        <f>R96-'[1]決算歳入 (市)'!R97</f>
        <v>15868</v>
      </c>
      <c r="AN96" s="212">
        <f>S96-'[1]決算歳入 (市)'!S97</f>
        <v>1.0336645716756436</v>
      </c>
      <c r="AO96" s="212">
        <f>T96-'[1]決算歳入 (市)'!T97</f>
        <v>35577</v>
      </c>
      <c r="AP96" s="212">
        <f>U96-'[1]決算歳入 (市)'!U97</f>
        <v>1.959103232395858</v>
      </c>
      <c r="AQ96" s="212"/>
      <c r="AR96" s="212"/>
      <c r="AS96" s="212"/>
      <c r="AT96" s="212"/>
    </row>
    <row r="97" spans="1:46" ht="18.75" customHeight="1">
      <c r="A97" s="438"/>
      <c r="B97" s="200">
        <v>23</v>
      </c>
      <c r="C97" s="78">
        <v>782563</v>
      </c>
      <c r="D97" s="332">
        <v>268264</v>
      </c>
      <c r="E97" s="333">
        <v>34.28017935936148</v>
      </c>
      <c r="F97" s="332">
        <v>6774</v>
      </c>
      <c r="G97" s="334">
        <v>0.8656172090937088</v>
      </c>
      <c r="H97" s="332">
        <v>41459</v>
      </c>
      <c r="I97" s="335">
        <v>5.297848224360211</v>
      </c>
      <c r="J97" s="332">
        <v>21660</v>
      </c>
      <c r="K97" s="334">
        <v>2.767828277084401</v>
      </c>
      <c r="L97" s="332">
        <v>126172</v>
      </c>
      <c r="M97" s="335">
        <v>16.122919177114177</v>
      </c>
      <c r="N97" s="332">
        <v>25262</v>
      </c>
      <c r="O97" s="335">
        <v>3.228110708019674</v>
      </c>
      <c r="P97" s="78">
        <v>3781</v>
      </c>
      <c r="Q97" s="334">
        <v>0.48315598871911913</v>
      </c>
      <c r="R97" s="332">
        <v>81103</v>
      </c>
      <c r="S97" s="335">
        <v>10.363766239906564</v>
      </c>
      <c r="T97" s="332">
        <v>208088</v>
      </c>
      <c r="U97" s="335">
        <v>26.490574816340665</v>
      </c>
      <c r="W97" s="350">
        <f t="shared" si="1"/>
        <v>99.9</v>
      </c>
      <c r="X97" s="212">
        <f>C97-'[1]決算歳入 (市)'!C98</f>
        <v>25338</v>
      </c>
      <c r="Y97" s="212">
        <f>D97-'[1]決算歳入 (市)'!D98</f>
        <v>4053</v>
      </c>
      <c r="Z97" s="212">
        <f>E97-'[1]決算歳入 (市)'!E98</f>
        <v>-0.6118276398791664</v>
      </c>
      <c r="AA97" s="212">
        <f>F97-'[1]決算歳入 (市)'!F98</f>
        <v>-92</v>
      </c>
      <c r="AB97" s="212">
        <f>G97-'[1]決算歳入 (市)'!G98</f>
        <v>-0.0411146077374841</v>
      </c>
      <c r="AC97" s="212">
        <f>H97-'[1]決算歳入 (市)'!H98</f>
        <v>96</v>
      </c>
      <c r="AD97" s="212">
        <f>I97-'[1]決算歳入 (市)'!I98</f>
        <v>-0.16459688772668546</v>
      </c>
      <c r="AE97" s="212">
        <f>J97-'[1]決算歳入 (市)'!J98</f>
        <v>-436</v>
      </c>
      <c r="AF97" s="212">
        <f>K97-'[1]決算歳入 (市)'!K98</f>
        <v>-0.15019476758528105</v>
      </c>
      <c r="AG97" s="212">
        <f>L97-'[1]決算歳入 (市)'!L98</f>
        <v>-2524</v>
      </c>
      <c r="AH97" s="212">
        <f>M97-'[1]決算歳入 (市)'!M98</f>
        <v>-0.8728218509818326</v>
      </c>
      <c r="AI97" s="212">
        <f>N97-'[1]決算歳入 (市)'!N98</f>
        <v>6191</v>
      </c>
      <c r="AJ97" s="212">
        <f>O97-'[1]決算歳入 (市)'!O98</f>
        <v>0.7095726248871834</v>
      </c>
      <c r="AK97" s="212">
        <f>P97-'[1]決算歳入 (市)'!P98</f>
        <v>-1362</v>
      </c>
      <c r="AL97" s="212">
        <f>Q97-'[1]決算歳入 (市)'!Q98</f>
        <v>-0.1960344764662617</v>
      </c>
      <c r="AM97" s="212">
        <f>R97-'[1]決算歳入 (市)'!R98</f>
        <v>7477</v>
      </c>
      <c r="AN97" s="212">
        <f>S97-'[1]決算歳入 (市)'!S98</f>
        <v>0.6406324289520917</v>
      </c>
      <c r="AO97" s="212">
        <f>T97-'[1]決算歳入 (市)'!T98</f>
        <v>11935</v>
      </c>
      <c r="AP97" s="212">
        <f>U97-'[1]決算歳入 (市)'!U98</f>
        <v>0.586385176537437</v>
      </c>
      <c r="AQ97" s="212"/>
      <c r="AR97" s="212"/>
      <c r="AS97" s="212"/>
      <c r="AT97" s="212"/>
    </row>
    <row r="98" spans="1:46" ht="18.75" customHeight="1">
      <c r="A98" s="438"/>
      <c r="B98" s="200">
        <v>24</v>
      </c>
      <c r="C98" s="78">
        <v>770359</v>
      </c>
      <c r="D98" s="332">
        <v>269697</v>
      </c>
      <c r="E98" s="333">
        <v>35</v>
      </c>
      <c r="F98" s="332">
        <v>6955</v>
      </c>
      <c r="G98" s="334">
        <v>0.9</v>
      </c>
      <c r="H98" s="332">
        <v>40343</v>
      </c>
      <c r="I98" s="335">
        <v>5.2</v>
      </c>
      <c r="J98" s="332">
        <v>22170</v>
      </c>
      <c r="K98" s="334">
        <v>2.9</v>
      </c>
      <c r="L98" s="332">
        <v>121029</v>
      </c>
      <c r="M98" s="335">
        <v>15.7</v>
      </c>
      <c r="N98" s="332">
        <v>25575</v>
      </c>
      <c r="O98" s="335">
        <v>3.3</v>
      </c>
      <c r="P98" s="78">
        <v>5371</v>
      </c>
      <c r="Q98" s="334">
        <v>0.7</v>
      </c>
      <c r="R98" s="332">
        <v>77797</v>
      </c>
      <c r="S98" s="335">
        <v>10.1</v>
      </c>
      <c r="T98" s="332">
        <v>201422</v>
      </c>
      <c r="U98" s="335">
        <v>26.2</v>
      </c>
      <c r="W98" s="350">
        <f t="shared" si="1"/>
        <v>100</v>
      </c>
      <c r="X98" s="212">
        <f>C98-'[1]決算歳入 (市)'!C99</f>
        <v>963</v>
      </c>
      <c r="Y98" s="212">
        <f>D98-'[1]決算歳入 (市)'!D99</f>
        <v>4303</v>
      </c>
      <c r="Z98" s="212">
        <f>E98-'[1]決算歳入 (市)'!E99</f>
        <v>0.506189270544688</v>
      </c>
      <c r="AA98" s="212">
        <f>F98-'[1]決算歳入 (市)'!F99</f>
        <v>82</v>
      </c>
      <c r="AB98" s="212">
        <f>G98-'[1]決算歳入 (市)'!G99</f>
        <v>0.006701880436082441</v>
      </c>
      <c r="AC98" s="212">
        <f>H98-'[1]決算歳入 (市)'!H99</f>
        <v>-3010</v>
      </c>
      <c r="AD98" s="212">
        <f>I98-'[1]決算歳入 (市)'!I99</f>
        <v>-0.43467967080671066</v>
      </c>
      <c r="AE98" s="212">
        <f>J98-'[1]決算歳入 (市)'!J99</f>
        <v>609</v>
      </c>
      <c r="AF98" s="212">
        <f>K98-'[1]決算歳入 (市)'!K99</f>
        <v>0.09767194006727342</v>
      </c>
      <c r="AG98" s="212">
        <f>L98-'[1]決算歳入 (市)'!L99</f>
        <v>2335</v>
      </c>
      <c r="AH98" s="212">
        <f>M98-'[1]決算歳入 (市)'!M99</f>
        <v>0.27309369947335327</v>
      </c>
      <c r="AI98" s="212">
        <f>N98-'[1]決算歳入 (市)'!N99</f>
        <v>2183</v>
      </c>
      <c r="AJ98" s="212">
        <f>O98-'[1]決算歳入 (市)'!O99</f>
        <v>0.25969305793115627</v>
      </c>
      <c r="AK98" s="212">
        <f>P98-'[1]決算歳入 (市)'!P99</f>
        <v>798</v>
      </c>
      <c r="AL98" s="212">
        <f>Q98-'[1]決算歳入 (市)'!Q99</f>
        <v>0.10563766902869265</v>
      </c>
      <c r="AM98" s="212">
        <f>R98-'[1]決算歳入 (市)'!R99</f>
        <v>75</v>
      </c>
      <c r="AN98" s="212">
        <f>S98-'[1]決算歳入 (市)'!S99</f>
        <v>-0.0016901569542859818</v>
      </c>
      <c r="AO98" s="212">
        <f>T98-'[1]決算歳入 (市)'!T99</f>
        <v>-6412</v>
      </c>
      <c r="AP98" s="212">
        <f>U98-'[1]決算歳入 (市)'!U99</f>
        <v>-0.9126176897202498</v>
      </c>
      <c r="AQ98" s="212"/>
      <c r="AR98" s="212"/>
      <c r="AS98" s="212"/>
      <c r="AT98" s="212"/>
    </row>
    <row r="99" spans="1:46" ht="18.75" customHeight="1">
      <c r="A99" s="438"/>
      <c r="B99" s="200">
        <v>25</v>
      </c>
      <c r="C99" s="78">
        <v>786367</v>
      </c>
      <c r="D99" s="332">
        <v>276118</v>
      </c>
      <c r="E99" s="333">
        <v>35.1</v>
      </c>
      <c r="F99" s="332">
        <v>6873</v>
      </c>
      <c r="G99" s="334">
        <v>0.9</v>
      </c>
      <c r="H99" s="332">
        <v>34736</v>
      </c>
      <c r="I99" s="335">
        <v>4.4</v>
      </c>
      <c r="J99" s="332">
        <v>22749</v>
      </c>
      <c r="K99" s="334">
        <v>2.9</v>
      </c>
      <c r="L99" s="332">
        <v>136790</v>
      </c>
      <c r="M99" s="335">
        <v>17.4</v>
      </c>
      <c r="N99" s="332">
        <v>26422</v>
      </c>
      <c r="O99" s="335">
        <v>3.3</v>
      </c>
      <c r="P99" s="78">
        <v>4998</v>
      </c>
      <c r="Q99" s="334">
        <v>0.6</v>
      </c>
      <c r="R99" s="332">
        <v>77700</v>
      </c>
      <c r="S99" s="335">
        <v>9.9</v>
      </c>
      <c r="T99" s="332">
        <v>199981</v>
      </c>
      <c r="U99" s="335">
        <v>25.5</v>
      </c>
      <c r="W99" s="350">
        <f t="shared" si="1"/>
        <v>100</v>
      </c>
      <c r="X99" s="212">
        <f>C99-'[1]決算歳入 (市)'!C100</f>
        <v>3804</v>
      </c>
      <c r="Y99" s="212">
        <f>D99-'[1]決算歳入 (市)'!D100</f>
        <v>7854</v>
      </c>
      <c r="Z99" s="212">
        <f>E99-'[1]決算歳入 (市)'!E100</f>
        <v>0.8198206406385182</v>
      </c>
      <c r="AA99" s="212">
        <f>F99-'[1]決算歳入 (市)'!F100</f>
        <v>99</v>
      </c>
      <c r="AB99" s="212">
        <f>G99-'[1]決算歳入 (市)'!G100</f>
        <v>0.03438279090629126</v>
      </c>
      <c r="AC99" s="212">
        <f>H99-'[1]決算歳入 (市)'!H100</f>
        <v>-6723</v>
      </c>
      <c r="AD99" s="212">
        <f>I99-'[1]決算歳入 (市)'!I100</f>
        <v>-0.8978482243602111</v>
      </c>
      <c r="AE99" s="212">
        <f>J99-'[1]決算歳入 (市)'!J100</f>
        <v>1089</v>
      </c>
      <c r="AF99" s="212">
        <f>K99-'[1]決算歳入 (市)'!K100</f>
        <v>0.13217172291559898</v>
      </c>
      <c r="AG99" s="212">
        <f>L99-'[1]決算歳入 (市)'!L100</f>
        <v>10618</v>
      </c>
      <c r="AH99" s="212">
        <f>M99-'[1]決算歳入 (市)'!M100</f>
        <v>1.2770808228858215</v>
      </c>
      <c r="AI99" s="212">
        <f>N99-'[1]決算歳入 (市)'!N100</f>
        <v>1160</v>
      </c>
      <c r="AJ99" s="212">
        <f>O99-'[1]決算歳入 (市)'!O100</f>
        <v>0.07188929198032579</v>
      </c>
      <c r="AK99" s="212">
        <f>P99-'[1]決算歳入 (市)'!P100</f>
        <v>1217</v>
      </c>
      <c r="AL99" s="212">
        <f>Q99-'[1]決算歳入 (市)'!Q100</f>
        <v>0.11684401128088084</v>
      </c>
      <c r="AM99" s="212">
        <f>R99-'[1]決算歳入 (市)'!R100</f>
        <v>-3403</v>
      </c>
      <c r="AN99" s="212">
        <f>S99-'[1]決算歳入 (市)'!S100</f>
        <v>-0.4637662399065636</v>
      </c>
      <c r="AO99" s="212">
        <f>T99-'[1]決算歳入 (市)'!T100</f>
        <v>-8107</v>
      </c>
      <c r="AP99" s="212">
        <f>U99-'[1]決算歳入 (市)'!U100</f>
        <v>-0.9905748163406649</v>
      </c>
      <c r="AQ99" s="212"/>
      <c r="AR99" s="212"/>
      <c r="AS99" s="212"/>
      <c r="AT99" s="212"/>
    </row>
    <row r="100" spans="1:46" s="77" customFormat="1" ht="18.75" customHeight="1">
      <c r="A100" s="439"/>
      <c r="B100" s="204">
        <v>26</v>
      </c>
      <c r="C100" s="338">
        <f>D100+F100+H100+J100+L100+N100+P100+R100+T100</f>
        <v>791138</v>
      </c>
      <c r="D100" s="339">
        <v>282135.984</v>
      </c>
      <c r="E100" s="340">
        <v>35.7</v>
      </c>
      <c r="F100" s="339">
        <v>6208.076</v>
      </c>
      <c r="G100" s="341">
        <v>0.8</v>
      </c>
      <c r="H100" s="339">
        <v>29839.48</v>
      </c>
      <c r="I100" s="342">
        <v>3.8</v>
      </c>
      <c r="J100" s="339">
        <v>23247.184</v>
      </c>
      <c r="K100" s="341">
        <v>2.9</v>
      </c>
      <c r="L100" s="339">
        <v>135914.791</v>
      </c>
      <c r="M100" s="342">
        <v>17.2</v>
      </c>
      <c r="N100" s="339">
        <v>28220.734</v>
      </c>
      <c r="O100" s="342">
        <v>3.6</v>
      </c>
      <c r="P100" s="338">
        <v>4978.872</v>
      </c>
      <c r="Q100" s="341">
        <v>0.6</v>
      </c>
      <c r="R100" s="339">
        <v>77880</v>
      </c>
      <c r="S100" s="342">
        <v>9.8</v>
      </c>
      <c r="T100" s="339">
        <v>202712.87900000002</v>
      </c>
      <c r="U100" s="342">
        <v>25.600000000000005</v>
      </c>
      <c r="V100" s="350"/>
      <c r="W100" s="350">
        <f t="shared" si="1"/>
        <v>100</v>
      </c>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row>
    <row r="101" spans="1:46" ht="18.75" customHeight="1">
      <c r="A101" s="433" t="s">
        <v>193</v>
      </c>
      <c r="B101" s="200">
        <v>22</v>
      </c>
      <c r="C101" s="78">
        <v>269911</v>
      </c>
      <c r="D101" s="332">
        <v>92749</v>
      </c>
      <c r="E101" s="327">
        <v>34.36280848131421</v>
      </c>
      <c r="F101" s="326">
        <v>1877</v>
      </c>
      <c r="G101" s="328">
        <v>0.6954144143810367</v>
      </c>
      <c r="H101" s="326">
        <v>40523</v>
      </c>
      <c r="I101" s="329">
        <v>15.013467402217767</v>
      </c>
      <c r="J101" s="326">
        <v>8983</v>
      </c>
      <c r="K101" s="328">
        <v>3.3281340886440343</v>
      </c>
      <c r="L101" s="326">
        <v>47246</v>
      </c>
      <c r="M101" s="329">
        <v>17.504288450637432</v>
      </c>
      <c r="N101" s="326">
        <v>14963</v>
      </c>
      <c r="O101" s="329">
        <v>5.643679212777545</v>
      </c>
      <c r="P101" s="75">
        <v>586</v>
      </c>
      <c r="Q101" s="328">
        <v>0.2171086024652571</v>
      </c>
      <c r="R101" s="326">
        <v>32759</v>
      </c>
      <c r="S101" s="329">
        <v>12.13696366580095</v>
      </c>
      <c r="T101" s="326">
        <v>30225</v>
      </c>
      <c r="U101" s="329">
        <v>11.198135681761766</v>
      </c>
      <c r="V101" s="350"/>
      <c r="W101" s="350">
        <f t="shared" si="1"/>
        <v>100.1</v>
      </c>
      <c r="X101" s="212">
        <f>C101-'[1]決算歳入 (市)'!C102</f>
        <v>48117</v>
      </c>
      <c r="Y101" s="212">
        <f>D101-'[1]決算歳入 (市)'!D102</f>
        <v>1190</v>
      </c>
      <c r="Z101" s="212">
        <f>E101-'[1]決算歳入 (市)'!E102</f>
        <v>-6.918290195836654</v>
      </c>
      <c r="AA101" s="212">
        <f>F101-'[1]決算歳入 (市)'!F102</f>
        <v>72</v>
      </c>
      <c r="AB101" s="212">
        <f>G101-'[1]決算歳入 (市)'!G102</f>
        <v>-0.11840381334378913</v>
      </c>
      <c r="AC101" s="212">
        <f>H101-'[1]決算歳入 (市)'!H102</f>
        <v>10364</v>
      </c>
      <c r="AD101" s="212">
        <f>I101-'[1]決算歳入 (市)'!I102</f>
        <v>1.4157145324377005</v>
      </c>
      <c r="AE101" s="212">
        <f>J101-'[1]決算歳入 (市)'!J102</f>
        <v>285</v>
      </c>
      <c r="AF101" s="212">
        <f>K101-'[1]決算歳入 (市)'!K102</f>
        <v>-0.5935229444587549</v>
      </c>
      <c r="AG101" s="212">
        <f>L101-'[1]決算歳入 (市)'!L102</f>
        <v>15757</v>
      </c>
      <c r="AH101" s="212">
        <f>M101-'[1]決算歳入 (市)'!M102</f>
        <v>3.3068800446390725</v>
      </c>
      <c r="AI101" s="212">
        <f>N101-'[1]決算歳入 (市)'!N102</f>
        <v>5751</v>
      </c>
      <c r="AJ101" s="212">
        <f>O101-'[1]決算歳入 (市)'!O102</f>
        <v>1.4902756040234753</v>
      </c>
      <c r="AK101" s="212">
        <f>P101-'[1]決算歳入 (市)'!P102</f>
        <v>-15</v>
      </c>
      <c r="AL101" s="212">
        <f>Q101-'[1]決算歳入 (市)'!Q102</f>
        <v>-0.05386356089353528</v>
      </c>
      <c r="AM101" s="212">
        <f>R101-'[1]決算歳入 (市)'!R102</f>
        <v>11823</v>
      </c>
      <c r="AN101" s="212">
        <f>S101-'[1]決算歳入 (市)'!S102</f>
        <v>2.697573961841419</v>
      </c>
      <c r="AO101" s="212">
        <f>T101-'[1]決算歳入 (市)'!T102</f>
        <v>2890</v>
      </c>
      <c r="AP101" s="212">
        <f>U101-'[1]決算歳入 (市)'!U102</f>
        <v>-1.1263636284089333</v>
      </c>
      <c r="AQ101" s="212"/>
      <c r="AR101" s="212"/>
      <c r="AS101" s="212"/>
      <c r="AT101" s="212"/>
    </row>
    <row r="102" spans="1:46" ht="18.75" customHeight="1">
      <c r="A102" s="445"/>
      <c r="B102" s="200">
        <v>23</v>
      </c>
      <c r="C102" s="78">
        <v>275599</v>
      </c>
      <c r="D102" s="332">
        <v>93863</v>
      </c>
      <c r="E102" s="333">
        <v>34.05781588467302</v>
      </c>
      <c r="F102" s="332">
        <v>1835</v>
      </c>
      <c r="G102" s="334">
        <v>0.6658224449290454</v>
      </c>
      <c r="H102" s="332">
        <v>44938</v>
      </c>
      <c r="I102" s="335">
        <v>16.305574403390434</v>
      </c>
      <c r="J102" s="332">
        <v>8916</v>
      </c>
      <c r="K102" s="334">
        <v>3.2351351057151874</v>
      </c>
      <c r="L102" s="332">
        <v>49726</v>
      </c>
      <c r="M102" s="335">
        <v>18.042881142529545</v>
      </c>
      <c r="N102" s="332">
        <v>13333</v>
      </c>
      <c r="O102" s="335">
        <v>4.83782597179235</v>
      </c>
      <c r="P102" s="78">
        <v>833</v>
      </c>
      <c r="Q102" s="334">
        <v>0.3022507338560735</v>
      </c>
      <c r="R102" s="332">
        <v>32394</v>
      </c>
      <c r="S102" s="335">
        <v>11.75403394061662</v>
      </c>
      <c r="T102" s="332">
        <v>29761</v>
      </c>
      <c r="U102" s="335">
        <v>10.798660372497723</v>
      </c>
      <c r="V102" s="350"/>
      <c r="W102" s="350">
        <f t="shared" si="1"/>
        <v>100.00000000000001</v>
      </c>
      <c r="X102" s="212">
        <f>C102-'[1]決算歳入 (市)'!C103</f>
        <v>10129</v>
      </c>
      <c r="Y102" s="212">
        <f>D102-'[1]決算歳入 (市)'!D103</f>
        <v>1063</v>
      </c>
      <c r="Z102" s="212">
        <f>E102-'[1]決算歳入 (市)'!E103</f>
        <v>-0.8990530647374584</v>
      </c>
      <c r="AA102" s="212">
        <f>F102-'[1]決算歳入 (市)'!F103</f>
        <v>-105</v>
      </c>
      <c r="AB102" s="212">
        <f>G102-'[1]決算歳入 (市)'!G103</f>
        <v>-0.06495692750475124</v>
      </c>
      <c r="AC102" s="212">
        <f>H102-'[1]決算歳入 (市)'!H103</f>
        <v>8347</v>
      </c>
      <c r="AD102" s="212">
        <f>I102-'[1]決算歳入 (市)'!I103</f>
        <v>2.522096044253809</v>
      </c>
      <c r="AE102" s="212">
        <f>J102-'[1]決算歳入 (市)'!J103</f>
        <v>-453</v>
      </c>
      <c r="AF102" s="212">
        <f>K102-'[1]決算歳入 (市)'!K103</f>
        <v>-0.29407723466225644</v>
      </c>
      <c r="AG102" s="212">
        <f>L102-'[1]決算歳入 (市)'!L103</f>
        <v>452</v>
      </c>
      <c r="AH102" s="212">
        <f>M102-'[1]決算歳入 (市)'!M103</f>
        <v>-0.5181615364925669</v>
      </c>
      <c r="AI102" s="212">
        <f>N102-'[1]決算歳入 (市)'!N103</f>
        <v>1674</v>
      </c>
      <c r="AJ102" s="212">
        <f>O102-'[1]決算歳入 (市)'!O103</f>
        <v>0.445992619624497</v>
      </c>
      <c r="AK102" s="212">
        <f>P102-'[1]決算歳入 (市)'!P103</f>
        <v>0</v>
      </c>
      <c r="AL102" s="212">
        <f>Q102-'[1]決算歳入 (市)'!Q103</f>
        <v>-0.011532367812664979</v>
      </c>
      <c r="AM102" s="212">
        <f>R102-'[1]決算歳入 (市)'!R103</f>
        <v>2981</v>
      </c>
      <c r="AN102" s="212">
        <f>S102-'[1]決算歳入 (市)'!S103</f>
        <v>0.6744392594850428</v>
      </c>
      <c r="AO102" s="212">
        <f>T102-'[1]決算歳入 (市)'!T103</f>
        <v>-3830</v>
      </c>
      <c r="AP102" s="212">
        <f>U102-'[1]決算歳入 (市)'!U103</f>
        <v>-1.7547467921536501</v>
      </c>
      <c r="AQ102" s="212"/>
      <c r="AR102" s="212"/>
      <c r="AS102" s="212"/>
      <c r="AT102" s="212"/>
    </row>
    <row r="103" spans="1:46" ht="18.75" customHeight="1">
      <c r="A103" s="445"/>
      <c r="B103" s="200">
        <v>24</v>
      </c>
      <c r="C103" s="78">
        <v>281210</v>
      </c>
      <c r="D103" s="332">
        <v>94595</v>
      </c>
      <c r="E103" s="333">
        <v>33.6</v>
      </c>
      <c r="F103" s="332">
        <v>2293</v>
      </c>
      <c r="G103" s="334">
        <v>0.8</v>
      </c>
      <c r="H103" s="332">
        <v>38982</v>
      </c>
      <c r="I103" s="335">
        <v>13.9</v>
      </c>
      <c r="J103" s="332">
        <v>9431</v>
      </c>
      <c r="K103" s="334">
        <v>3.4</v>
      </c>
      <c r="L103" s="332">
        <v>50287</v>
      </c>
      <c r="M103" s="335">
        <v>17.9</v>
      </c>
      <c r="N103" s="332">
        <v>13458</v>
      </c>
      <c r="O103" s="335">
        <v>4.8</v>
      </c>
      <c r="P103" s="78">
        <v>738</v>
      </c>
      <c r="Q103" s="334">
        <v>0.3</v>
      </c>
      <c r="R103" s="332">
        <v>40918</v>
      </c>
      <c r="S103" s="335">
        <v>14.5</v>
      </c>
      <c r="T103" s="332">
        <v>30508</v>
      </c>
      <c r="U103" s="335">
        <v>10.8</v>
      </c>
      <c r="V103" s="350"/>
      <c r="W103" s="350">
        <f t="shared" si="1"/>
        <v>99.99999999999999</v>
      </c>
      <c r="X103" s="212">
        <f>C103-'[1]決算歳入 (市)'!C104</f>
        <v>11299</v>
      </c>
      <c r="Y103" s="212">
        <f>D103-'[1]決算歳入 (市)'!D104</f>
        <v>1846</v>
      </c>
      <c r="Z103" s="212">
        <f>E103-'[1]決算歳入 (市)'!E104</f>
        <v>-0.7628084813142095</v>
      </c>
      <c r="AA103" s="212">
        <f>F103-'[1]決算歳入 (市)'!F104</f>
        <v>416</v>
      </c>
      <c r="AB103" s="212">
        <f>G103-'[1]決算歳入 (市)'!G104</f>
        <v>0.10458558561896336</v>
      </c>
      <c r="AC103" s="212">
        <f>H103-'[1]決算歳入 (市)'!H104</f>
        <v>-1541</v>
      </c>
      <c r="AD103" s="212">
        <f>I103-'[1]決算歳入 (市)'!I104</f>
        <v>-1.1134674022177666</v>
      </c>
      <c r="AE103" s="212">
        <f>J103-'[1]決算歳入 (市)'!J104</f>
        <v>448</v>
      </c>
      <c r="AF103" s="212">
        <f>K103-'[1]決算歳入 (市)'!K104</f>
        <v>0.07186591135596565</v>
      </c>
      <c r="AG103" s="212">
        <f>L103-'[1]決算歳入 (市)'!L104</f>
        <v>3041</v>
      </c>
      <c r="AH103" s="212">
        <f>M103-'[1]決算歳入 (市)'!M104</f>
        <v>0.3957115493625665</v>
      </c>
      <c r="AI103" s="212">
        <f>N103-'[1]決算歳入 (市)'!N104</f>
        <v>-1505</v>
      </c>
      <c r="AJ103" s="212">
        <f>O103-'[1]決算歳入 (市)'!O104</f>
        <v>-0.8436792127775448</v>
      </c>
      <c r="AK103" s="212">
        <f>P103-'[1]決算歳入 (市)'!P104</f>
        <v>152</v>
      </c>
      <c r="AL103" s="212">
        <f>Q103-'[1]決算歳入 (市)'!Q104</f>
        <v>0.0828913975347429</v>
      </c>
      <c r="AM103" s="212">
        <f>R103-'[1]決算歳入 (市)'!R104</f>
        <v>8159</v>
      </c>
      <c r="AN103" s="212">
        <f>S103-'[1]決算歳入 (市)'!S104</f>
        <v>2.36303633419905</v>
      </c>
      <c r="AO103" s="212">
        <f>T103-'[1]決算歳入 (市)'!T104</f>
        <v>283</v>
      </c>
      <c r="AP103" s="212">
        <f>U103-'[1]決算歳入 (市)'!U104</f>
        <v>-0.39813568176176517</v>
      </c>
      <c r="AQ103" s="212"/>
      <c r="AR103" s="212"/>
      <c r="AS103" s="212"/>
      <c r="AT103" s="212"/>
    </row>
    <row r="104" spans="1:46" ht="18.75" customHeight="1">
      <c r="A104" s="445"/>
      <c r="B104" s="200">
        <v>25</v>
      </c>
      <c r="C104" s="78">
        <v>299360</v>
      </c>
      <c r="D104" s="332">
        <v>96100</v>
      </c>
      <c r="E104" s="333">
        <v>32.1</v>
      </c>
      <c r="F104" s="332">
        <v>2203</v>
      </c>
      <c r="G104" s="334">
        <v>0.7</v>
      </c>
      <c r="H104" s="332">
        <v>36429</v>
      </c>
      <c r="I104" s="335">
        <v>12.2</v>
      </c>
      <c r="J104" s="332">
        <v>9474</v>
      </c>
      <c r="K104" s="334">
        <v>3.2</v>
      </c>
      <c r="L104" s="332">
        <v>61168</v>
      </c>
      <c r="M104" s="335">
        <v>20.4</v>
      </c>
      <c r="N104" s="332">
        <v>17738</v>
      </c>
      <c r="O104" s="335">
        <v>5.9</v>
      </c>
      <c r="P104" s="78">
        <v>359</v>
      </c>
      <c r="Q104" s="334">
        <v>0.1</v>
      </c>
      <c r="R104" s="332">
        <v>44314</v>
      </c>
      <c r="S104" s="335">
        <v>14.8</v>
      </c>
      <c r="T104" s="332">
        <v>31575</v>
      </c>
      <c r="U104" s="335">
        <v>10.6</v>
      </c>
      <c r="V104" s="350"/>
      <c r="W104" s="350">
        <f t="shared" si="1"/>
        <v>99.99999999999999</v>
      </c>
      <c r="X104" s="212">
        <f>C104-'[1]決算歳入 (市)'!C105</f>
        <v>23761</v>
      </c>
      <c r="Y104" s="212">
        <f>D104-'[1]決算歳入 (市)'!D105</f>
        <v>2237</v>
      </c>
      <c r="Z104" s="212">
        <f>E104-'[1]決算歳入 (市)'!E105</f>
        <v>-1.9578158846730176</v>
      </c>
      <c r="AA104" s="212">
        <f>F104-'[1]決算歳入 (市)'!F105</f>
        <v>368</v>
      </c>
      <c r="AB104" s="212">
        <f>G104-'[1]決算歳入 (市)'!G105</f>
        <v>0.034177555070954546</v>
      </c>
      <c r="AC104" s="212">
        <f>H104-'[1]決算歳入 (市)'!H105</f>
        <v>-8509</v>
      </c>
      <c r="AD104" s="212">
        <f>I104-'[1]決算歳入 (市)'!I105</f>
        <v>-4.105574403390435</v>
      </c>
      <c r="AE104" s="212">
        <f>J104-'[1]決算歳入 (市)'!J105</f>
        <v>558</v>
      </c>
      <c r="AF104" s="212">
        <f>K104-'[1]決算歳入 (市)'!K105</f>
        <v>-0.03513510571518719</v>
      </c>
      <c r="AG104" s="212">
        <f>L104-'[1]決算歳入 (市)'!L105</f>
        <v>11442</v>
      </c>
      <c r="AH104" s="212">
        <f>M104-'[1]決算歳入 (市)'!M105</f>
        <v>2.3571188574704536</v>
      </c>
      <c r="AI104" s="212">
        <f>N104-'[1]決算歳入 (市)'!N105</f>
        <v>4405</v>
      </c>
      <c r="AJ104" s="212">
        <f>O104-'[1]決算歳入 (市)'!O105</f>
        <v>1.0621740282076502</v>
      </c>
      <c r="AK104" s="212">
        <f>P104-'[1]決算歳入 (市)'!P105</f>
        <v>-474</v>
      </c>
      <c r="AL104" s="212">
        <f>Q104-'[1]決算歳入 (市)'!Q105</f>
        <v>-0.20225073385607348</v>
      </c>
      <c r="AM104" s="212">
        <f>R104-'[1]決算歳入 (市)'!R105</f>
        <v>11920</v>
      </c>
      <c r="AN104" s="212">
        <f>S104-'[1]決算歳入 (市)'!S105</f>
        <v>3.04596605938338</v>
      </c>
      <c r="AO104" s="212">
        <f>T104-'[1]決算歳入 (市)'!T105</f>
        <v>1814</v>
      </c>
      <c r="AP104" s="212">
        <f>U104-'[1]決算歳入 (市)'!U105</f>
        <v>-0.19866037249772361</v>
      </c>
      <c r="AQ104" s="212"/>
      <c r="AR104" s="212"/>
      <c r="AS104" s="212"/>
      <c r="AT104" s="212"/>
    </row>
    <row r="105" spans="1:46" s="77" customFormat="1" ht="18.75" customHeight="1">
      <c r="A105" s="439"/>
      <c r="B105" s="204">
        <v>26</v>
      </c>
      <c r="C105" s="338">
        <f>D105+F105+H105+J105+L105+N105+P105+R105+T105</f>
        <v>303191</v>
      </c>
      <c r="D105" s="339">
        <v>98325</v>
      </c>
      <c r="E105" s="340">
        <v>32.43005234324238</v>
      </c>
      <c r="F105" s="339">
        <v>2084</v>
      </c>
      <c r="G105" s="341">
        <v>0.6873554953807995</v>
      </c>
      <c r="H105" s="339">
        <v>35109</v>
      </c>
      <c r="I105" s="342">
        <v>11.579829216566456</v>
      </c>
      <c r="J105" s="339">
        <v>9377</v>
      </c>
      <c r="K105" s="341">
        <v>3.0927699041198453</v>
      </c>
      <c r="L105" s="339">
        <v>62496</v>
      </c>
      <c r="M105" s="342">
        <v>20.61274905917392</v>
      </c>
      <c r="N105" s="339">
        <v>13968</v>
      </c>
      <c r="O105" s="342">
        <v>4.606996909538871</v>
      </c>
      <c r="P105" s="338">
        <v>396</v>
      </c>
      <c r="Q105" s="341">
        <v>0.13061073712610202</v>
      </c>
      <c r="R105" s="339">
        <v>43835</v>
      </c>
      <c r="S105" s="342">
        <v>14.457882984653239</v>
      </c>
      <c r="T105" s="339">
        <v>37601</v>
      </c>
      <c r="U105" s="342">
        <v>12.40175335019839</v>
      </c>
      <c r="V105" s="350"/>
      <c r="W105" s="350">
        <f t="shared" si="1"/>
        <v>100</v>
      </c>
      <c r="X105" s="212">
        <f>SUM(X6:X104)</f>
        <v>1146955.6840000001</v>
      </c>
      <c r="Y105" s="212">
        <f aca="true" t="shared" si="2" ref="Y105:AP105">SUM(Y6:Y104)</f>
        <v>-205274.11099999998</v>
      </c>
      <c r="Z105" s="212">
        <f t="shared" si="2"/>
        <v>-126.21194964802896</v>
      </c>
      <c r="AA105" s="212">
        <f t="shared" si="2"/>
        <v>-40902.15000000001</v>
      </c>
      <c r="AB105" s="212">
        <f t="shared" si="2"/>
        <v>-7.315623882827914</v>
      </c>
      <c r="AC105" s="212">
        <f t="shared" si="2"/>
        <v>124691.888</v>
      </c>
      <c r="AD105" s="212">
        <f t="shared" si="2"/>
        <v>2.247353557430489</v>
      </c>
      <c r="AE105" s="212">
        <f t="shared" si="2"/>
        <v>-30313.395000000004</v>
      </c>
      <c r="AF105" s="212">
        <f t="shared" si="2"/>
        <v>-11.287246806073036</v>
      </c>
      <c r="AG105" s="212">
        <f t="shared" si="2"/>
        <v>716975.367</v>
      </c>
      <c r="AH105" s="212">
        <f t="shared" si="2"/>
        <v>86.95090190642168</v>
      </c>
      <c r="AI105" s="212">
        <f t="shared" si="2"/>
        <v>252708.19299999997</v>
      </c>
      <c r="AJ105" s="212">
        <f t="shared" si="2"/>
        <v>33.707164605021106</v>
      </c>
      <c r="AK105" s="212">
        <f t="shared" si="2"/>
        <v>41542.038</v>
      </c>
      <c r="AL105" s="212">
        <f t="shared" si="2"/>
        <v>3.3092681824368424</v>
      </c>
      <c r="AM105" s="212">
        <f t="shared" si="2"/>
        <v>444217.412</v>
      </c>
      <c r="AN105" s="212">
        <f t="shared" si="2"/>
        <v>62.80145886956157</v>
      </c>
      <c r="AO105" s="212">
        <f t="shared" si="2"/>
        <v>-156599.55799999996</v>
      </c>
      <c r="AP105" s="212">
        <f t="shared" si="2"/>
        <v>-43.711323690086274</v>
      </c>
      <c r="AQ105" s="212"/>
      <c r="AR105" s="212"/>
      <c r="AS105" s="212"/>
      <c r="AT105" s="212"/>
    </row>
    <row r="106" spans="1:21" ht="18" customHeight="1">
      <c r="A106" s="70" t="s">
        <v>248</v>
      </c>
      <c r="U106" s="353"/>
    </row>
    <row r="107" spans="4:5" ht="13.5">
      <c r="D107" s="212"/>
      <c r="E107" s="354"/>
    </row>
  </sheetData>
  <sheetProtection/>
  <mergeCells count="23">
    <mergeCell ref="A36:A40"/>
    <mergeCell ref="A86:A90"/>
    <mergeCell ref="A91:A95"/>
    <mergeCell ref="A71:A75"/>
    <mergeCell ref="A81:A85"/>
    <mergeCell ref="A61:A65"/>
    <mergeCell ref="A46:A50"/>
    <mergeCell ref="A56:A60"/>
    <mergeCell ref="A101:A105"/>
    <mergeCell ref="A96:A100"/>
    <mergeCell ref="A66:A70"/>
    <mergeCell ref="A76:A80"/>
    <mergeCell ref="A41:A45"/>
    <mergeCell ref="A51:A55"/>
    <mergeCell ref="N4:O4"/>
    <mergeCell ref="A31:A35"/>
    <mergeCell ref="A6:A10"/>
    <mergeCell ref="A11:A15"/>
    <mergeCell ref="A16:A20"/>
    <mergeCell ref="A26:A30"/>
    <mergeCell ref="B3:B5"/>
    <mergeCell ref="A3:A5"/>
    <mergeCell ref="A21:A25"/>
  </mergeCells>
  <printOptions/>
  <pageMargins left="0.5905511811023623" right="0.5905511811023623" top="0.6692913385826772" bottom="0.31496062992125984" header="0.5118110236220472" footer="0.5118110236220472"/>
  <pageSetup horizontalDpi="600" verticalDpi="600" orientation="landscape" paperSize="9" scale="47" r:id="rId1"/>
  <rowBreaks count="1" manualBreakCount="1">
    <brk id="55" max="20" man="1"/>
  </rowBreaks>
</worksheet>
</file>

<file path=xl/worksheets/sheet8.xml><?xml version="1.0" encoding="utf-8"?>
<worksheet xmlns="http://schemas.openxmlformats.org/spreadsheetml/2006/main" xmlns:r="http://schemas.openxmlformats.org/officeDocument/2006/relationships">
  <sheetPr codeName="Sheet8"/>
  <dimension ref="A1:AR259"/>
  <sheetViews>
    <sheetView showGridLines="0" view="pageBreakPreview" zoomScale="85" zoomScaleSheetLayoutView="85" zoomScalePageLayoutView="0" workbookViewId="0" topLeftCell="A1">
      <pane xSplit="3" ySplit="5" topLeftCell="P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5.625" style="70" customWidth="1"/>
    <col min="2" max="2" width="8.625" style="70" customWidth="1"/>
    <col min="3" max="4" width="15.625" style="70" customWidth="1"/>
    <col min="5" max="5" width="7.625" style="70" customWidth="1"/>
    <col min="6" max="6" width="15.625" style="70" customWidth="1"/>
    <col min="7" max="7" width="7.625" style="70" customWidth="1"/>
    <col min="8" max="8" width="15.625" style="70" customWidth="1"/>
    <col min="9" max="9" width="7.625" style="70" customWidth="1"/>
    <col min="10" max="10" width="15.625" style="70" customWidth="1"/>
    <col min="11" max="11" width="7.625" style="70" customWidth="1"/>
    <col min="12" max="12" width="15.625" style="70" customWidth="1"/>
    <col min="13" max="13" width="7.625" style="70" customWidth="1"/>
    <col min="14" max="14" width="15.625" style="70" customWidth="1"/>
    <col min="15" max="15" width="7.625" style="70" customWidth="1"/>
    <col min="16" max="16" width="15.625" style="70" customWidth="1"/>
    <col min="17" max="17" width="7.625" style="70" customWidth="1"/>
    <col min="18" max="18" width="15.625" style="70" customWidth="1"/>
    <col min="19" max="19" width="7.625" style="70" customWidth="1"/>
    <col min="20" max="20" width="9.125" style="70" bestFit="1" customWidth="1"/>
    <col min="21" max="21" width="9.00390625" style="70" customWidth="1"/>
    <col min="22" max="23" width="9.25390625" style="70" bestFit="1" customWidth="1"/>
    <col min="24" max="38" width="9.125" style="70" bestFit="1" customWidth="1"/>
    <col min="39" max="16384" width="9.00390625" style="70" customWidth="1"/>
  </cols>
  <sheetData>
    <row r="1" spans="1:18" ht="17.25" customHeight="1">
      <c r="A1" s="195" t="s">
        <v>97</v>
      </c>
      <c r="I1" s="196"/>
      <c r="M1" s="196"/>
      <c r="R1" s="196" t="s">
        <v>11</v>
      </c>
    </row>
    <row r="2" spans="1:19" ht="18.75" customHeight="1">
      <c r="A2" s="435" t="s">
        <v>12</v>
      </c>
      <c r="B2" s="430" t="s">
        <v>80</v>
      </c>
      <c r="C2" s="73" t="s">
        <v>69</v>
      </c>
      <c r="D2" s="140"/>
      <c r="E2" s="140"/>
      <c r="F2" s="140"/>
      <c r="G2" s="140"/>
      <c r="H2" s="140"/>
      <c r="I2" s="140"/>
      <c r="J2" s="140"/>
      <c r="K2" s="140"/>
      <c r="L2" s="140"/>
      <c r="M2" s="140"/>
      <c r="N2" s="141"/>
      <c r="O2" s="141"/>
      <c r="P2" s="141"/>
      <c r="Q2" s="141"/>
      <c r="R2" s="141"/>
      <c r="S2" s="142"/>
    </row>
    <row r="3" spans="1:19" ht="18.75" customHeight="1">
      <c r="A3" s="444"/>
      <c r="B3" s="431"/>
      <c r="C3" s="143"/>
      <c r="D3" s="144" t="s">
        <v>85</v>
      </c>
      <c r="E3" s="145"/>
      <c r="F3" s="145"/>
      <c r="G3" s="145"/>
      <c r="H3" s="145"/>
      <c r="I3" s="145"/>
      <c r="J3" s="144" t="s">
        <v>86</v>
      </c>
      <c r="K3" s="140"/>
      <c r="L3" s="140"/>
      <c r="M3" s="146"/>
      <c r="N3" s="144" t="s">
        <v>72</v>
      </c>
      <c r="O3" s="145"/>
      <c r="P3" s="145"/>
      <c r="Q3" s="145"/>
      <c r="R3" s="145"/>
      <c r="S3" s="147"/>
    </row>
    <row r="4" spans="1:19" ht="18.75" customHeight="1">
      <c r="A4" s="436"/>
      <c r="B4" s="431"/>
      <c r="C4" s="148"/>
      <c r="D4" s="138"/>
      <c r="E4" s="149"/>
      <c r="F4" s="144" t="s">
        <v>73</v>
      </c>
      <c r="G4" s="145"/>
      <c r="H4" s="144" t="s">
        <v>74</v>
      </c>
      <c r="I4" s="150"/>
      <c r="J4" s="138"/>
      <c r="K4" s="151"/>
      <c r="L4" s="442" t="s">
        <v>87</v>
      </c>
      <c r="M4" s="443"/>
      <c r="N4" s="152"/>
      <c r="O4" s="149"/>
      <c r="P4" s="144" t="s">
        <v>76</v>
      </c>
      <c r="Q4" s="150"/>
      <c r="R4" s="442" t="s">
        <v>77</v>
      </c>
      <c r="S4" s="448"/>
    </row>
    <row r="5" spans="1:19" ht="17.25" customHeight="1">
      <c r="A5" s="437"/>
      <c r="B5" s="432"/>
      <c r="C5" s="153"/>
      <c r="D5" s="154"/>
      <c r="E5" s="155" t="s">
        <v>23</v>
      </c>
      <c r="F5" s="156"/>
      <c r="G5" s="157" t="s">
        <v>23</v>
      </c>
      <c r="H5" s="156"/>
      <c r="I5" s="158" t="s">
        <v>23</v>
      </c>
      <c r="J5" s="159"/>
      <c r="K5" s="158" t="s">
        <v>23</v>
      </c>
      <c r="L5" s="156"/>
      <c r="M5" s="158" t="s">
        <v>23</v>
      </c>
      <c r="N5" s="156"/>
      <c r="O5" s="157" t="s">
        <v>23</v>
      </c>
      <c r="P5" s="156"/>
      <c r="Q5" s="158" t="s">
        <v>23</v>
      </c>
      <c r="R5" s="160"/>
      <c r="S5" s="158" t="s">
        <v>23</v>
      </c>
    </row>
    <row r="6" spans="1:44" ht="17.25" customHeight="1">
      <c r="A6" s="433" t="s">
        <v>50</v>
      </c>
      <c r="B6" s="200">
        <v>22</v>
      </c>
      <c r="C6" s="78">
        <v>833198</v>
      </c>
      <c r="D6" s="332">
        <v>426682</v>
      </c>
      <c r="E6" s="333">
        <v>51.21015652942038</v>
      </c>
      <c r="F6" s="332">
        <v>103851</v>
      </c>
      <c r="G6" s="334">
        <v>12.464144177014347</v>
      </c>
      <c r="H6" s="332">
        <v>99775</v>
      </c>
      <c r="I6" s="335">
        <v>11.974944731024319</v>
      </c>
      <c r="J6" s="332">
        <v>77346</v>
      </c>
      <c r="K6" s="335">
        <v>9.283027563676342</v>
      </c>
      <c r="L6" s="332">
        <v>77299</v>
      </c>
      <c r="M6" s="335">
        <v>9.27738664759157</v>
      </c>
      <c r="N6" s="332">
        <v>329170</v>
      </c>
      <c r="O6" s="334">
        <v>39.506815906903284</v>
      </c>
      <c r="P6" s="332">
        <v>75866</v>
      </c>
      <c r="Q6" s="335">
        <v>9.105398716751601</v>
      </c>
      <c r="R6" s="78">
        <v>92659</v>
      </c>
      <c r="S6" s="335">
        <v>11.12088603189158</v>
      </c>
      <c r="T6" s="350">
        <f>E6+K6+O6</f>
        <v>100</v>
      </c>
      <c r="V6" s="212">
        <f>C6-'[1]決算歳出（市）'!C7</f>
        <v>61904</v>
      </c>
      <c r="W6" s="212">
        <f>D6-'[1]決算歳出（市）'!D7</f>
        <v>38587</v>
      </c>
      <c r="X6" s="212">
        <f>E6-'[1]決算歳出（市）'!E7</f>
        <v>0.8927678293915946</v>
      </c>
      <c r="Y6" s="212">
        <f>F6-'[1]決算歳出（市）'!F7</f>
        <v>-8369</v>
      </c>
      <c r="Z6" s="212">
        <f>G6-'[1]決算歳出（市）'!G7</f>
        <v>-2.0854309525730717</v>
      </c>
      <c r="AA6" s="212">
        <f>H6-'[1]決算歳出（市）'!H7</f>
        <v>-1957</v>
      </c>
      <c r="AB6" s="212">
        <f>I6-'[1]決算歳出（市）'!I7</f>
        <v>-1.2148376347142982</v>
      </c>
      <c r="AC6" s="212">
        <f>J6-'[1]決算歳出（市）'!J7</f>
        <v>5461</v>
      </c>
      <c r="AD6" s="212">
        <f>K6-'[1]決算歳出（市）'!K7</f>
        <v>-0.03702419350055841</v>
      </c>
      <c r="AE6" s="212">
        <f>L6-'[1]決算歳出（市）'!L7</f>
        <v>5414</v>
      </c>
      <c r="AF6" s="212">
        <f>M6-'[1]決算歳出（市）'!M7</f>
        <v>-0.04266510958533054</v>
      </c>
      <c r="AG6" s="212">
        <f>N6-'[1]決算歳出（市）'!N7</f>
        <v>17856</v>
      </c>
      <c r="AH6" s="212">
        <f>O6-'[1]決算歳出（市）'!O7</f>
        <v>-0.8557436358910309</v>
      </c>
      <c r="AI6" s="212">
        <f>P6-'[1]決算歳出（市）'!P7</f>
        <v>-595</v>
      </c>
      <c r="AJ6" s="212">
        <f>Q6-'[1]決算歳出（市）'!Q7</f>
        <v>-0.8079417215248537</v>
      </c>
      <c r="AK6" s="212">
        <f>R6-'[1]決算歳出（市）'!R7</f>
        <v>5677</v>
      </c>
      <c r="AL6" s="212">
        <f>S6-'[1]決算歳出（市）'!S7</f>
        <v>-0.15652569437622432</v>
      </c>
      <c r="AM6" s="212"/>
      <c r="AN6" s="212"/>
      <c r="AO6" s="212"/>
      <c r="AP6" s="212"/>
      <c r="AQ6" s="212"/>
      <c r="AR6" s="212"/>
    </row>
    <row r="7" spans="1:42" ht="17.25" customHeight="1">
      <c r="A7" s="445"/>
      <c r="B7" s="200">
        <v>23</v>
      </c>
      <c r="C7" s="78">
        <v>823350</v>
      </c>
      <c r="D7" s="332">
        <v>424166</v>
      </c>
      <c r="E7" s="333">
        <v>51.51709479565191</v>
      </c>
      <c r="F7" s="332">
        <v>101587</v>
      </c>
      <c r="G7" s="334">
        <v>12.338252262099958</v>
      </c>
      <c r="H7" s="332">
        <v>84863</v>
      </c>
      <c r="I7" s="335">
        <v>10.307038319062368</v>
      </c>
      <c r="J7" s="332">
        <v>70733</v>
      </c>
      <c r="K7" s="335">
        <v>8.590878727151273</v>
      </c>
      <c r="L7" s="332">
        <v>70733</v>
      </c>
      <c r="M7" s="335">
        <v>8.590878727151273</v>
      </c>
      <c r="N7" s="332">
        <v>328451</v>
      </c>
      <c r="O7" s="334">
        <v>39.892026477196815</v>
      </c>
      <c r="P7" s="332">
        <v>75465</v>
      </c>
      <c r="Q7" s="335">
        <v>9.165603935143013</v>
      </c>
      <c r="R7" s="78">
        <v>95509</v>
      </c>
      <c r="S7" s="335">
        <v>11.600170037043785</v>
      </c>
      <c r="T7" s="350">
        <f>E7+K7+O7</f>
        <v>100</v>
      </c>
      <c r="V7" s="212">
        <f>C7-'[1]決算歳出（市）'!C8</f>
        <v>-3317</v>
      </c>
      <c r="W7" s="212">
        <f>D7-'[1]決算歳出（市）'!D8</f>
        <v>26954</v>
      </c>
      <c r="X7" s="212">
        <f>E7-'[1]決算歳出（市）'!E8</f>
        <v>3.4672754609016394</v>
      </c>
      <c r="Y7" s="212">
        <f>F7-'[1]決算歳出（市）'!F8</f>
        <v>-7480</v>
      </c>
      <c r="Z7" s="212">
        <f>G7-'[1]決算歳出（市）'!G8</f>
        <v>-0.855331127584158</v>
      </c>
      <c r="AA7" s="212">
        <f>H7-'[1]決算歳出（市）'!H8</f>
        <v>-13788</v>
      </c>
      <c r="AB7" s="212">
        <f>I7-'[1]決算歳出（市）'!I8</f>
        <v>-1.626545578686061</v>
      </c>
      <c r="AC7" s="212">
        <f>J7-'[1]決算歳出（市）'!J8</f>
        <v>-2176</v>
      </c>
      <c r="AD7" s="212">
        <f>K7-'[1]決算歳出（市）'!K8</f>
        <v>-0.22875481331907466</v>
      </c>
      <c r="AE7" s="212">
        <f>L7-'[1]決算歳出（市）'!L8</f>
        <v>-2176</v>
      </c>
      <c r="AF7" s="212">
        <f>M7-'[1]決算歳出（市）'!M8</f>
        <v>-0.22875481331907466</v>
      </c>
      <c r="AG7" s="212">
        <f>N7-'[1]決算歳出（市）'!N8</f>
        <v>-28095</v>
      </c>
      <c r="AH7" s="212">
        <f>O7-'[1]決算歳出（市）'!O8</f>
        <v>-3.2385206475825683</v>
      </c>
      <c r="AI7" s="212">
        <f>P7-'[1]決算歳出（市）'!P8</f>
        <v>-32670</v>
      </c>
      <c r="AJ7" s="212">
        <f>Q7-'[1]決算歳出（市）'!Q8</f>
        <v>-3.915237564517673</v>
      </c>
      <c r="AK7" s="212">
        <f>R7-'[1]決算歳出（市）'!R8</f>
        <v>-6491</v>
      </c>
      <c r="AL7" s="212">
        <f>S7-'[1]決算歳出（市）'!S8</f>
        <v>-0.7385346650914144</v>
      </c>
      <c r="AM7" s="212"/>
      <c r="AN7" s="212"/>
      <c r="AO7" s="212"/>
      <c r="AP7" s="212"/>
    </row>
    <row r="8" spans="1:42" ht="17.25" customHeight="1">
      <c r="A8" s="445"/>
      <c r="B8" s="200">
        <v>24</v>
      </c>
      <c r="C8" s="78">
        <v>835735.8559999999</v>
      </c>
      <c r="D8" s="332">
        <v>431435.654</v>
      </c>
      <c r="E8" s="333">
        <v>51.62344667906651</v>
      </c>
      <c r="F8" s="332">
        <v>97714.642</v>
      </c>
      <c r="G8" s="334">
        <v>11.692048546018112</v>
      </c>
      <c r="H8" s="332">
        <v>86383.216</v>
      </c>
      <c r="I8" s="335">
        <v>10.336186413425825</v>
      </c>
      <c r="J8" s="332">
        <v>85735.451</v>
      </c>
      <c r="K8" s="335">
        <v>10.258678072082144</v>
      </c>
      <c r="L8" s="332">
        <v>85582.597</v>
      </c>
      <c r="M8" s="335">
        <v>10.240388321929315</v>
      </c>
      <c r="N8" s="332">
        <v>318564.751</v>
      </c>
      <c r="O8" s="334">
        <v>38.117875248851355</v>
      </c>
      <c r="P8" s="332">
        <v>73036.093</v>
      </c>
      <c r="Q8" s="335">
        <v>8.739135993227027</v>
      </c>
      <c r="R8" s="78">
        <v>82763.118</v>
      </c>
      <c r="S8" s="335">
        <v>9.903023473962328</v>
      </c>
      <c r="T8" s="350">
        <f>E8+K8+O8</f>
        <v>100</v>
      </c>
      <c r="V8" s="212">
        <f>C8-'[1]決算歳出（市）'!C9</f>
        <v>2537.8559999999125</v>
      </c>
      <c r="W8" s="212">
        <f>D8-'[1]決算歳出（市）'!D9</f>
        <v>4753.65399999998</v>
      </c>
      <c r="X8" s="212">
        <f>E8-'[1]決算歳出（市）'!E9</f>
        <v>0.4132901496461301</v>
      </c>
      <c r="Y8" s="212">
        <f>F8-'[1]決算歳出（市）'!F9</f>
        <v>-6136.357999999993</v>
      </c>
      <c r="Z8" s="212">
        <f>G8-'[1]決算歳出（市）'!G9</f>
        <v>-0.772095630996235</v>
      </c>
      <c r="AA8" s="212">
        <f>H8-'[1]決算歳出（市）'!H9</f>
        <v>-13391.784</v>
      </c>
      <c r="AB8" s="212">
        <f>I8-'[1]決算歳出（市）'!I9</f>
        <v>-1.6387583175984943</v>
      </c>
      <c r="AC8" s="212">
        <f>J8-'[1]決算歳出（市）'!J9</f>
        <v>8389.451000000001</v>
      </c>
      <c r="AD8" s="212">
        <f>K8-'[1]決算歳出（市）'!K9</f>
        <v>0.9756505084058027</v>
      </c>
      <c r="AE8" s="212">
        <f>L8-'[1]決算歳出（市）'!L9</f>
        <v>8283.596999999994</v>
      </c>
      <c r="AF8" s="212">
        <f>M8-'[1]決算歳出（市）'!M9</f>
        <v>0.963001674337745</v>
      </c>
      <c r="AG8" s="212">
        <f>N8-'[1]決算歳出（市）'!N9</f>
        <v>-10605.24900000001</v>
      </c>
      <c r="AH8" s="212">
        <f>O8-'[1]決算歳出（市）'!O9</f>
        <v>-1.3889406580519292</v>
      </c>
      <c r="AI8" s="212">
        <f>P8-'[1]決算歳出（市）'!P9</f>
        <v>-2829.9070000000065</v>
      </c>
      <c r="AJ8" s="212">
        <f>Q8-'[1]決算歳出（市）'!Q9</f>
        <v>-0.36626272352457434</v>
      </c>
      <c r="AK8" s="212">
        <f>R8-'[1]決算歳出（市）'!R9</f>
        <v>-9895.881999999998</v>
      </c>
      <c r="AL8" s="212">
        <f>S8-'[1]決算歳出（市）'!S9</f>
        <v>-1.2178625579292515</v>
      </c>
      <c r="AM8" s="212"/>
      <c r="AN8" s="212"/>
      <c r="AO8" s="212"/>
      <c r="AP8" s="212"/>
    </row>
    <row r="9" spans="1:42" ht="17.25" customHeight="1">
      <c r="A9" s="445"/>
      <c r="B9" s="200">
        <v>25</v>
      </c>
      <c r="C9" s="78">
        <v>840973.691</v>
      </c>
      <c r="D9" s="332">
        <v>429828.047</v>
      </c>
      <c r="E9" s="333">
        <v>51.1</v>
      </c>
      <c r="F9" s="332">
        <v>95309</v>
      </c>
      <c r="G9" s="334">
        <v>11.3</v>
      </c>
      <c r="H9" s="332">
        <v>81525.348</v>
      </c>
      <c r="I9" s="335">
        <v>9.7</v>
      </c>
      <c r="J9" s="332">
        <v>87722.301</v>
      </c>
      <c r="K9" s="335">
        <v>10.4</v>
      </c>
      <c r="L9" s="332">
        <v>87722.301</v>
      </c>
      <c r="M9" s="335">
        <v>10.4</v>
      </c>
      <c r="N9" s="332">
        <v>323423.343</v>
      </c>
      <c r="O9" s="334">
        <v>38.5</v>
      </c>
      <c r="P9" s="332">
        <v>72775</v>
      </c>
      <c r="Q9" s="335">
        <v>8.7</v>
      </c>
      <c r="R9" s="78">
        <v>80857.757</v>
      </c>
      <c r="S9" s="335">
        <v>9.6</v>
      </c>
      <c r="T9" s="350">
        <f>E9+K9+O9</f>
        <v>100</v>
      </c>
      <c r="V9" s="212">
        <f>C9-'[1]決算歳出（市）'!C10</f>
        <v>17623.69099999999</v>
      </c>
      <c r="W9" s="212">
        <f>D9-'[1]決算歳出（市）'!D10</f>
        <v>5662.0470000000205</v>
      </c>
      <c r="X9" s="212">
        <f>E9-'[1]決算歳出（市）'!E10</f>
        <v>-0.41709479565190577</v>
      </c>
      <c r="Y9" s="212">
        <f>F9-'[1]決算歳出（市）'!F10</f>
        <v>-6278</v>
      </c>
      <c r="Z9" s="212">
        <f>G9-'[1]決算歳出（市）'!G10</f>
        <v>-1.0382522620999577</v>
      </c>
      <c r="AA9" s="212">
        <f>H9-'[1]決算歳出（市）'!H10</f>
        <v>-3337.652000000002</v>
      </c>
      <c r="AB9" s="212">
        <f>I9-'[1]決算歳出（市）'!I10</f>
        <v>-0.6070383190623687</v>
      </c>
      <c r="AC9" s="212">
        <f>J9-'[1]決算歳出（市）'!J10</f>
        <v>16989.301000000007</v>
      </c>
      <c r="AD9" s="212">
        <f>K9-'[1]決算歳出（市）'!K10</f>
        <v>1.8091212728487278</v>
      </c>
      <c r="AE9" s="212">
        <f>L9-'[1]決算歳出（市）'!L10</f>
        <v>16989.301000000007</v>
      </c>
      <c r="AF9" s="212">
        <f>M9-'[1]決算歳出（市）'!M10</f>
        <v>1.8091212728487278</v>
      </c>
      <c r="AG9" s="212">
        <f>N9-'[1]決算歳出（市）'!N10</f>
        <v>-5027.6570000000065</v>
      </c>
      <c r="AH9" s="212">
        <f>O9-'[1]決算歳出（市）'!O10</f>
        <v>-1.392026477196815</v>
      </c>
      <c r="AI9" s="212">
        <f>P9-'[1]決算歳出（市）'!P10</f>
        <v>-2690</v>
      </c>
      <c r="AJ9" s="212">
        <f>Q9-'[1]決算歳出（市）'!Q10</f>
        <v>-0.46560393514301346</v>
      </c>
      <c r="AK9" s="212">
        <f>R9-'[1]決算歳出（市）'!R10</f>
        <v>-14652.243000000002</v>
      </c>
      <c r="AL9" s="212">
        <f>S9-'[1]決算歳出（市）'!S10</f>
        <v>-2.0001700370437856</v>
      </c>
      <c r="AM9" s="212"/>
      <c r="AN9" s="212"/>
      <c r="AO9" s="212"/>
      <c r="AP9" s="212"/>
    </row>
    <row r="10" spans="1:42" s="77" customFormat="1" ht="17.25" customHeight="1">
      <c r="A10" s="439"/>
      <c r="B10" s="204">
        <v>26</v>
      </c>
      <c r="C10" s="338">
        <f>D10+J10+N10</f>
        <v>877874.612</v>
      </c>
      <c r="D10" s="339">
        <v>440905.952</v>
      </c>
      <c r="E10" s="340">
        <v>50.2</v>
      </c>
      <c r="F10" s="339">
        <v>94876.388</v>
      </c>
      <c r="G10" s="341">
        <v>10.8</v>
      </c>
      <c r="H10" s="339">
        <v>80720.326</v>
      </c>
      <c r="I10" s="342">
        <v>9.2</v>
      </c>
      <c r="J10" s="339">
        <v>106719.66</v>
      </c>
      <c r="K10" s="342">
        <v>12.2</v>
      </c>
      <c r="L10" s="339">
        <v>105994.012</v>
      </c>
      <c r="M10" s="342">
        <v>12.1</v>
      </c>
      <c r="N10" s="339">
        <v>330249</v>
      </c>
      <c r="O10" s="341">
        <v>37.6</v>
      </c>
      <c r="P10" s="339">
        <v>72448.083</v>
      </c>
      <c r="Q10" s="342">
        <v>8.3</v>
      </c>
      <c r="R10" s="338">
        <v>81081.12</v>
      </c>
      <c r="S10" s="342">
        <v>9.2</v>
      </c>
      <c r="T10" s="350">
        <f>E10+K10+O10</f>
        <v>100</v>
      </c>
      <c r="V10" s="212"/>
      <c r="W10" s="212"/>
      <c r="X10" s="212"/>
      <c r="Y10" s="212"/>
      <c r="Z10" s="212"/>
      <c r="AA10" s="212"/>
      <c r="AB10" s="212"/>
      <c r="AC10" s="212"/>
      <c r="AD10" s="212"/>
      <c r="AE10" s="212"/>
      <c r="AF10" s="212"/>
      <c r="AG10" s="212"/>
      <c r="AH10" s="212"/>
      <c r="AI10" s="212"/>
      <c r="AJ10" s="212"/>
      <c r="AK10" s="212"/>
      <c r="AL10" s="212"/>
      <c r="AM10" s="212"/>
      <c r="AN10" s="212"/>
      <c r="AO10" s="212"/>
      <c r="AP10" s="212"/>
    </row>
    <row r="11" spans="1:42" ht="17.25" customHeight="1">
      <c r="A11" s="433" t="s">
        <v>93</v>
      </c>
      <c r="B11" s="200">
        <v>22</v>
      </c>
      <c r="C11" s="78">
        <v>399388</v>
      </c>
      <c r="D11" s="332">
        <v>205155</v>
      </c>
      <c r="E11" s="333">
        <v>51.36734203331097</v>
      </c>
      <c r="F11" s="332">
        <v>65655</v>
      </c>
      <c r="G11" s="334">
        <v>16.53890151932457</v>
      </c>
      <c r="H11" s="332">
        <v>61507</v>
      </c>
      <c r="I11" s="335">
        <v>15.400312478091479</v>
      </c>
      <c r="J11" s="332">
        <v>43192</v>
      </c>
      <c r="K11" s="335">
        <v>10.814546255771331</v>
      </c>
      <c r="L11" s="332">
        <v>42805</v>
      </c>
      <c r="M11" s="335">
        <v>10.717648001442207</v>
      </c>
      <c r="N11" s="332">
        <v>151041</v>
      </c>
      <c r="O11" s="334">
        <v>37.818111710917705</v>
      </c>
      <c r="P11" s="332">
        <v>35026</v>
      </c>
      <c r="Q11" s="335">
        <v>8.769917974500986</v>
      </c>
      <c r="R11" s="78">
        <v>26475</v>
      </c>
      <c r="S11" s="335">
        <v>6.628892205073762</v>
      </c>
      <c r="T11" s="350">
        <f aca="true" t="shared" si="0" ref="T11:T75">E11+K11+O11</f>
        <v>100</v>
      </c>
      <c r="V11" s="212">
        <f>C11-'[1]決算歳出（市）'!C12</f>
        <v>-8214</v>
      </c>
      <c r="W11" s="212">
        <f>D11-'[1]決算歳出（市）'!D12</f>
        <v>16637</v>
      </c>
      <c r="X11" s="212">
        <f>E11-'[1]決算歳出（市）'!E12</f>
        <v>5.116832958281897</v>
      </c>
      <c r="Y11" s="212">
        <f>F11-'[1]決算歳出（市）'!F12</f>
        <v>-174</v>
      </c>
      <c r="Z11" s="212">
        <f>G11-'[1]決算歳出（市）'!G12</f>
        <v>0.38858822351149414</v>
      </c>
      <c r="AA11" s="212">
        <f>H11-'[1]決算歳出（市）'!H12</f>
        <v>-5199</v>
      </c>
      <c r="AB11" s="212">
        <f>I11-'[1]決算歳出（市）'!I12</f>
        <v>-0.965161685430779</v>
      </c>
      <c r="AC11" s="212">
        <f>J11-'[1]決算歳出（市）'!J12</f>
        <v>-13232</v>
      </c>
      <c r="AD11" s="212">
        <f>K11-'[1]決算歳出（市）'!K12</f>
        <v>-3.028369137185525</v>
      </c>
      <c r="AE11" s="212">
        <f>L11-'[1]決算歳出（市）'!L12</f>
        <v>-13619</v>
      </c>
      <c r="AF11" s="212">
        <f>M11-'[1]決算歳出（市）'!M12</f>
        <v>-3.125267391514649</v>
      </c>
      <c r="AG11" s="212">
        <f>N11-'[1]決算歳出（市）'!N12</f>
        <v>-11619</v>
      </c>
      <c r="AH11" s="212">
        <f>O11-'[1]決算歳出（市）'!O12</f>
        <v>-2.0884638210963686</v>
      </c>
      <c r="AI11" s="212">
        <f>P11-'[1]決算歳出（市）'!P12</f>
        <v>400</v>
      </c>
      <c r="AJ11" s="212">
        <f>Q11-'[1]決算歳出（市）'!Q12</f>
        <v>0.27486642912093373</v>
      </c>
      <c r="AK11" s="212">
        <f>R11-'[1]決算歳出（市）'!R12</f>
        <v>1793</v>
      </c>
      <c r="AL11" s="212">
        <f>S11-'[1]決算歳出（市）'!S12</f>
        <v>0.5734754014270678</v>
      </c>
      <c r="AM11" s="212"/>
      <c r="AN11" s="212"/>
      <c r="AO11" s="212"/>
      <c r="AP11" s="212"/>
    </row>
    <row r="12" spans="1:42" ht="17.25" customHeight="1">
      <c r="A12" s="445"/>
      <c r="B12" s="200">
        <v>23</v>
      </c>
      <c r="C12" s="78">
        <v>572186</v>
      </c>
      <c r="D12" s="332">
        <v>212758</v>
      </c>
      <c r="E12" s="333">
        <v>37.18336345174471</v>
      </c>
      <c r="F12" s="332">
        <v>65797</v>
      </c>
      <c r="G12" s="334">
        <v>11.499232766967385</v>
      </c>
      <c r="H12" s="332">
        <v>62828</v>
      </c>
      <c r="I12" s="335">
        <v>10.980345551970863</v>
      </c>
      <c r="J12" s="332">
        <v>92806</v>
      </c>
      <c r="K12" s="335">
        <v>16.21955098516916</v>
      </c>
      <c r="L12" s="332">
        <v>30781</v>
      </c>
      <c r="M12" s="335">
        <v>5.379544413879403</v>
      </c>
      <c r="N12" s="332">
        <v>266622</v>
      </c>
      <c r="O12" s="334">
        <v>46.597085563086125</v>
      </c>
      <c r="P12" s="332">
        <v>49204</v>
      </c>
      <c r="Q12" s="335">
        <v>8.59930162569514</v>
      </c>
      <c r="R12" s="78">
        <v>48669</v>
      </c>
      <c r="S12" s="335">
        <v>8.505800561355922</v>
      </c>
      <c r="T12" s="350">
        <f t="shared" si="0"/>
        <v>100</v>
      </c>
      <c r="V12" s="212">
        <f>C12-'[1]決算歳出（市）'!C13</f>
        <v>139905</v>
      </c>
      <c r="W12" s="212">
        <f>D12-'[1]決算歳出（市）'!D13</f>
        <v>20570</v>
      </c>
      <c r="X12" s="212">
        <f>E12-'[1]決算歳出（市）'!E13</f>
        <v>-7.17568054972655</v>
      </c>
      <c r="Y12" s="212">
        <f>F12-'[1]決算歳出（市）'!F13</f>
        <v>421</v>
      </c>
      <c r="Z12" s="212">
        <f>G12-'[1]決算歳出（市）'!G13</f>
        <v>-3.624263292308875</v>
      </c>
      <c r="AA12" s="212">
        <f>H12-'[1]決算歳出（市）'!H13</f>
        <v>-2934</v>
      </c>
      <c r="AB12" s="212">
        <f>I12-'[1]決算歳出（市）'!I13</f>
        <v>-4.232444276867323</v>
      </c>
      <c r="AC12" s="212">
        <f>J12-'[1]決算歳出（市）'!J13</f>
        <v>37606</v>
      </c>
      <c r="AD12" s="212">
        <f>K12-'[1]決算歳出（市）'!K13</f>
        <v>3.4500792757949323</v>
      </c>
      <c r="AE12" s="212">
        <f>L12-'[1]決算歳出（市）'!L13</f>
        <v>-24405</v>
      </c>
      <c r="AF12" s="212">
        <f>M12-'[1]決算歳出（市）'!M13</f>
        <v>-7.386688661365634</v>
      </c>
      <c r="AG12" s="212">
        <f>N12-'[1]決算歳出（市）'!N13</f>
        <v>81729</v>
      </c>
      <c r="AH12" s="212">
        <f>O12-'[1]決算歳出（市）'!O13</f>
        <v>3.8256012739316176</v>
      </c>
      <c r="AI12" s="212">
        <f>P12-'[1]決算歳出（市）'!P13</f>
        <v>-6424</v>
      </c>
      <c r="AJ12" s="212">
        <f>Q12-'[1]決算歳出（市）'!Q13</f>
        <v>-4.269179755628583</v>
      </c>
      <c r="AK12" s="212">
        <f>R12-'[1]決算歳出（市）'!R13</f>
        <v>10958</v>
      </c>
      <c r="AL12" s="212">
        <f>S12-'[1]決算歳出（市）'!S13</f>
        <v>-0.2179231276334157</v>
      </c>
      <c r="AM12" s="212"/>
      <c r="AN12" s="212"/>
      <c r="AO12" s="212"/>
      <c r="AP12" s="212"/>
    </row>
    <row r="13" spans="1:42" ht="17.25" customHeight="1">
      <c r="A13" s="445"/>
      <c r="B13" s="200">
        <v>24</v>
      </c>
      <c r="C13" s="78">
        <v>598931</v>
      </c>
      <c r="D13" s="332">
        <v>210036</v>
      </c>
      <c r="E13" s="333">
        <v>35.1</v>
      </c>
      <c r="F13" s="332">
        <v>63785</v>
      </c>
      <c r="G13" s="334">
        <v>10.6</v>
      </c>
      <c r="H13" s="332">
        <v>63183</v>
      </c>
      <c r="I13" s="335">
        <v>10.5</v>
      </c>
      <c r="J13" s="332">
        <v>97726</v>
      </c>
      <c r="K13" s="335">
        <v>16.3</v>
      </c>
      <c r="L13" s="332">
        <v>55786</v>
      </c>
      <c r="M13" s="335">
        <v>9.3</v>
      </c>
      <c r="N13" s="332">
        <v>291169</v>
      </c>
      <c r="O13" s="334">
        <v>48.6</v>
      </c>
      <c r="P13" s="332">
        <v>51587</v>
      </c>
      <c r="Q13" s="335">
        <v>8.6</v>
      </c>
      <c r="R13" s="78">
        <v>42003</v>
      </c>
      <c r="S13" s="335">
        <v>7</v>
      </c>
      <c r="T13" s="350">
        <f t="shared" si="0"/>
        <v>100</v>
      </c>
      <c r="V13" s="212">
        <f>C13-'[1]決算歳出（市）'!C14</f>
        <v>199543</v>
      </c>
      <c r="W13" s="212">
        <f>D13-'[1]決算歳出（市）'!D14</f>
        <v>4881</v>
      </c>
      <c r="X13" s="212">
        <f>E13-'[1]決算歳出（市）'!E14</f>
        <v>-16.267342033310968</v>
      </c>
      <c r="Y13" s="212">
        <f>F13-'[1]決算歳出（市）'!F14</f>
        <v>-1870</v>
      </c>
      <c r="Z13" s="212">
        <f>G13-'[1]決算歳出（市）'!G14</f>
        <v>-5.938901519324569</v>
      </c>
      <c r="AA13" s="212">
        <f>H13-'[1]決算歳出（市）'!H14</f>
        <v>1676</v>
      </c>
      <c r="AB13" s="212">
        <f>I13-'[1]決算歳出（市）'!I14</f>
        <v>-4.900312478091479</v>
      </c>
      <c r="AC13" s="212">
        <f>J13-'[1]決算歳出（市）'!J14</f>
        <v>54534</v>
      </c>
      <c r="AD13" s="212">
        <f>K13-'[1]決算歳出（市）'!K14</f>
        <v>5.4854537442286695</v>
      </c>
      <c r="AE13" s="212">
        <f>L13-'[1]決算歳出（市）'!L14</f>
        <v>12981</v>
      </c>
      <c r="AF13" s="212">
        <f>M13-'[1]決算歳出（市）'!M14</f>
        <v>-1.4176480014422062</v>
      </c>
      <c r="AG13" s="212">
        <f>N13-'[1]決算歳出（市）'!N14</f>
        <v>140128</v>
      </c>
      <c r="AH13" s="212">
        <f>O13-'[1]決算歳出（市）'!O14</f>
        <v>10.781888289082296</v>
      </c>
      <c r="AI13" s="212">
        <f>P13-'[1]決算歳出（市）'!P14</f>
        <v>16561</v>
      </c>
      <c r="AJ13" s="212">
        <f>Q13-'[1]決算歳出（市）'!Q14</f>
        <v>-0.16991797450098645</v>
      </c>
      <c r="AK13" s="212">
        <f>R13-'[1]決算歳出（市）'!R14</f>
        <v>15528</v>
      </c>
      <c r="AL13" s="212">
        <f>S13-'[1]決算歳出（市）'!S14</f>
        <v>0.371107794926238</v>
      </c>
      <c r="AM13" s="212"/>
      <c r="AN13" s="212"/>
      <c r="AO13" s="212"/>
      <c r="AP13" s="212"/>
    </row>
    <row r="14" spans="1:42" ht="17.25" customHeight="1">
      <c r="A14" s="445"/>
      <c r="B14" s="200">
        <v>25</v>
      </c>
      <c r="C14" s="78">
        <v>539894</v>
      </c>
      <c r="D14" s="332">
        <v>212878</v>
      </c>
      <c r="E14" s="333">
        <v>39.4</v>
      </c>
      <c r="F14" s="332">
        <v>62611</v>
      </c>
      <c r="G14" s="334">
        <v>11.6</v>
      </c>
      <c r="H14" s="332">
        <v>65067</v>
      </c>
      <c r="I14" s="335">
        <v>12</v>
      </c>
      <c r="J14" s="332">
        <v>112246</v>
      </c>
      <c r="K14" s="335">
        <v>20.8</v>
      </c>
      <c r="L14" s="332">
        <v>83828</v>
      </c>
      <c r="M14" s="335">
        <v>15.5</v>
      </c>
      <c r="N14" s="332">
        <v>214770</v>
      </c>
      <c r="O14" s="334">
        <v>39.8</v>
      </c>
      <c r="P14" s="332">
        <v>46193</v>
      </c>
      <c r="Q14" s="335">
        <v>8.5</v>
      </c>
      <c r="R14" s="78">
        <v>30850</v>
      </c>
      <c r="S14" s="335">
        <v>5.7</v>
      </c>
      <c r="T14" s="350">
        <f t="shared" si="0"/>
        <v>100</v>
      </c>
      <c r="V14" s="212">
        <f>C14-'[1]決算歳出（市）'!C15</f>
        <v>-32292</v>
      </c>
      <c r="W14" s="212">
        <f>D14-'[1]決算歳出（市）'!D15</f>
        <v>120</v>
      </c>
      <c r="X14" s="212">
        <f>E14-'[1]決算歳出（市）'!E15</f>
        <v>2.2166365482552877</v>
      </c>
      <c r="Y14" s="212">
        <f>F14-'[1]決算歳出（市）'!F15</f>
        <v>-3186</v>
      </c>
      <c r="Z14" s="212">
        <f>G14-'[1]決算歳出（市）'!G15</f>
        <v>0.10076723303261481</v>
      </c>
      <c r="AA14" s="212">
        <f>H14-'[1]決算歳出（市）'!H15</f>
        <v>2239</v>
      </c>
      <c r="AB14" s="212">
        <f>I14-'[1]決算歳出（市）'!I15</f>
        <v>1.0196544480291365</v>
      </c>
      <c r="AC14" s="212">
        <f>J14-'[1]決算歳出（市）'!J15</f>
        <v>19440</v>
      </c>
      <c r="AD14" s="212">
        <f>K14-'[1]決算歳出（市）'!K15</f>
        <v>4.58044901483084</v>
      </c>
      <c r="AE14" s="212">
        <f>L14-'[1]決算歳出（市）'!L15</f>
        <v>53047</v>
      </c>
      <c r="AF14" s="212">
        <f>M14-'[1]決算歳出（市）'!M15</f>
        <v>10.120455586120597</v>
      </c>
      <c r="AG14" s="212">
        <f>N14-'[1]決算歳出（市）'!N15</f>
        <v>-51852</v>
      </c>
      <c r="AH14" s="212">
        <f>O14-'[1]決算歳出（市）'!O15</f>
        <v>-6.797085563086128</v>
      </c>
      <c r="AI14" s="212">
        <f>P14-'[1]決算歳出（市）'!P15</f>
        <v>-3011</v>
      </c>
      <c r="AJ14" s="212">
        <f>Q14-'[1]決算歳出（市）'!Q15</f>
        <v>-0.09930162569514067</v>
      </c>
      <c r="AK14" s="212">
        <f>R14-'[1]決算歳出（市）'!R15</f>
        <v>-17819</v>
      </c>
      <c r="AL14" s="212">
        <f>S14-'[1]決算歳出（市）'!S15</f>
        <v>-2.8058005613559223</v>
      </c>
      <c r="AM14" s="212"/>
      <c r="AN14" s="212"/>
      <c r="AO14" s="212"/>
      <c r="AP14" s="212"/>
    </row>
    <row r="15" spans="1:42" s="77" customFormat="1" ht="17.25" customHeight="1">
      <c r="A15" s="446"/>
      <c r="B15" s="204">
        <v>26</v>
      </c>
      <c r="C15" s="338">
        <f>D15+J15+N15</f>
        <v>542341</v>
      </c>
      <c r="D15" s="339">
        <v>215458</v>
      </c>
      <c r="E15" s="340">
        <v>39.7</v>
      </c>
      <c r="F15" s="339">
        <v>64300</v>
      </c>
      <c r="G15" s="341">
        <v>11.9</v>
      </c>
      <c r="H15" s="339">
        <v>60389</v>
      </c>
      <c r="I15" s="342">
        <v>11.1</v>
      </c>
      <c r="J15" s="339">
        <v>117560</v>
      </c>
      <c r="K15" s="342">
        <v>21.7</v>
      </c>
      <c r="L15" s="339">
        <v>110669</v>
      </c>
      <c r="M15" s="342">
        <v>20.4</v>
      </c>
      <c r="N15" s="339">
        <v>209323</v>
      </c>
      <c r="O15" s="341">
        <v>38.6</v>
      </c>
      <c r="P15" s="339">
        <v>47535</v>
      </c>
      <c r="Q15" s="342">
        <v>8.8</v>
      </c>
      <c r="R15" s="338">
        <v>29929</v>
      </c>
      <c r="S15" s="342">
        <v>5.5</v>
      </c>
      <c r="T15" s="350">
        <f t="shared" si="0"/>
        <v>100</v>
      </c>
      <c r="V15" s="212"/>
      <c r="W15" s="212"/>
      <c r="X15" s="212"/>
      <c r="Y15" s="212"/>
      <c r="Z15" s="212"/>
      <c r="AA15" s="212"/>
      <c r="AB15" s="212"/>
      <c r="AC15" s="212"/>
      <c r="AD15" s="212"/>
      <c r="AE15" s="212"/>
      <c r="AF15" s="212"/>
      <c r="AG15" s="212"/>
      <c r="AH15" s="212"/>
      <c r="AI15" s="212"/>
      <c r="AJ15" s="212"/>
      <c r="AK15" s="212"/>
      <c r="AL15" s="212"/>
      <c r="AM15" s="212"/>
      <c r="AN15" s="212"/>
      <c r="AO15" s="212"/>
      <c r="AP15" s="212"/>
    </row>
    <row r="16" spans="1:42" ht="17.25" customHeight="1">
      <c r="A16" s="433" t="s">
        <v>52</v>
      </c>
      <c r="B16" s="200">
        <v>22</v>
      </c>
      <c r="C16" s="78">
        <v>427556</v>
      </c>
      <c r="D16" s="332">
        <v>207665</v>
      </c>
      <c r="E16" s="333">
        <v>48.57024576897529</v>
      </c>
      <c r="F16" s="332">
        <v>75258</v>
      </c>
      <c r="G16" s="334">
        <v>17.601904779724762</v>
      </c>
      <c r="H16" s="332">
        <v>43871</v>
      </c>
      <c r="I16" s="335">
        <v>10.260878107195314</v>
      </c>
      <c r="J16" s="332">
        <v>71384</v>
      </c>
      <c r="K16" s="335">
        <v>16.695824640514928</v>
      </c>
      <c r="L16" s="332">
        <v>71308</v>
      </c>
      <c r="M16" s="335">
        <v>16.678049191217056</v>
      </c>
      <c r="N16" s="332">
        <v>148507</v>
      </c>
      <c r="O16" s="334">
        <v>34.73392959050978</v>
      </c>
      <c r="P16" s="332">
        <v>23820</v>
      </c>
      <c r="Q16" s="335">
        <v>5.571200029937598</v>
      </c>
      <c r="R16" s="78">
        <v>32122</v>
      </c>
      <c r="S16" s="335">
        <v>7.5</v>
      </c>
      <c r="T16" s="350">
        <f t="shared" si="0"/>
        <v>100</v>
      </c>
      <c r="V16" s="212">
        <f>C16-'[1]決算歳出（市）'!C17</f>
        <v>30230</v>
      </c>
      <c r="W16" s="212">
        <f>D16-'[1]決算歳出（市）'!D17</f>
        <v>33638</v>
      </c>
      <c r="X16" s="212">
        <f>E16-'[1]決算歳出（市）'!E17</f>
        <v>4.770695777280814</v>
      </c>
      <c r="Y16" s="212">
        <f>F16-'[1]決算歳出（市）'!F17</f>
        <v>289</v>
      </c>
      <c r="Z16" s="212">
        <f>G16-'[1]決算歳出（市）'!G17</f>
        <v>-1.2664803750348064</v>
      </c>
      <c r="AA16" s="212">
        <f>H16-'[1]決算歳出（市）'!H17</f>
        <v>1497</v>
      </c>
      <c r="AB16" s="212">
        <f>I16-'[1]決算歳出（市）'!I17</f>
        <v>-0.303916041689984</v>
      </c>
      <c r="AC16" s="212">
        <f>J16-'[1]決算歳出（市）'!J17</f>
        <v>-7849</v>
      </c>
      <c r="AD16" s="212">
        <f>K16-'[1]決算歳出（市）'!K17</f>
        <v>-3.245734683566557</v>
      </c>
      <c r="AE16" s="212">
        <f>L16-'[1]決算歳出（市）'!L17</f>
        <v>-7925</v>
      </c>
      <c r="AF16" s="212">
        <f>M16-'[1]決算歳出（市）'!M17</f>
        <v>-3.263510132864429</v>
      </c>
      <c r="AG16" s="212">
        <f>N16-'[1]決算歳出（市）'!N17</f>
        <v>4441</v>
      </c>
      <c r="AH16" s="212">
        <f>O16-'[1]決算歳出（市）'!O17</f>
        <v>-1.5249610937142535</v>
      </c>
      <c r="AI16" s="212">
        <f>P16-'[1]決算歳出（市）'!P17</f>
        <v>-4145</v>
      </c>
      <c r="AJ16" s="212">
        <f>Q16-'[1]決算歳出（市）'!Q17</f>
        <v>-1.5671010125313058</v>
      </c>
      <c r="AK16" s="212">
        <f>R16-'[1]決算歳出（市）'!R17</f>
        <v>10941</v>
      </c>
      <c r="AL16" s="212">
        <f>S16-'[1]決算歳出（市）'!S17</f>
        <v>2.1691130205423255</v>
      </c>
      <c r="AM16" s="212"/>
      <c r="AN16" s="212"/>
      <c r="AO16" s="212"/>
      <c r="AP16" s="212"/>
    </row>
    <row r="17" spans="1:42" ht="17.25" customHeight="1">
      <c r="A17" s="445"/>
      <c r="B17" s="200">
        <v>23</v>
      </c>
      <c r="C17" s="78">
        <v>434232</v>
      </c>
      <c r="D17" s="332">
        <v>215389</v>
      </c>
      <c r="E17" s="333">
        <v>49.702286335415174</v>
      </c>
      <c r="F17" s="332">
        <v>73206</v>
      </c>
      <c r="G17" s="334">
        <v>16.85872989553971</v>
      </c>
      <c r="H17" s="332">
        <v>46294</v>
      </c>
      <c r="I17" s="335">
        <v>10.66112124394333</v>
      </c>
      <c r="J17" s="332">
        <v>75812</v>
      </c>
      <c r="K17" s="335">
        <v>17.358869912857642</v>
      </c>
      <c r="L17" s="332">
        <v>75294</v>
      </c>
      <c r="M17" s="335">
        <v>17.33957884264633</v>
      </c>
      <c r="N17" s="332">
        <v>143031</v>
      </c>
      <c r="O17" s="334">
        <v>32.938843751727184</v>
      </c>
      <c r="P17" s="332">
        <v>22424</v>
      </c>
      <c r="Q17" s="335">
        <v>5.164059765286759</v>
      </c>
      <c r="R17" s="78">
        <v>25573</v>
      </c>
      <c r="S17" s="335">
        <v>5.889248143849371</v>
      </c>
      <c r="T17" s="350">
        <f t="shared" si="0"/>
        <v>100</v>
      </c>
      <c r="V17" s="212">
        <f>C17-'[1]決算歳出（市）'!C18</f>
        <v>12009</v>
      </c>
      <c r="W17" s="212">
        <f>D17-'[1]決算歳出（市）'!D18</f>
        <v>97584</v>
      </c>
      <c r="X17" s="212">
        <f>E17-'[1]決算歳出（市）'!E18</f>
        <v>21.70115352171246</v>
      </c>
      <c r="Y17" s="212">
        <f>F17-'[1]決算歳出（市）'!F18</f>
        <v>-2169</v>
      </c>
      <c r="Z17" s="212">
        <f>G17-'[1]決算歳出（市）'!G18</f>
        <v>-0.9932109035167116</v>
      </c>
      <c r="AA17" s="212">
        <f>H17-'[1]決算歳出（市）'!H18</f>
        <v>3864</v>
      </c>
      <c r="AB17" s="212">
        <f>I17-'[1]決算歳出（市）'!I18</f>
        <v>0.5119292292970421</v>
      </c>
      <c r="AC17" s="212">
        <f>J17-'[1]決算歳出（市）'!J18</f>
        <v>4818</v>
      </c>
      <c r="AD17" s="212">
        <f>K17-'[1]決算歳出（市）'!K18</f>
        <v>0.5445324655845205</v>
      </c>
      <c r="AE17" s="212">
        <f>L17-'[1]決算歳出（市）'!L18</f>
        <v>4300</v>
      </c>
      <c r="AF17" s="212">
        <f>M17-'[1]決算歳出（市）'!M18</f>
        <v>0.5252413953732074</v>
      </c>
      <c r="AG17" s="212">
        <f>N17-'[1]決算歳出（市）'!N18</f>
        <v>-90393</v>
      </c>
      <c r="AH17" s="212">
        <f>O17-'[1]決算歳出（市）'!O18</f>
        <v>-22.24568598729698</v>
      </c>
      <c r="AI17" s="212">
        <f>P17-'[1]決算歳出（市）'!P18</f>
        <v>-24166</v>
      </c>
      <c r="AJ17" s="212">
        <f>Q17-'[1]決算歳出（市）'!Q18</f>
        <v>-5.870393592299162</v>
      </c>
      <c r="AK17" s="212">
        <f>R17-'[1]決算歳出（市）'!R18</f>
        <v>-3391</v>
      </c>
      <c r="AL17" s="212">
        <f>S17-'[1]決算歳出（市）'!S18</f>
        <v>-0.8706339563678132</v>
      </c>
      <c r="AM17" s="212"/>
      <c r="AN17" s="212"/>
      <c r="AO17" s="212"/>
      <c r="AP17" s="212"/>
    </row>
    <row r="18" spans="1:42" ht="17.25" customHeight="1">
      <c r="A18" s="445"/>
      <c r="B18" s="200">
        <v>24</v>
      </c>
      <c r="C18" s="78">
        <v>427807</v>
      </c>
      <c r="D18" s="332">
        <v>218850</v>
      </c>
      <c r="E18" s="333">
        <v>51.2</v>
      </c>
      <c r="F18" s="332">
        <v>73045</v>
      </c>
      <c r="G18" s="334">
        <v>17.1</v>
      </c>
      <c r="H18" s="332">
        <v>47609</v>
      </c>
      <c r="I18" s="335">
        <v>11.1</v>
      </c>
      <c r="J18" s="332">
        <v>69412</v>
      </c>
      <c r="K18" s="335">
        <v>16.2</v>
      </c>
      <c r="L18" s="332">
        <v>68884</v>
      </c>
      <c r="M18" s="335">
        <v>16.1</v>
      </c>
      <c r="N18" s="332">
        <v>139545</v>
      </c>
      <c r="O18" s="334">
        <v>32.6</v>
      </c>
      <c r="P18" s="332">
        <v>21110</v>
      </c>
      <c r="Q18" s="335">
        <v>4.9</v>
      </c>
      <c r="R18" s="78">
        <v>23371</v>
      </c>
      <c r="S18" s="335">
        <v>5.4</v>
      </c>
      <c r="T18" s="350">
        <f t="shared" si="0"/>
        <v>100</v>
      </c>
      <c r="V18" s="212">
        <f>C18-'[1]決算歳出（市）'!C19</f>
        <v>251</v>
      </c>
      <c r="W18" s="212">
        <f>D18-'[1]決算歳出（市）'!D19</f>
        <v>11185</v>
      </c>
      <c r="X18" s="212">
        <f>E18-'[1]決算歳出（市）'!E19</f>
        <v>2.6297542310247124</v>
      </c>
      <c r="Y18" s="212">
        <f>F18-'[1]決算歳出（市）'!F19</f>
        <v>-2213</v>
      </c>
      <c r="Z18" s="212">
        <f>G18-'[1]決算歳出（市）'!G19</f>
        <v>-0.5019047797247609</v>
      </c>
      <c r="AA18" s="212">
        <f>H18-'[1]決算歳出（市）'!H19</f>
        <v>3738</v>
      </c>
      <c r="AB18" s="212">
        <f>I18-'[1]決算歳出（市）'!I19</f>
        <v>0.8391218928046857</v>
      </c>
      <c r="AC18" s="212">
        <f>J18-'[1]決算歳出（市）'!J19</f>
        <v>-1972</v>
      </c>
      <c r="AD18" s="212">
        <f>K18-'[1]決算歳出（市）'!K19</f>
        <v>-0.4958246405149289</v>
      </c>
      <c r="AE18" s="212">
        <f>L18-'[1]決算歳出（市）'!L19</f>
        <v>-2424</v>
      </c>
      <c r="AF18" s="212">
        <f>M18-'[1]決算歳出（市）'!M19</f>
        <v>-0.5780491912170547</v>
      </c>
      <c r="AG18" s="212">
        <f>N18-'[1]決算歳出（市）'!N19</f>
        <v>-8962</v>
      </c>
      <c r="AH18" s="212">
        <f>O18-'[1]決算歳出（市）'!O19</f>
        <v>-2.13392959050978</v>
      </c>
      <c r="AI18" s="212">
        <f>P18-'[1]決算歳出（市）'!P19</f>
        <v>-2710</v>
      </c>
      <c r="AJ18" s="212">
        <f>Q18-'[1]決算歳出（市）'!Q19</f>
        <v>-0.671200029937598</v>
      </c>
      <c r="AK18" s="212">
        <f>R18-'[1]決算歳出（市）'!R19</f>
        <v>-7772</v>
      </c>
      <c r="AL18" s="212">
        <f>S18-'[1]決算歳出（市）'!S19</f>
        <v>-1.8839581247836543</v>
      </c>
      <c r="AM18" s="212"/>
      <c r="AN18" s="212"/>
      <c r="AO18" s="212"/>
      <c r="AP18" s="212"/>
    </row>
    <row r="19" spans="1:42" ht="17.25" customHeight="1">
      <c r="A19" s="445"/>
      <c r="B19" s="200">
        <v>25</v>
      </c>
      <c r="C19" s="78">
        <v>433500.18200000003</v>
      </c>
      <c r="D19" s="332">
        <v>219925.539</v>
      </c>
      <c r="E19" s="333">
        <v>50.7</v>
      </c>
      <c r="F19" s="332">
        <v>70674.322</v>
      </c>
      <c r="G19" s="334">
        <v>16.3</v>
      </c>
      <c r="H19" s="332">
        <v>49504.149</v>
      </c>
      <c r="I19" s="335">
        <v>11.4</v>
      </c>
      <c r="J19" s="332">
        <v>65859.145</v>
      </c>
      <c r="K19" s="335">
        <v>15.2</v>
      </c>
      <c r="L19" s="332">
        <v>64332.706</v>
      </c>
      <c r="M19" s="335">
        <v>14.8</v>
      </c>
      <c r="N19" s="332">
        <v>147715.498</v>
      </c>
      <c r="O19" s="334">
        <v>34.1</v>
      </c>
      <c r="P19" s="332">
        <v>22863.761</v>
      </c>
      <c r="Q19" s="335">
        <v>5.3</v>
      </c>
      <c r="R19" s="78">
        <v>23199.398</v>
      </c>
      <c r="S19" s="335">
        <v>5.4</v>
      </c>
      <c r="T19" s="350">
        <f t="shared" si="0"/>
        <v>100</v>
      </c>
      <c r="V19" s="212">
        <f>C19-'[1]決算歳出（市）'!C20</f>
        <v>-731.8179999999702</v>
      </c>
      <c r="W19" s="212">
        <f>D19-'[1]決算歳出（市）'!D20</f>
        <v>4536.53899999999</v>
      </c>
      <c r="X19" s="212">
        <f>E19-'[1]決算歳出（市）'!E20</f>
        <v>0.997713664584829</v>
      </c>
      <c r="Y19" s="212">
        <f>F19-'[1]決算歳出（市）'!F20</f>
        <v>-2531.678</v>
      </c>
      <c r="Z19" s="212">
        <f>G19-'[1]決算歳出（市）'!G20</f>
        <v>-0.5587298955397095</v>
      </c>
      <c r="AA19" s="212">
        <f>H19-'[1]決算歳出（市）'!H20</f>
        <v>3210.1489999999976</v>
      </c>
      <c r="AB19" s="212">
        <f>I19-'[1]決算歳出（市）'!I20</f>
        <v>0.7388787560566712</v>
      </c>
      <c r="AC19" s="212">
        <f>J19-'[1]決算歳出（市）'!J20</f>
        <v>-9952.854999999996</v>
      </c>
      <c r="AD19" s="212">
        <f>K19-'[1]決算歳出（市）'!K20</f>
        <v>-2.158869912857643</v>
      </c>
      <c r="AE19" s="212">
        <f>L19-'[1]決算歳出（市）'!L20</f>
        <v>-10961.294000000002</v>
      </c>
      <c r="AF19" s="212">
        <f>M19-'[1]決算歳出（市）'!M20</f>
        <v>-2.5395788426463284</v>
      </c>
      <c r="AG19" s="212">
        <f>N19-'[1]決算歳出（市）'!N20</f>
        <v>4684.497999999992</v>
      </c>
      <c r="AH19" s="212">
        <f>O19-'[1]決算歳出（市）'!O20</f>
        <v>1.1611562482728175</v>
      </c>
      <c r="AI19" s="212">
        <f>P19-'[1]決算歳出（市）'!P20</f>
        <v>439.7609999999986</v>
      </c>
      <c r="AJ19" s="212">
        <f>Q19-'[1]決算歳出（市）'!Q20</f>
        <v>0.13594023471324057</v>
      </c>
      <c r="AK19" s="212">
        <f>R19-'[1]決算歳出（市）'!R20</f>
        <v>-2373.601999999999</v>
      </c>
      <c r="AL19" s="212">
        <f>S19-'[1]決算歳出（市）'!S20</f>
        <v>-0.48924814384937054</v>
      </c>
      <c r="AM19" s="212"/>
      <c r="AN19" s="212"/>
      <c r="AO19" s="212"/>
      <c r="AP19" s="212"/>
    </row>
    <row r="20" spans="1:42" s="77" customFormat="1" ht="17.25" customHeight="1">
      <c r="A20" s="446"/>
      <c r="B20" s="204">
        <v>26</v>
      </c>
      <c r="C20" s="338">
        <f>D20+J20+N20</f>
        <v>452417</v>
      </c>
      <c r="D20" s="339">
        <v>228678</v>
      </c>
      <c r="E20" s="340">
        <v>50.6</v>
      </c>
      <c r="F20" s="339">
        <v>72939</v>
      </c>
      <c r="G20" s="341">
        <v>16.1</v>
      </c>
      <c r="H20" s="339">
        <v>49344</v>
      </c>
      <c r="I20" s="342">
        <v>10.9</v>
      </c>
      <c r="J20" s="339">
        <v>73100</v>
      </c>
      <c r="K20" s="342">
        <v>16.2</v>
      </c>
      <c r="L20" s="339">
        <v>73100</v>
      </c>
      <c r="M20" s="342">
        <v>16.2</v>
      </c>
      <c r="N20" s="339">
        <v>150639</v>
      </c>
      <c r="O20" s="341">
        <v>33.2</v>
      </c>
      <c r="P20" s="339">
        <v>22423</v>
      </c>
      <c r="Q20" s="342">
        <v>5</v>
      </c>
      <c r="R20" s="338">
        <v>22486</v>
      </c>
      <c r="S20" s="342">
        <v>5</v>
      </c>
      <c r="T20" s="350">
        <f t="shared" si="0"/>
        <v>100</v>
      </c>
      <c r="V20" s="212"/>
      <c r="W20" s="212"/>
      <c r="X20" s="212"/>
      <c r="Y20" s="212"/>
      <c r="Z20" s="212"/>
      <c r="AA20" s="212"/>
      <c r="AB20" s="212"/>
      <c r="AC20" s="212"/>
      <c r="AD20" s="212"/>
      <c r="AE20" s="212"/>
      <c r="AF20" s="212"/>
      <c r="AG20" s="212"/>
      <c r="AH20" s="212"/>
      <c r="AI20" s="212"/>
      <c r="AJ20" s="212"/>
      <c r="AK20" s="212"/>
      <c r="AL20" s="212"/>
      <c r="AM20" s="212"/>
      <c r="AN20" s="212"/>
      <c r="AO20" s="212"/>
      <c r="AP20" s="212"/>
    </row>
    <row r="21" spans="1:42" ht="17.25" customHeight="1">
      <c r="A21" s="433" t="s">
        <v>53</v>
      </c>
      <c r="B21" s="200">
        <v>22</v>
      </c>
      <c r="C21" s="78">
        <v>370573</v>
      </c>
      <c r="D21" s="332">
        <v>193415</v>
      </c>
      <c r="E21" s="333">
        <v>52.19349493891892</v>
      </c>
      <c r="F21" s="332">
        <v>57978</v>
      </c>
      <c r="G21" s="335">
        <v>15.645500346760288</v>
      </c>
      <c r="H21" s="332">
        <v>60958</v>
      </c>
      <c r="I21" s="335">
        <v>16.4</v>
      </c>
      <c r="J21" s="332">
        <v>36657</v>
      </c>
      <c r="K21" s="335">
        <v>9.891978098782156</v>
      </c>
      <c r="L21" s="332">
        <v>36533</v>
      </c>
      <c r="M21" s="335">
        <v>9.858516405674456</v>
      </c>
      <c r="N21" s="332">
        <v>140501</v>
      </c>
      <c r="O21" s="334">
        <v>37.91452696229893</v>
      </c>
      <c r="P21" s="332">
        <v>40577</v>
      </c>
      <c r="Q21" s="335">
        <v>10.9</v>
      </c>
      <c r="R21" s="78">
        <v>32016</v>
      </c>
      <c r="S21" s="335">
        <v>8.639593278517323</v>
      </c>
      <c r="T21" s="350">
        <f t="shared" si="0"/>
        <v>100</v>
      </c>
      <c r="V21" s="212">
        <f>C21-'[1]決算歳出（市）'!C22</f>
        <v>45869</v>
      </c>
      <c r="W21" s="212">
        <f>D21-'[1]決算歳出（市）'!D22</f>
        <v>24868</v>
      </c>
      <c r="X21" s="212">
        <f>E21-'[1]決算歳出（市）'!E22</f>
        <v>0.2856034438957522</v>
      </c>
      <c r="Y21" s="212">
        <f>F21-'[1]決算歳出（市）'!F22</f>
        <v>-5743</v>
      </c>
      <c r="Z21" s="212">
        <f>G21-'[1]決算歳出（市）'!G22</f>
        <v>-3.97883443199205</v>
      </c>
      <c r="AA21" s="212">
        <f>H21-'[1]決算歳出（市）'!H22</f>
        <v>9739</v>
      </c>
      <c r="AB21" s="212">
        <f>I21-'[1]決算歳出（市）'!I22</f>
        <v>0.6259411648763162</v>
      </c>
      <c r="AC21" s="212">
        <f>J21-'[1]決算歳出（市）'!J22</f>
        <v>-8360</v>
      </c>
      <c r="AD21" s="212">
        <f>K21-'[1]決算歳出（市）'!K22</f>
        <v>-3.9720334317194705</v>
      </c>
      <c r="AE21" s="212">
        <f>L21-'[1]決算歳出（市）'!L22</f>
        <v>-8484</v>
      </c>
      <c r="AF21" s="212">
        <f>M21-'[1]決算歳出（市）'!M22</f>
        <v>-4.005495124827171</v>
      </c>
      <c r="AG21" s="212">
        <f>N21-'[1]決算歳出（市）'!N22</f>
        <v>29360</v>
      </c>
      <c r="AH21" s="212">
        <f>O21-'[1]決算歳出（市）'!O22</f>
        <v>3.6861220150238765</v>
      </c>
      <c r="AI21" s="212">
        <f>P21-'[1]決算歳出（市）'!P22</f>
        <v>14496</v>
      </c>
      <c r="AJ21" s="212">
        <f>Q21-'[1]決算歳出（市）'!Q22</f>
        <v>2.867761407312507</v>
      </c>
      <c r="AK21" s="212">
        <f>R21-'[1]決算歳出（市）'!R22</f>
        <v>15173</v>
      </c>
      <c r="AL21" s="212">
        <f>S21-'[1]決算歳出（市）'!S22</f>
        <v>3.4524074107731613</v>
      </c>
      <c r="AM21" s="212"/>
      <c r="AN21" s="212"/>
      <c r="AO21" s="212"/>
      <c r="AP21" s="212"/>
    </row>
    <row r="22" spans="1:42" ht="17.25" customHeight="1">
      <c r="A22" s="445"/>
      <c r="B22" s="200">
        <v>23</v>
      </c>
      <c r="C22" s="78">
        <v>367678</v>
      </c>
      <c r="D22" s="332">
        <v>195079</v>
      </c>
      <c r="E22" s="333">
        <v>53.05702272096781</v>
      </c>
      <c r="F22" s="332">
        <v>58276</v>
      </c>
      <c r="G22" s="334">
        <v>15.8</v>
      </c>
      <c r="H22" s="332">
        <v>58082</v>
      </c>
      <c r="I22" s="335">
        <v>15.796974526623838</v>
      </c>
      <c r="J22" s="332">
        <v>34072</v>
      </c>
      <c r="K22" s="335">
        <v>9.26680410576646</v>
      </c>
      <c r="L22" s="332">
        <v>29225</v>
      </c>
      <c r="M22" s="335">
        <v>7.9</v>
      </c>
      <c r="N22" s="332">
        <v>138527</v>
      </c>
      <c r="O22" s="334">
        <v>37.7</v>
      </c>
      <c r="P22" s="332">
        <v>26129</v>
      </c>
      <c r="Q22" s="335">
        <v>7.106489917808517</v>
      </c>
      <c r="R22" s="78">
        <v>39070</v>
      </c>
      <c r="S22" s="335">
        <v>10.626145703577587</v>
      </c>
      <c r="T22" s="350">
        <f t="shared" si="0"/>
        <v>100.02382682673428</v>
      </c>
      <c r="V22" s="212">
        <f>C22-'[1]決算歳出（市）'!C23</f>
        <v>10919</v>
      </c>
      <c r="W22" s="212">
        <f>D22-'[1]決算歳出（市）'!D23</f>
        <v>16879</v>
      </c>
      <c r="X22" s="212">
        <f>E22-'[1]決算歳出（市）'!E23</f>
        <v>3.107336798538384</v>
      </c>
      <c r="Y22" s="212">
        <f>F22-'[1]決算歳出（市）'!F23</f>
        <v>-4619</v>
      </c>
      <c r="Z22" s="212">
        <f>G22-'[1]決算歳出（市）'!G23</f>
        <v>-1.8295482384466801</v>
      </c>
      <c r="AA22" s="212">
        <f>H22-'[1]決算歳出（市）'!H23</f>
        <v>1004</v>
      </c>
      <c r="AB22" s="212">
        <f>I22-'[1]決算歳出（市）'!I23</f>
        <v>-0.20206123701492018</v>
      </c>
      <c r="AC22" s="212">
        <f>J22-'[1]決算歳出（市）'!J23</f>
        <v>-8609</v>
      </c>
      <c r="AD22" s="212">
        <f>K22-'[1]決算歳出（市）'!K23</f>
        <v>-2.696734305317774</v>
      </c>
      <c r="AE22" s="212">
        <f>L22-'[1]決算歳出（市）'!L23</f>
        <v>-13456</v>
      </c>
      <c r="AF22" s="212">
        <f>M22-'[1]決算歳出（市）'!M23</f>
        <v>-4.063538411084233</v>
      </c>
      <c r="AG22" s="212">
        <f>N22-'[1]決算歳出（市）'!N23</f>
        <v>2649</v>
      </c>
      <c r="AH22" s="212">
        <f>O22-'[1]決算歳出（市）'!O23</f>
        <v>-0.38677566648633643</v>
      </c>
      <c r="AI22" s="212">
        <f>P22-'[1]決算歳出（市）'!P23</f>
        <v>-15098</v>
      </c>
      <c r="AJ22" s="212">
        <f>Q22-'[1]決算歳出（市）'!Q23</f>
        <v>-4.4494904498906855</v>
      </c>
      <c r="AK22" s="212">
        <f>R22-'[1]決算歳出（市）'!R23</f>
        <v>11694</v>
      </c>
      <c r="AL22" s="212">
        <f>S22-'[1]決算歳出（市）'!S23</f>
        <v>2.9526181962126703</v>
      </c>
      <c r="AM22" s="212"/>
      <c r="AN22" s="212"/>
      <c r="AO22" s="212"/>
      <c r="AP22" s="212"/>
    </row>
    <row r="23" spans="1:42" ht="17.25" customHeight="1">
      <c r="A23" s="445"/>
      <c r="B23" s="200">
        <v>24</v>
      </c>
      <c r="C23" s="78">
        <v>369781</v>
      </c>
      <c r="D23" s="332">
        <v>195602</v>
      </c>
      <c r="E23" s="333">
        <v>52.9</v>
      </c>
      <c r="F23" s="332">
        <v>56849</v>
      </c>
      <c r="G23" s="334">
        <v>15.4</v>
      </c>
      <c r="H23" s="332">
        <v>58120</v>
      </c>
      <c r="I23" s="335">
        <v>15.7</v>
      </c>
      <c r="J23" s="332">
        <v>33395</v>
      </c>
      <c r="K23" s="335">
        <v>9</v>
      </c>
      <c r="L23" s="332">
        <v>32848</v>
      </c>
      <c r="M23" s="335">
        <v>8.9</v>
      </c>
      <c r="N23" s="332">
        <v>140784</v>
      </c>
      <c r="O23" s="334">
        <v>38.1</v>
      </c>
      <c r="P23" s="332">
        <v>26467</v>
      </c>
      <c r="Q23" s="335">
        <v>7.2</v>
      </c>
      <c r="R23" s="78">
        <v>39745</v>
      </c>
      <c r="S23" s="335">
        <v>10.7</v>
      </c>
      <c r="T23" s="350">
        <f t="shared" si="0"/>
        <v>100</v>
      </c>
      <c r="V23" s="212">
        <f>C23-'[1]決算歳出（市）'!C24</f>
        <v>-792</v>
      </c>
      <c r="W23" s="212">
        <f>D23-'[1]決算歳出（市）'!D24</f>
        <v>2187</v>
      </c>
      <c r="X23" s="212">
        <f>E23-'[1]決算歳出（市）'!E24</f>
        <v>0.7065050610810815</v>
      </c>
      <c r="Y23" s="212">
        <f>F23-'[1]決算歳出（市）'!F24</f>
        <v>-1129</v>
      </c>
      <c r="Z23" s="212">
        <f>G23-'[1]決算歳出（市）'!G24</f>
        <v>-0.24550034676028787</v>
      </c>
      <c r="AA23" s="212">
        <f>H23-'[1]決算歳出（市）'!H24</f>
        <v>-2838</v>
      </c>
      <c r="AB23" s="212">
        <f>I23-'[1]決算歳出（市）'!I24</f>
        <v>-0.8496603908001958</v>
      </c>
      <c r="AC23" s="212">
        <f>J23-'[1]決算歳出（市）'!J24</f>
        <v>-3262</v>
      </c>
      <c r="AD23" s="212">
        <f>K23-'[1]決算歳出（市）'!K24</f>
        <v>-0.8919780987821557</v>
      </c>
      <c r="AE23" s="212">
        <f>L23-'[1]決算歳出（市）'!L24</f>
        <v>-3685</v>
      </c>
      <c r="AF23" s="212">
        <f>M23-'[1]決算歳出（市）'!M24</f>
        <v>-0.9585164056744553</v>
      </c>
      <c r="AG23" s="212">
        <f>N23-'[1]決算歳出（市）'!N24</f>
        <v>283</v>
      </c>
      <c r="AH23" s="212">
        <f>O23-'[1]決算歳出（市）'!O24</f>
        <v>0.18547303770107249</v>
      </c>
      <c r="AI23" s="212">
        <f>P23-'[1]決算歳出（市）'!P24</f>
        <v>-14110</v>
      </c>
      <c r="AJ23" s="212">
        <f>Q23-'[1]決算歳出（市）'!Q24</f>
        <v>-3.8497993647675353</v>
      </c>
      <c r="AK23" s="212">
        <f>R23-'[1]決算歳出（市）'!R24</f>
        <v>7729</v>
      </c>
      <c r="AL23" s="212">
        <f>S23-'[1]決算歳出（市）'!S24</f>
        <v>2.0604067214826767</v>
      </c>
      <c r="AM23" s="212"/>
      <c r="AN23" s="212"/>
      <c r="AO23" s="212"/>
      <c r="AP23" s="212"/>
    </row>
    <row r="24" spans="1:42" ht="17.25" customHeight="1">
      <c r="A24" s="445"/>
      <c r="B24" s="200">
        <v>25</v>
      </c>
      <c r="C24" s="78">
        <v>363315</v>
      </c>
      <c r="D24" s="332">
        <v>195512</v>
      </c>
      <c r="E24" s="333">
        <v>53.8</v>
      </c>
      <c r="F24" s="332">
        <v>55188</v>
      </c>
      <c r="G24" s="334">
        <v>15.2</v>
      </c>
      <c r="H24" s="332">
        <v>57265</v>
      </c>
      <c r="I24" s="335">
        <v>15.8</v>
      </c>
      <c r="J24" s="332">
        <v>31677</v>
      </c>
      <c r="K24" s="335">
        <v>8.7</v>
      </c>
      <c r="L24" s="332">
        <v>31671</v>
      </c>
      <c r="M24" s="335">
        <v>8.7</v>
      </c>
      <c r="N24" s="332">
        <v>136126</v>
      </c>
      <c r="O24" s="334">
        <v>37.5</v>
      </c>
      <c r="P24" s="332">
        <v>26275</v>
      </c>
      <c r="Q24" s="335">
        <v>7.2</v>
      </c>
      <c r="R24" s="78">
        <v>29734</v>
      </c>
      <c r="S24" s="335">
        <v>8.2</v>
      </c>
      <c r="T24" s="350">
        <f t="shared" si="0"/>
        <v>100</v>
      </c>
      <c r="V24" s="212">
        <f>C24-'[1]決算歳出（市）'!C25</f>
        <v>-4363</v>
      </c>
      <c r="W24" s="212">
        <f>D24-'[1]決算歳出（市）'!D25</f>
        <v>433</v>
      </c>
      <c r="X24" s="212">
        <f>E24-'[1]決算歳出（市）'!E25</f>
        <v>0.7429772790321891</v>
      </c>
      <c r="Y24" s="212">
        <f>F24-'[1]決算歳出（市）'!F25</f>
        <v>-3088</v>
      </c>
      <c r="Z24" s="212">
        <f>G24-'[1]決算歳出（市）'!G25</f>
        <v>-0.7497380860426777</v>
      </c>
      <c r="AA24" s="212">
        <f>H24-'[1]決算歳出（市）'!H25</f>
        <v>-817</v>
      </c>
      <c r="AB24" s="212">
        <f>I24-'[1]決算歳出（市）'!I25</f>
        <v>0.0030254733761623243</v>
      </c>
      <c r="AC24" s="212">
        <f>J24-'[1]決算歳出（市）'!J25</f>
        <v>-2395</v>
      </c>
      <c r="AD24" s="212">
        <f>K24-'[1]決算歳出（市）'!K25</f>
        <v>-0.5668041057664599</v>
      </c>
      <c r="AE24" s="212">
        <f>L24-'[1]決算歳出（市）'!L25</f>
        <v>2445</v>
      </c>
      <c r="AF24" s="212">
        <f>M24-'[1]決算歳出（市）'!M25</f>
        <v>0.6511969712628982</v>
      </c>
      <c r="AG24" s="212">
        <f>N24-'[1]決算歳出（市）'!N25</f>
        <v>-2401</v>
      </c>
      <c r="AH24" s="212">
        <f>O24-'[1]決算歳出（市）'!O25</f>
        <v>-0.0761731732657367</v>
      </c>
      <c r="AI24" s="212">
        <f>P24-'[1]決算歳出（市）'!P25</f>
        <v>146</v>
      </c>
      <c r="AJ24" s="212">
        <f>Q24-'[1]決算歳出（市）'!Q25</f>
        <v>0.09351008219148316</v>
      </c>
      <c r="AK24" s="212">
        <f>R24-'[1]決算歳出（市）'!R25</f>
        <v>-9336</v>
      </c>
      <c r="AL24" s="212">
        <f>S24-'[1]決算歳出（市）'!S25</f>
        <v>-2.4261457035775873</v>
      </c>
      <c r="AM24" s="212"/>
      <c r="AN24" s="212"/>
      <c r="AO24" s="212"/>
      <c r="AP24" s="212"/>
    </row>
    <row r="25" spans="1:42" s="77" customFormat="1" ht="17.25" customHeight="1">
      <c r="A25" s="446"/>
      <c r="B25" s="204">
        <v>26</v>
      </c>
      <c r="C25" s="338">
        <f>D25+J25+N25</f>
        <v>377952</v>
      </c>
      <c r="D25" s="339">
        <v>201332</v>
      </c>
      <c r="E25" s="340">
        <v>53.2</v>
      </c>
      <c r="F25" s="339">
        <v>54899</v>
      </c>
      <c r="G25" s="341">
        <v>14.5</v>
      </c>
      <c r="H25" s="339">
        <v>57951</v>
      </c>
      <c r="I25" s="342">
        <v>15.3</v>
      </c>
      <c r="J25" s="339">
        <v>31892</v>
      </c>
      <c r="K25" s="342">
        <v>8.5</v>
      </c>
      <c r="L25" s="339">
        <v>31857</v>
      </c>
      <c r="M25" s="342">
        <v>8.5</v>
      </c>
      <c r="N25" s="339">
        <v>144728</v>
      </c>
      <c r="O25" s="341">
        <v>38.3</v>
      </c>
      <c r="P25" s="339">
        <v>27996</v>
      </c>
      <c r="Q25" s="342">
        <v>7.4</v>
      </c>
      <c r="R25" s="338">
        <v>31123</v>
      </c>
      <c r="S25" s="342">
        <v>8.2</v>
      </c>
      <c r="T25" s="350">
        <f t="shared" si="0"/>
        <v>100</v>
      </c>
      <c r="V25" s="212"/>
      <c r="W25" s="212"/>
      <c r="X25" s="212"/>
      <c r="Y25" s="212"/>
      <c r="Z25" s="212"/>
      <c r="AA25" s="212"/>
      <c r="AB25" s="212"/>
      <c r="AC25" s="212"/>
      <c r="AD25" s="212"/>
      <c r="AE25" s="212"/>
      <c r="AF25" s="212"/>
      <c r="AG25" s="212"/>
      <c r="AH25" s="212"/>
      <c r="AI25" s="212"/>
      <c r="AJ25" s="212"/>
      <c r="AK25" s="212"/>
      <c r="AL25" s="212"/>
      <c r="AM25" s="212"/>
      <c r="AN25" s="212"/>
      <c r="AO25" s="212"/>
      <c r="AP25" s="212"/>
    </row>
    <row r="26" spans="1:42" ht="17.25" customHeight="1">
      <c r="A26" s="433" t="s">
        <v>55</v>
      </c>
      <c r="B26" s="200">
        <v>22</v>
      </c>
      <c r="C26" s="78">
        <v>1377851</v>
      </c>
      <c r="D26" s="332">
        <v>698873</v>
      </c>
      <c r="E26" s="333">
        <v>50.72195759918888</v>
      </c>
      <c r="F26" s="332">
        <v>191265</v>
      </c>
      <c r="G26" s="334">
        <v>13.88139936756587</v>
      </c>
      <c r="H26" s="332">
        <v>182253</v>
      </c>
      <c r="I26" s="335">
        <v>13.327337353603546</v>
      </c>
      <c r="J26" s="332">
        <v>164433</v>
      </c>
      <c r="K26" s="335">
        <v>11.934018990442363</v>
      </c>
      <c r="L26" s="332">
        <v>164328</v>
      </c>
      <c r="M26" s="335">
        <v>11.926398427696464</v>
      </c>
      <c r="N26" s="332">
        <v>514545</v>
      </c>
      <c r="O26" s="334">
        <v>37.44402341036876</v>
      </c>
      <c r="P26" s="332">
        <v>148251</v>
      </c>
      <c r="Q26" s="335">
        <v>10.759581406117206</v>
      </c>
      <c r="R26" s="78">
        <v>106370</v>
      </c>
      <c r="S26" s="335">
        <v>7.719992945536201</v>
      </c>
      <c r="T26" s="350">
        <f t="shared" si="0"/>
        <v>100.1</v>
      </c>
      <c r="V26" s="212">
        <f>C26-'[1]決算歳出（市）'!C27</f>
        <v>14910</v>
      </c>
      <c r="W26" s="212">
        <f>D26-'[1]決算歳出（市）'!D27</f>
        <v>63320</v>
      </c>
      <c r="X26" s="212">
        <f>E26-'[1]決算歳出（市）'!E27</f>
        <v>4.090958898584823</v>
      </c>
      <c r="Y26" s="212">
        <f>F26-'[1]決算歳出（市）'!F27</f>
        <v>-15552</v>
      </c>
      <c r="Z26" s="212">
        <f>G26-'[1]決算歳出（市）'!G27</f>
        <v>-1.2929185229370947</v>
      </c>
      <c r="AA26" s="212">
        <f>H26-'[1]決算歳出（市）'!H27</f>
        <v>-6000</v>
      </c>
      <c r="AB26" s="212">
        <f>I26-'[1]決算歳出（市）'!I27</f>
        <v>-0.4849259798789749</v>
      </c>
      <c r="AC26" s="212">
        <f>J26-'[1]決算歳出（市）'!J27</f>
        <v>-35808</v>
      </c>
      <c r="AD26" s="212">
        <f>K26-'[1]決算歳出（市）'!K27</f>
        <v>-2.7578128643481232</v>
      </c>
      <c r="AE26" s="212">
        <f>L26-'[1]決算歳出（市）'!L27</f>
        <v>-35913</v>
      </c>
      <c r="AF26" s="212">
        <f>M26-'[1]決算歳出（市）'!M27</f>
        <v>-2.765433427094022</v>
      </c>
      <c r="AG26" s="212">
        <f>N26-'[1]決算歳出（市）'!N27</f>
        <v>-12602</v>
      </c>
      <c r="AH26" s="212">
        <f>O26-'[1]決算歳出（市）'!O27</f>
        <v>-1.2331460342366967</v>
      </c>
      <c r="AI26" s="212">
        <f>P26-'[1]決算歳出（市）'!P27</f>
        <v>-9242</v>
      </c>
      <c r="AJ26" s="212">
        <f>Q26-'[1]決算歳出（市）'!Q27</f>
        <v>-0.7957977335520834</v>
      </c>
      <c r="AK26" s="212">
        <f>R26-'[1]決算歳出（市）'!R27</f>
        <v>-21798</v>
      </c>
      <c r="AL26" s="212">
        <f>S26-'[1]決算歳出（市）'!S27</f>
        <v>-1.6837890230156303</v>
      </c>
      <c r="AM26" s="212"/>
      <c r="AN26" s="212"/>
      <c r="AO26" s="212"/>
      <c r="AP26" s="212"/>
    </row>
    <row r="27" spans="1:42" ht="17.25" customHeight="1">
      <c r="A27" s="445"/>
      <c r="B27" s="200">
        <v>23</v>
      </c>
      <c r="C27" s="78">
        <v>1395594</v>
      </c>
      <c r="D27" s="332">
        <v>726521</v>
      </c>
      <c r="E27" s="333">
        <v>52.05819170905005</v>
      </c>
      <c r="F27" s="332">
        <v>198096</v>
      </c>
      <c r="G27" s="334">
        <v>14.194386046371651</v>
      </c>
      <c r="H27" s="332">
        <v>184157</v>
      </c>
      <c r="I27" s="335">
        <v>13.1955998664368</v>
      </c>
      <c r="J27" s="332">
        <v>164581</v>
      </c>
      <c r="K27" s="335">
        <v>11.792899654197424</v>
      </c>
      <c r="L27" s="332">
        <v>163857</v>
      </c>
      <c r="M27" s="335">
        <v>11.741022102416606</v>
      </c>
      <c r="N27" s="332">
        <v>504492</v>
      </c>
      <c r="O27" s="334">
        <v>36.14890863675252</v>
      </c>
      <c r="P27" s="332">
        <v>142291</v>
      </c>
      <c r="Q27" s="335">
        <v>10.195730276857024</v>
      </c>
      <c r="R27" s="78">
        <v>94046</v>
      </c>
      <c r="S27" s="335">
        <v>6.738779329805086</v>
      </c>
      <c r="T27" s="350">
        <f t="shared" si="0"/>
        <v>100</v>
      </c>
      <c r="V27" s="212">
        <f>C27-'[1]決算歳出（市）'!C28</f>
        <v>-121181</v>
      </c>
      <c r="W27" s="212">
        <f>D27-'[1]決算歳出（市）'!D28</f>
        <v>80540</v>
      </c>
      <c r="X27" s="212">
        <f>E27-'[1]決算歳出（市）'!E28</f>
        <v>9.469079942308113</v>
      </c>
      <c r="Y27" s="212">
        <f>F27-'[1]決算歳出（市）'!F28</f>
        <v>-2738</v>
      </c>
      <c r="Z27" s="212">
        <f>G27-'[1]決算歳出（市）'!G28</f>
        <v>0.9535296240281923</v>
      </c>
      <c r="AA27" s="212">
        <f>H27-'[1]決算歳出（市）'!H28</f>
        <v>-1589</v>
      </c>
      <c r="AB27" s="212">
        <f>I27-'[1]決算歳出（市）'!I28</f>
        <v>0.9494855778969704</v>
      </c>
      <c r="AC27" s="212">
        <f>J27-'[1]決算歳出（市）'!J28</f>
        <v>-29763</v>
      </c>
      <c r="AD27" s="212">
        <f>K27-'[1]決算歳出（市）'!K28</f>
        <v>-1.020075243200015</v>
      </c>
      <c r="AE27" s="212">
        <f>L27-'[1]決算歳出（市）'!L28</f>
        <v>-30487</v>
      </c>
      <c r="AF27" s="212">
        <f>M27-'[1]決算歳出（市）'!M28</f>
        <v>-1.0719527949808327</v>
      </c>
      <c r="AG27" s="212">
        <f>N27-'[1]決算歳出（市）'!N28</f>
        <v>-171958</v>
      </c>
      <c r="AH27" s="212">
        <f>O27-'[1]決算歳出（市）'!O28</f>
        <v>-8.449004699108102</v>
      </c>
      <c r="AI27" s="212">
        <f>P27-'[1]決算歳出（市）'!P28</f>
        <v>-74418</v>
      </c>
      <c r="AJ27" s="212">
        <f>Q27-'[1]決算歳出（市）'!Q28</f>
        <v>-4.09175468300848</v>
      </c>
      <c r="AK27" s="212">
        <f>R27-'[1]決算歳出（市）'!R28</f>
        <v>-110666</v>
      </c>
      <c r="AL27" s="212">
        <f>S27-'[1]決算歳出（市）'!S28</f>
        <v>-6.757751137798876</v>
      </c>
      <c r="AM27" s="212"/>
      <c r="AN27" s="212"/>
      <c r="AO27" s="212"/>
      <c r="AP27" s="212"/>
    </row>
    <row r="28" spans="1:42" ht="17.25" customHeight="1">
      <c r="A28" s="445"/>
      <c r="B28" s="200">
        <v>24</v>
      </c>
      <c r="C28" s="78">
        <v>1403496</v>
      </c>
      <c r="D28" s="332">
        <v>732472</v>
      </c>
      <c r="E28" s="333">
        <v>52.2</v>
      </c>
      <c r="F28" s="332">
        <v>196603</v>
      </c>
      <c r="G28" s="334">
        <v>14</v>
      </c>
      <c r="H28" s="332">
        <v>182720</v>
      </c>
      <c r="I28" s="335">
        <v>13</v>
      </c>
      <c r="J28" s="332">
        <v>171364</v>
      </c>
      <c r="K28" s="335">
        <v>12.2</v>
      </c>
      <c r="L28" s="332">
        <v>171313</v>
      </c>
      <c r="M28" s="335">
        <v>12.2</v>
      </c>
      <c r="N28" s="332">
        <v>499660</v>
      </c>
      <c r="O28" s="334">
        <v>35.6</v>
      </c>
      <c r="P28" s="332">
        <v>136960</v>
      </c>
      <c r="Q28" s="335">
        <v>9.8</v>
      </c>
      <c r="R28" s="78">
        <v>93124</v>
      </c>
      <c r="S28" s="335">
        <v>6.6</v>
      </c>
      <c r="T28" s="350">
        <f t="shared" si="0"/>
        <v>100</v>
      </c>
      <c r="V28" s="212">
        <f>C28-'[1]決算歳出（市）'!C29</f>
        <v>25645</v>
      </c>
      <c r="W28" s="212">
        <f>D28-'[1]決算歳出（市）'!D29</f>
        <v>33599</v>
      </c>
      <c r="X28" s="212">
        <f>E28-'[1]決算歳出（市）'!E29</f>
        <v>1.4780424008111197</v>
      </c>
      <c r="Y28" s="212">
        <f>F28-'[1]決算歳出（市）'!F29</f>
        <v>5338</v>
      </c>
      <c r="Z28" s="212">
        <f>G28-'[1]決算歳出（市）'!G29</f>
        <v>0.11860063243413066</v>
      </c>
      <c r="AA28" s="212">
        <f>H28-'[1]決算歳出（市）'!H29</f>
        <v>467</v>
      </c>
      <c r="AB28" s="212">
        <f>I28-'[1]決算歳出（市）'!I29</f>
        <v>-0.32733735360354643</v>
      </c>
      <c r="AC28" s="212">
        <f>J28-'[1]決算歳出（市）'!J29</f>
        <v>6931</v>
      </c>
      <c r="AD28" s="212">
        <f>K28-'[1]決算歳出（市）'!K29</f>
        <v>0.2659810095576365</v>
      </c>
      <c r="AE28" s="212">
        <f>L28-'[1]決算歳出（市）'!L29</f>
        <v>6985</v>
      </c>
      <c r="AF28" s="212">
        <f>M28-'[1]決算歳出（市）'!M29</f>
        <v>0.27360157230353543</v>
      </c>
      <c r="AG28" s="212">
        <f>N28-'[1]決算歳出（市）'!N29</f>
        <v>-14885</v>
      </c>
      <c r="AH28" s="212">
        <f>O28-'[1]決算歳出（市）'!O29</f>
        <v>-1.8440234103687558</v>
      </c>
      <c r="AI28" s="212">
        <f>P28-'[1]決算歳出（市）'!P29</f>
        <v>-11291</v>
      </c>
      <c r="AJ28" s="212">
        <f>Q28-'[1]決算歳出（市）'!Q29</f>
        <v>-0.9595814061172057</v>
      </c>
      <c r="AK28" s="212">
        <f>R28-'[1]決算歳出（市）'!R29</f>
        <v>-13246</v>
      </c>
      <c r="AL28" s="212">
        <f>S28-'[1]決算歳出（市）'!S29</f>
        <v>-1.1199929455362012</v>
      </c>
      <c r="AM28" s="212"/>
      <c r="AN28" s="212"/>
      <c r="AO28" s="212"/>
      <c r="AP28" s="212"/>
    </row>
    <row r="29" spans="1:42" ht="17.25" customHeight="1">
      <c r="A29" s="445"/>
      <c r="B29" s="200">
        <v>25</v>
      </c>
      <c r="C29" s="78">
        <v>1558219</v>
      </c>
      <c r="D29" s="332">
        <v>734943</v>
      </c>
      <c r="E29" s="333">
        <v>47.2</v>
      </c>
      <c r="F29" s="332">
        <v>191375</v>
      </c>
      <c r="G29" s="334">
        <v>12.3</v>
      </c>
      <c r="H29" s="332">
        <v>178544</v>
      </c>
      <c r="I29" s="335">
        <v>11.5</v>
      </c>
      <c r="J29" s="332">
        <v>184901</v>
      </c>
      <c r="K29" s="335">
        <v>11.9</v>
      </c>
      <c r="L29" s="332">
        <v>184901</v>
      </c>
      <c r="M29" s="335">
        <v>11.9</v>
      </c>
      <c r="N29" s="332">
        <v>638375</v>
      </c>
      <c r="O29" s="334">
        <v>41</v>
      </c>
      <c r="P29" s="332">
        <v>275498</v>
      </c>
      <c r="Q29" s="335">
        <v>17.7</v>
      </c>
      <c r="R29" s="78">
        <v>81385</v>
      </c>
      <c r="S29" s="335">
        <v>5.2</v>
      </c>
      <c r="T29" s="350">
        <f t="shared" si="0"/>
        <v>100.1</v>
      </c>
      <c r="V29" s="212">
        <f>C29-'[1]決算歳出（市）'!C30</f>
        <v>162625</v>
      </c>
      <c r="W29" s="212">
        <f>D29-'[1]決算歳出（市）'!D30</f>
        <v>8422</v>
      </c>
      <c r="X29" s="212">
        <f>E29-'[1]決算歳出（市）'!E30</f>
        <v>-4.858191709050047</v>
      </c>
      <c r="Y29" s="212">
        <f>F29-'[1]決算歳出（市）'!F30</f>
        <v>-6721</v>
      </c>
      <c r="Z29" s="212">
        <f>G29-'[1]決算歳出（市）'!G30</f>
        <v>-1.8943860463716504</v>
      </c>
      <c r="AA29" s="212">
        <f>H29-'[1]決算歳出（市）'!H30</f>
        <v>-5613</v>
      </c>
      <c r="AB29" s="212">
        <f>I29-'[1]決算歳出（市）'!I30</f>
        <v>-1.6955998664367993</v>
      </c>
      <c r="AC29" s="212">
        <f>J29-'[1]決算歳出（市）'!J30</f>
        <v>20320</v>
      </c>
      <c r="AD29" s="212">
        <f>K29-'[1]決算歳出（市）'!K30</f>
        <v>0.10710034580257677</v>
      </c>
      <c r="AE29" s="212">
        <f>L29-'[1]決算歳出（市）'!L30</f>
        <v>21044</v>
      </c>
      <c r="AF29" s="212">
        <f>M29-'[1]決算歳出（市）'!M30</f>
        <v>0.15897789758339442</v>
      </c>
      <c r="AG29" s="212">
        <f>N29-'[1]決算歳出（市）'!N30</f>
        <v>133883</v>
      </c>
      <c r="AH29" s="212">
        <f>O29-'[1]決算歳出（市）'!O30</f>
        <v>4.851091363247477</v>
      </c>
      <c r="AI29" s="212">
        <f>P29-'[1]決算歳出（市）'!P30</f>
        <v>133207</v>
      </c>
      <c r="AJ29" s="212">
        <f>Q29-'[1]決算歳出（市）'!Q30</f>
        <v>7.504269723142976</v>
      </c>
      <c r="AK29" s="212">
        <f>R29-'[1]決算歳出（市）'!R30</f>
        <v>-12661</v>
      </c>
      <c r="AL29" s="212">
        <f>S29-'[1]決算歳出（市）'!S30</f>
        <v>-1.5387793298050862</v>
      </c>
      <c r="AM29" s="212"/>
      <c r="AN29" s="212"/>
      <c r="AO29" s="212"/>
      <c r="AP29" s="212"/>
    </row>
    <row r="30" spans="1:42" s="77" customFormat="1" ht="17.25" customHeight="1">
      <c r="A30" s="446"/>
      <c r="B30" s="204">
        <v>26</v>
      </c>
      <c r="C30" s="338">
        <f>D30+J30+N30</f>
        <v>1443265</v>
      </c>
      <c r="D30" s="339">
        <v>778595</v>
      </c>
      <c r="E30" s="340">
        <v>53.946780390295615</v>
      </c>
      <c r="F30" s="339">
        <v>197064</v>
      </c>
      <c r="G30" s="341">
        <v>13.65404135761624</v>
      </c>
      <c r="H30" s="339">
        <v>192200</v>
      </c>
      <c r="I30" s="342">
        <v>13.317027711473639</v>
      </c>
      <c r="J30" s="339">
        <v>176986</v>
      </c>
      <c r="K30" s="342">
        <v>12.26289004444783</v>
      </c>
      <c r="L30" s="339">
        <v>176986</v>
      </c>
      <c r="M30" s="342">
        <v>12.26289004444783</v>
      </c>
      <c r="N30" s="339">
        <v>487684</v>
      </c>
      <c r="O30" s="341">
        <v>33.790329565256556</v>
      </c>
      <c r="P30" s="339">
        <v>139087</v>
      </c>
      <c r="Q30" s="342">
        <v>9.636968955805067</v>
      </c>
      <c r="R30" s="338">
        <v>59121</v>
      </c>
      <c r="S30" s="342">
        <v>4.096337124505895</v>
      </c>
      <c r="T30" s="350">
        <f t="shared" si="0"/>
        <v>100</v>
      </c>
      <c r="V30" s="212"/>
      <c r="W30" s="212"/>
      <c r="X30" s="212"/>
      <c r="Y30" s="212"/>
      <c r="Z30" s="212"/>
      <c r="AA30" s="212"/>
      <c r="AB30" s="212"/>
      <c r="AC30" s="212"/>
      <c r="AD30" s="212"/>
      <c r="AE30" s="212"/>
      <c r="AF30" s="212"/>
      <c r="AG30" s="212"/>
      <c r="AH30" s="212"/>
      <c r="AI30" s="212"/>
      <c r="AJ30" s="212"/>
      <c r="AK30" s="212"/>
      <c r="AL30" s="212"/>
      <c r="AM30" s="212"/>
      <c r="AN30" s="212"/>
      <c r="AO30" s="212"/>
      <c r="AP30" s="212"/>
    </row>
    <row r="31" spans="1:42" ht="17.25" customHeight="1">
      <c r="A31" s="433" t="s">
        <v>54</v>
      </c>
      <c r="B31" s="200">
        <v>22</v>
      </c>
      <c r="C31" s="326">
        <v>599465</v>
      </c>
      <c r="D31" s="326">
        <v>302316</v>
      </c>
      <c r="E31" s="327">
        <v>50.430967612788066</v>
      </c>
      <c r="F31" s="326">
        <v>98388</v>
      </c>
      <c r="G31" s="328">
        <v>16.412634599184273</v>
      </c>
      <c r="H31" s="326">
        <v>74803</v>
      </c>
      <c r="I31" s="329">
        <v>12.478293144720709</v>
      </c>
      <c r="J31" s="326">
        <v>91961</v>
      </c>
      <c r="K31" s="329">
        <v>15.34051195649454</v>
      </c>
      <c r="L31" s="326">
        <v>91961</v>
      </c>
      <c r="M31" s="329">
        <v>15.34051195649454</v>
      </c>
      <c r="N31" s="326">
        <v>205188</v>
      </c>
      <c r="O31" s="328">
        <v>34.32852043071739</v>
      </c>
      <c r="P31" s="326">
        <v>43158</v>
      </c>
      <c r="Q31" s="329">
        <v>7.199419482371781</v>
      </c>
      <c r="R31" s="75">
        <v>63237</v>
      </c>
      <c r="S31" s="329">
        <v>10.6</v>
      </c>
      <c r="T31" s="350">
        <f>E31+K31+O31</f>
        <v>100.1</v>
      </c>
      <c r="V31" s="212">
        <f>C31-'[1]決算歳出（市）'!C32</f>
        <v>26936</v>
      </c>
      <c r="W31" s="212">
        <f>D31-'[1]決算歳出（市）'!D32</f>
        <v>-1017</v>
      </c>
      <c r="X31" s="212">
        <f>E31-'[1]決算歳出（市）'!E32</f>
        <v>-2.5502787520248944</v>
      </c>
      <c r="Y31" s="212">
        <f>F31-'[1]決算歳出（市）'!F32</f>
        <v>-6948</v>
      </c>
      <c r="Z31" s="212">
        <f>G31-'[1]決算歳出（市）'!G32</f>
        <v>-1.985734741058753</v>
      </c>
      <c r="AA31" s="212">
        <f>H31-'[1]決算歳出（市）'!H32</f>
        <v>-29644</v>
      </c>
      <c r="AB31" s="212">
        <f>I31-'[1]決算歳出（市）'!I32</f>
        <v>-5.764800218235578</v>
      </c>
      <c r="AC31" s="212">
        <f>J31-'[1]決算歳出（市）'!J32</f>
        <v>1520</v>
      </c>
      <c r="AD31" s="212">
        <f>K31-'[1]決算歳出（市）'!K32</f>
        <v>-0.4562424437192494</v>
      </c>
      <c r="AE31" s="212">
        <f>L31-'[1]決算歳出（市）'!L32</f>
        <v>1520</v>
      </c>
      <c r="AF31" s="212">
        <f>M31-'[1]決算歳出（市）'!M32</f>
        <v>-0.4562424437192494</v>
      </c>
      <c r="AG31" s="212">
        <f>N31-'[1]決算歳出（市）'!N32</f>
        <v>26433</v>
      </c>
      <c r="AH31" s="212">
        <f>O31-'[1]決算歳出（市）'!O32</f>
        <v>3.1065211957441363</v>
      </c>
      <c r="AI31" s="212">
        <f>P31-'[1]決算歳出（市）'!P32</f>
        <v>135</v>
      </c>
      <c r="AJ31" s="212">
        <f>Q31-'[1]決算歳出（市）'!Q32</f>
        <v>-0.31513436555557206</v>
      </c>
      <c r="AK31" s="212">
        <f>R31-'[1]決算歳出（市）'!R32</f>
        <v>26437</v>
      </c>
      <c r="AL31" s="212">
        <f>S31-'[1]決算歳出（市）'!S32</f>
        <v>4.172377993079826</v>
      </c>
      <c r="AM31" s="212"/>
      <c r="AN31" s="212"/>
      <c r="AO31" s="212"/>
      <c r="AP31" s="212"/>
    </row>
    <row r="32" spans="1:42" ht="17.25" customHeight="1">
      <c r="A32" s="445"/>
      <c r="B32" s="200">
        <v>23</v>
      </c>
      <c r="C32" s="332">
        <v>575601</v>
      </c>
      <c r="D32" s="332">
        <v>312547</v>
      </c>
      <c r="E32" s="333">
        <v>54.299245484285116</v>
      </c>
      <c r="F32" s="332">
        <v>96699</v>
      </c>
      <c r="G32" s="334">
        <v>16.799658096493925</v>
      </c>
      <c r="H32" s="332">
        <v>78726</v>
      </c>
      <c r="I32" s="335">
        <v>13.677182631718848</v>
      </c>
      <c r="J32" s="332">
        <v>82967</v>
      </c>
      <c r="K32" s="335">
        <v>14.413977738051184</v>
      </c>
      <c r="L32" s="332">
        <v>81803</v>
      </c>
      <c r="M32" s="335">
        <v>14.211754322872963</v>
      </c>
      <c r="N32" s="332">
        <v>180087</v>
      </c>
      <c r="O32" s="334">
        <v>31.286776777663693</v>
      </c>
      <c r="P32" s="332">
        <v>41363</v>
      </c>
      <c r="Q32" s="335">
        <v>7.186054228536781</v>
      </c>
      <c r="R32" s="78">
        <v>37113</v>
      </c>
      <c r="S32" s="335">
        <v>6.547695539097394</v>
      </c>
      <c r="T32" s="350">
        <f>E32+K32+O32</f>
        <v>99.99999999999999</v>
      </c>
      <c r="V32" s="212">
        <f>C32-'[1]決算歳出（市）'!C33</f>
        <v>1563</v>
      </c>
      <c r="W32" s="212">
        <f>D32-'[1]決算歳出（市）'!D33</f>
        <v>26309</v>
      </c>
      <c r="X32" s="212">
        <f>E32-'[1]決算歳出（市）'!E33</f>
        <v>4.435299195015062</v>
      </c>
      <c r="Y32" s="212">
        <f>F32-'[1]決算歳出（市）'!F33</f>
        <v>-6579</v>
      </c>
      <c r="Z32" s="212">
        <f>G32-'[1]決算歳出（市）'!G33</f>
        <v>-1.1918337559618344</v>
      </c>
      <c r="AA32" s="212">
        <f>H32-'[1]決算歳出（市）'!H33</f>
        <v>-1322</v>
      </c>
      <c r="AB32" s="212">
        <f>I32-'[1]決算歳出（市）'!I33</f>
        <v>-0.26753879787292156</v>
      </c>
      <c r="AC32" s="212">
        <f>J32-'[1]決算歳出（市）'!J33</f>
        <v>9297</v>
      </c>
      <c r="AD32" s="212">
        <f>K32-'[1]決算歳出（市）'!K33</f>
        <v>1.5803325786714915</v>
      </c>
      <c r="AE32" s="212">
        <f>L32-'[1]決算歳出（市）'!L33</f>
        <v>8133</v>
      </c>
      <c r="AF32" s="212">
        <f>M32-'[1]決算歳出（市）'!M33</f>
        <v>1.3781091634932707</v>
      </c>
      <c r="AG32" s="212">
        <f>N32-'[1]決算歳出（市）'!N33</f>
        <v>-34043</v>
      </c>
      <c r="AH32" s="212">
        <f>O32-'[1]決算歳出（市）'!O33</f>
        <v>-6.015631773686568</v>
      </c>
      <c r="AI32" s="212">
        <f>P32-'[1]決算歳出（市）'!P33</f>
        <v>-24645</v>
      </c>
      <c r="AJ32" s="212">
        <f>Q32-'[1]決算歳出（市）'!Q33</f>
        <v>-4.312836088828968</v>
      </c>
      <c r="AK32" s="212">
        <f>R32-'[1]決算歳出（市）'!R33</f>
        <v>-12594</v>
      </c>
      <c r="AL32" s="212">
        <f>S32-'[1]決算歳出（市）'!S33</f>
        <v>-2.1114873024566494</v>
      </c>
      <c r="AM32" s="212"/>
      <c r="AN32" s="212"/>
      <c r="AO32" s="212"/>
      <c r="AP32" s="212"/>
    </row>
    <row r="33" spans="1:42" ht="17.25" customHeight="1">
      <c r="A33" s="445"/>
      <c r="B33" s="200">
        <v>24</v>
      </c>
      <c r="C33" s="332">
        <v>567060</v>
      </c>
      <c r="D33" s="332">
        <v>304057</v>
      </c>
      <c r="E33" s="333">
        <v>53.6</v>
      </c>
      <c r="F33" s="332">
        <v>92396</v>
      </c>
      <c r="G33" s="334">
        <v>16.3</v>
      </c>
      <c r="H33" s="332">
        <v>70736</v>
      </c>
      <c r="I33" s="335">
        <v>12.5</v>
      </c>
      <c r="J33" s="332">
        <v>82821</v>
      </c>
      <c r="K33" s="335">
        <v>14.6</v>
      </c>
      <c r="L33" s="332">
        <v>80335</v>
      </c>
      <c r="M33" s="335">
        <v>14.2</v>
      </c>
      <c r="N33" s="332">
        <v>180182</v>
      </c>
      <c r="O33" s="334">
        <v>31.8</v>
      </c>
      <c r="P33" s="332">
        <v>41312</v>
      </c>
      <c r="Q33" s="335">
        <v>7.3</v>
      </c>
      <c r="R33" s="78">
        <v>36664</v>
      </c>
      <c r="S33" s="335">
        <v>6.5</v>
      </c>
      <c r="T33" s="350">
        <f t="shared" si="0"/>
        <v>100</v>
      </c>
      <c r="V33" s="212">
        <f>C33-'[1]決算歳出（市）'!C34</f>
        <v>-32405</v>
      </c>
      <c r="W33" s="212">
        <f>D33-'[1]決算歳出（市）'!D34</f>
        <v>1741</v>
      </c>
      <c r="X33" s="212">
        <f>E33-'[1]決算歳出（市）'!E34</f>
        <v>3.169032387211935</v>
      </c>
      <c r="Y33" s="212">
        <f>F33-'[1]決算歳出（市）'!F34</f>
        <v>-5992</v>
      </c>
      <c r="Z33" s="212">
        <f>G33-'[1]決算歳出（市）'!G34</f>
        <v>-0.11263459918427188</v>
      </c>
      <c r="AA33" s="212">
        <f>H33-'[1]決算歳出（市）'!H34</f>
        <v>-4067</v>
      </c>
      <c r="AB33" s="212">
        <f>I33-'[1]決算歳出（市）'!I34</f>
        <v>0.02170685527929095</v>
      </c>
      <c r="AC33" s="212">
        <f>J33-'[1]決算歳出（市）'!J34</f>
        <v>-9140</v>
      </c>
      <c r="AD33" s="212">
        <f>K33-'[1]決算歳出（市）'!K34</f>
        <v>-0.7405119564945402</v>
      </c>
      <c r="AE33" s="212">
        <f>L33-'[1]決算歳出（市）'!L34</f>
        <v>-11626</v>
      </c>
      <c r="AF33" s="212">
        <f>M33-'[1]決算歳出（市）'!M34</f>
        <v>-1.1405119564945405</v>
      </c>
      <c r="AG33" s="212">
        <f>N33-'[1]決算歳出（市）'!N34</f>
        <v>-25006</v>
      </c>
      <c r="AH33" s="212">
        <f>O33-'[1]決算歳出（市）'!O34</f>
        <v>-2.528520430717389</v>
      </c>
      <c r="AI33" s="212">
        <f>P33-'[1]決算歳出（市）'!P34</f>
        <v>-1846</v>
      </c>
      <c r="AJ33" s="212">
        <f>Q33-'[1]決算歳出（市）'!Q34</f>
        <v>0.1005805176282184</v>
      </c>
      <c r="AK33" s="212">
        <f>R33-'[1]決算歳出（市）'!R34</f>
        <v>-26573</v>
      </c>
      <c r="AL33" s="212">
        <f>S33-'[1]決算歳出（市）'!S34</f>
        <v>-4</v>
      </c>
      <c r="AM33" s="212"/>
      <c r="AN33" s="212"/>
      <c r="AO33" s="212"/>
      <c r="AP33" s="212"/>
    </row>
    <row r="34" spans="1:42" ht="17.25" customHeight="1">
      <c r="A34" s="445"/>
      <c r="B34" s="200">
        <v>25</v>
      </c>
      <c r="C34" s="332">
        <v>579458</v>
      </c>
      <c r="D34" s="332">
        <v>312064</v>
      </c>
      <c r="E34" s="333">
        <v>53.8</v>
      </c>
      <c r="F34" s="332">
        <v>91277</v>
      </c>
      <c r="G34" s="334">
        <v>15.7</v>
      </c>
      <c r="H34" s="332">
        <v>75280</v>
      </c>
      <c r="I34" s="335">
        <v>13</v>
      </c>
      <c r="J34" s="332">
        <v>75670</v>
      </c>
      <c r="K34" s="335">
        <v>13.1</v>
      </c>
      <c r="L34" s="332">
        <v>74676</v>
      </c>
      <c r="M34" s="335">
        <v>12.9</v>
      </c>
      <c r="N34" s="332">
        <v>191724</v>
      </c>
      <c r="O34" s="334">
        <v>33.1</v>
      </c>
      <c r="P34" s="332">
        <v>47835</v>
      </c>
      <c r="Q34" s="335">
        <v>8.3</v>
      </c>
      <c r="R34" s="78">
        <v>37812</v>
      </c>
      <c r="S34" s="335">
        <v>6.5</v>
      </c>
      <c r="T34" s="350">
        <f t="shared" si="0"/>
        <v>100</v>
      </c>
      <c r="V34" s="212">
        <f>C34-'[1]決算歳出（市）'!C35</f>
        <v>3857</v>
      </c>
      <c r="W34" s="212">
        <f>D34-'[1]決算歳出（市）'!D35</f>
        <v>-483</v>
      </c>
      <c r="X34" s="212">
        <f>E34-'[1]決算歳出（市）'!E35</f>
        <v>-0.49924548428511883</v>
      </c>
      <c r="Y34" s="212">
        <f>F34-'[1]決算歳出（市）'!F35</f>
        <v>-5422</v>
      </c>
      <c r="Z34" s="212">
        <f>G34-'[1]決算歳出（市）'!G35</f>
        <v>-1.0996580964939255</v>
      </c>
      <c r="AA34" s="212">
        <f>H34-'[1]決算歳出（市）'!H35</f>
        <v>-3446</v>
      </c>
      <c r="AB34" s="212">
        <f>I34-'[1]決算歳出（市）'!I35</f>
        <v>-0.6771826317188481</v>
      </c>
      <c r="AC34" s="212">
        <f>J34-'[1]決算歳出（市）'!J35</f>
        <v>-7297</v>
      </c>
      <c r="AD34" s="212">
        <f>K34-'[1]決算歳出（市）'!K35</f>
        <v>-1.3139777380511841</v>
      </c>
      <c r="AE34" s="212">
        <f>L34-'[1]決算歳出（市）'!L35</f>
        <v>-7127</v>
      </c>
      <c r="AF34" s="212">
        <f>M34-'[1]決算歳出（市）'!M35</f>
        <v>-1.3117543228729627</v>
      </c>
      <c r="AG34" s="212">
        <f>N34-'[1]決算歳出（市）'!N35</f>
        <v>11637</v>
      </c>
      <c r="AH34" s="212">
        <f>O34-'[1]決算歳出（市）'!O35</f>
        <v>1.8132232223363083</v>
      </c>
      <c r="AI34" s="212">
        <f>P34-'[1]決算歳出（市）'!P35</f>
        <v>6472</v>
      </c>
      <c r="AJ34" s="212">
        <f>Q34-'[1]決算歳出（市）'!Q35</f>
        <v>1.1139457714632197</v>
      </c>
      <c r="AK34" s="212">
        <f>R34-'[1]決算歳出（市）'!R35</f>
        <v>699</v>
      </c>
      <c r="AL34" s="212">
        <f>S34-'[1]決算歳出（市）'!S35</f>
        <v>-0.047695539097394324</v>
      </c>
      <c r="AM34" s="212"/>
      <c r="AN34" s="212"/>
      <c r="AO34" s="212"/>
      <c r="AP34" s="212"/>
    </row>
    <row r="35" spans="1:42" s="77" customFormat="1" ht="17.25" customHeight="1">
      <c r="A35" s="446"/>
      <c r="B35" s="204">
        <v>26</v>
      </c>
      <c r="C35" s="338">
        <f>D35+J35+N35</f>
        <v>607375</v>
      </c>
      <c r="D35" s="339">
        <v>316367</v>
      </c>
      <c r="E35" s="340">
        <v>52.1</v>
      </c>
      <c r="F35" s="339">
        <v>90599</v>
      </c>
      <c r="G35" s="341">
        <v>14.9</v>
      </c>
      <c r="H35" s="339">
        <v>69794</v>
      </c>
      <c r="I35" s="342">
        <v>11.5</v>
      </c>
      <c r="J35" s="339">
        <v>92199</v>
      </c>
      <c r="K35" s="342">
        <v>15.2</v>
      </c>
      <c r="L35" s="339">
        <v>92096</v>
      </c>
      <c r="M35" s="342">
        <v>15.2</v>
      </c>
      <c r="N35" s="339">
        <v>198809</v>
      </c>
      <c r="O35" s="341">
        <v>32.7</v>
      </c>
      <c r="P35" s="339">
        <v>50255</v>
      </c>
      <c r="Q35" s="342">
        <v>8.3</v>
      </c>
      <c r="R35" s="338">
        <v>39194</v>
      </c>
      <c r="S35" s="342">
        <v>6.4</v>
      </c>
      <c r="T35" s="350">
        <f t="shared" si="0"/>
        <v>100</v>
      </c>
      <c r="V35" s="212"/>
      <c r="W35" s="212"/>
      <c r="X35" s="212"/>
      <c r="Y35" s="212"/>
      <c r="Z35" s="212"/>
      <c r="AA35" s="212"/>
      <c r="AB35" s="212"/>
      <c r="AC35" s="212"/>
      <c r="AD35" s="212"/>
      <c r="AE35" s="212"/>
      <c r="AF35" s="212"/>
      <c r="AG35" s="212"/>
      <c r="AH35" s="212"/>
      <c r="AI35" s="212"/>
      <c r="AJ35" s="212"/>
      <c r="AK35" s="212"/>
      <c r="AL35" s="212"/>
      <c r="AM35" s="212"/>
      <c r="AN35" s="212"/>
      <c r="AO35" s="212"/>
      <c r="AP35" s="212"/>
    </row>
    <row r="36" spans="1:42" ht="17.25" customHeight="1">
      <c r="A36" s="433" t="s">
        <v>176</v>
      </c>
      <c r="B36" s="200">
        <v>22</v>
      </c>
      <c r="C36" s="78">
        <v>226602</v>
      </c>
      <c r="D36" s="332">
        <v>118869</v>
      </c>
      <c r="E36" s="333">
        <v>52.457171604840205</v>
      </c>
      <c r="F36" s="332">
        <v>43776</v>
      </c>
      <c r="G36" s="334">
        <v>19.318452617364365</v>
      </c>
      <c r="H36" s="332">
        <v>19978</v>
      </c>
      <c r="I36" s="335">
        <v>8.816338779004598</v>
      </c>
      <c r="J36" s="332">
        <v>34398</v>
      </c>
      <c r="K36" s="335">
        <v>15.179918976884583</v>
      </c>
      <c r="L36" s="332">
        <v>34394</v>
      </c>
      <c r="M36" s="335">
        <v>15.178153767398344</v>
      </c>
      <c r="N36" s="332">
        <v>73335</v>
      </c>
      <c r="O36" s="334">
        <v>32.362909418275216</v>
      </c>
      <c r="P36" s="332">
        <v>10074</v>
      </c>
      <c r="Q36" s="335">
        <v>4.545680091084809</v>
      </c>
      <c r="R36" s="78">
        <v>9868</v>
      </c>
      <c r="S36" s="335">
        <v>4.354771802543667</v>
      </c>
      <c r="T36" s="350">
        <f t="shared" si="0"/>
        <v>100</v>
      </c>
      <c r="V36" s="212">
        <f>C36-'[1]決算歳出（市）'!C37</f>
        <v>27876</v>
      </c>
      <c r="W36" s="212">
        <f>D36-'[1]決算歳出（市）'!D37</f>
        <v>17205</v>
      </c>
      <c r="X36" s="212">
        <f>E36-'[1]決算歳出（市）'!E37</f>
        <v>1.2992959368350157</v>
      </c>
      <c r="Y36" s="212">
        <f>F36-'[1]決算歳出（市）'!F37</f>
        <v>-1277</v>
      </c>
      <c r="Z36" s="212">
        <f>G36-'[1]決算歳出（市）'!G37</f>
        <v>-3.352461103034578</v>
      </c>
      <c r="AA36" s="212">
        <f>H36-'[1]決算歳出（市）'!H37</f>
        <v>-298</v>
      </c>
      <c r="AB36" s="212">
        <f>I36-'[1]決算歳出（市）'!I37</f>
        <v>-1.286654286824735</v>
      </c>
      <c r="AC36" s="212">
        <f>J36-'[1]決算歳出（市）'!J37</f>
        <v>6162</v>
      </c>
      <c r="AD36" s="212">
        <f>K36-'[1]決算歳出（市）'!K37</f>
        <v>0.9714107796683145</v>
      </c>
      <c r="AE36" s="212">
        <f>L36-'[1]決算歳出（市）'!L37</f>
        <v>6378</v>
      </c>
      <c r="AF36" s="212">
        <f>M36-'[1]決算歳出（市）'!M37</f>
        <v>1.080350762255586</v>
      </c>
      <c r="AG36" s="212">
        <f>N36-'[1]決算歳出（市）'!N37</f>
        <v>4509</v>
      </c>
      <c r="AH36" s="212">
        <f>O36-'[1]決算歳出（市）'!O37</f>
        <v>-2.2707067165033266</v>
      </c>
      <c r="AI36" s="212">
        <f>P36-'[1]決算歳出（市）'!P37</f>
        <v>432</v>
      </c>
      <c r="AJ36" s="212">
        <f>Q36-'[1]決算歳出（市）'!Q37</f>
        <v>-0.30622655424594836</v>
      </c>
      <c r="AK36" s="212">
        <f>R36-'[1]決算歳出（市）'!R37</f>
        <v>2312</v>
      </c>
      <c r="AL36" s="212">
        <f>S36-'[1]決算歳出（市）'!S37</f>
        <v>0.5525516602371745</v>
      </c>
      <c r="AM36" s="212"/>
      <c r="AN36" s="212"/>
      <c r="AO36" s="212"/>
      <c r="AP36" s="212"/>
    </row>
    <row r="37" spans="1:42" ht="17.25" customHeight="1">
      <c r="A37" s="445"/>
      <c r="B37" s="200">
        <v>23</v>
      </c>
      <c r="C37" s="78">
        <v>247370</v>
      </c>
      <c r="D37" s="332">
        <v>124448</v>
      </c>
      <c r="E37" s="333">
        <v>50.308444839713786</v>
      </c>
      <c r="F37" s="332">
        <v>43175</v>
      </c>
      <c r="G37" s="334">
        <v>17.353611998221286</v>
      </c>
      <c r="H37" s="332">
        <v>20909</v>
      </c>
      <c r="I37" s="335">
        <v>8.452520515826494</v>
      </c>
      <c r="J37" s="332">
        <v>38912</v>
      </c>
      <c r="K37" s="335">
        <v>15.83028257266443</v>
      </c>
      <c r="L37" s="332">
        <v>38468</v>
      </c>
      <c r="M37" s="335">
        <v>15.550794356631767</v>
      </c>
      <c r="N37" s="332">
        <v>84009</v>
      </c>
      <c r="O37" s="334">
        <v>33.86086833488297</v>
      </c>
      <c r="P37" s="332">
        <v>9751</v>
      </c>
      <c r="Q37" s="335">
        <v>3.9418684561587902</v>
      </c>
      <c r="R37" s="78">
        <v>15762</v>
      </c>
      <c r="S37" s="335">
        <v>6.371831669159558</v>
      </c>
      <c r="T37" s="350">
        <f t="shared" si="0"/>
        <v>99.9995957472612</v>
      </c>
      <c r="V37" s="212">
        <f>C37-'[1]決算歳出（市）'!C38</f>
        <v>27676</v>
      </c>
      <c r="W37" s="212">
        <f>D37-'[1]決算歳出（市）'!D38</f>
        <v>19561</v>
      </c>
      <c r="X37" s="212">
        <f>E37-'[1]決算歳出（市）'!E38</f>
        <v>2.5661305298100103</v>
      </c>
      <c r="Y37" s="212">
        <f>F37-'[1]決算歳出（市）'!F38</f>
        <v>-1022</v>
      </c>
      <c r="Z37" s="212">
        <f>G37-'[1]決算歳出（市）'!G38</f>
        <v>-2.7639151076623527</v>
      </c>
      <c r="AA37" s="212">
        <f>H37-'[1]決算歳出（市）'!H38</f>
        <v>829</v>
      </c>
      <c r="AB37" s="212">
        <f>I37-'[1]決算歳出（市）'!I38</f>
        <v>-0.6874651005308028</v>
      </c>
      <c r="AC37" s="212">
        <f>J37-'[1]決算歳出（市）'!J38</f>
        <v>8014</v>
      </c>
      <c r="AD37" s="212">
        <f>K37-'[1]決算歳出（市）'!K38</f>
        <v>1.7661752233512953</v>
      </c>
      <c r="AE37" s="212">
        <f>L37-'[1]決算歳出（市）'!L38</f>
        <v>7681</v>
      </c>
      <c r="AF37" s="212">
        <f>M37-'[1]決算歳出（市）'!M38</f>
        <v>1.5372118282058658</v>
      </c>
      <c r="AG37" s="212">
        <f>N37-'[1]決算歳出（市）'!N38</f>
        <v>100</v>
      </c>
      <c r="AH37" s="212">
        <f>O37-'[1]決算歳出（市）'!O38</f>
        <v>-4.332710005900118</v>
      </c>
      <c r="AI37" s="212">
        <f>P37-'[1]決算歳出（市）'!P38</f>
        <v>-10985</v>
      </c>
      <c r="AJ37" s="212">
        <f>Q37-'[1]決算歳出（市）'!Q38</f>
        <v>-5.496714299856395</v>
      </c>
      <c r="AK37" s="212">
        <f>R37-'[1]決算歳出（市）'!R38</f>
        <v>6624</v>
      </c>
      <c r="AL37" s="212">
        <f>S37-'[1]決算歳出（市）'!S38</f>
        <v>2.212409928010506</v>
      </c>
      <c r="AM37" s="212"/>
      <c r="AN37" s="212"/>
      <c r="AO37" s="212"/>
      <c r="AP37" s="212"/>
    </row>
    <row r="38" spans="1:42" ht="17.25" customHeight="1">
      <c r="A38" s="445"/>
      <c r="B38" s="200">
        <v>24</v>
      </c>
      <c r="C38" s="78">
        <v>249395</v>
      </c>
      <c r="D38" s="332">
        <v>126708</v>
      </c>
      <c r="E38" s="333">
        <v>50.8</v>
      </c>
      <c r="F38" s="332">
        <v>42271</v>
      </c>
      <c r="G38" s="334">
        <v>16.9</v>
      </c>
      <c r="H38" s="332">
        <v>21699</v>
      </c>
      <c r="I38" s="335">
        <v>8.7</v>
      </c>
      <c r="J38" s="332">
        <v>42654</v>
      </c>
      <c r="K38" s="335">
        <v>17.1</v>
      </c>
      <c r="L38" s="332">
        <v>42516</v>
      </c>
      <c r="M38" s="335">
        <v>17</v>
      </c>
      <c r="N38" s="332">
        <v>80033</v>
      </c>
      <c r="O38" s="334">
        <v>32.1</v>
      </c>
      <c r="P38" s="332">
        <v>9497</v>
      </c>
      <c r="Q38" s="335">
        <v>3.8</v>
      </c>
      <c r="R38" s="78">
        <v>13628</v>
      </c>
      <c r="S38" s="335">
        <v>5.5</v>
      </c>
      <c r="T38" s="350">
        <f t="shared" si="0"/>
        <v>100</v>
      </c>
      <c r="V38" s="212">
        <f>C38-'[1]決算歳出（市）'!C39</f>
        <v>22793</v>
      </c>
      <c r="W38" s="212">
        <f>D38-'[1]決算歳出（市）'!D39</f>
        <v>7839</v>
      </c>
      <c r="X38" s="212">
        <f>E38-'[1]決算歳出（市）'!E39</f>
        <v>-1.657171604840208</v>
      </c>
      <c r="Y38" s="212">
        <f>F38-'[1]決算歳出（市）'!F39</f>
        <v>-1505</v>
      </c>
      <c r="Z38" s="212">
        <f>G38-'[1]決算歳出（市）'!G39</f>
        <v>-2.418452617364366</v>
      </c>
      <c r="AA38" s="212">
        <f>H38-'[1]決算歳出（市）'!H39</f>
        <v>1721</v>
      </c>
      <c r="AB38" s="212">
        <f>I38-'[1]決算歳出（市）'!I39</f>
        <v>-0.11633877900459844</v>
      </c>
      <c r="AC38" s="212">
        <f>J38-'[1]決算歳出（市）'!J39</f>
        <v>8256</v>
      </c>
      <c r="AD38" s="212">
        <f>K38-'[1]決算歳出（市）'!K39</f>
        <v>1.9200810231154186</v>
      </c>
      <c r="AE38" s="212">
        <f>L38-'[1]決算歳出（市）'!L39</f>
        <v>8122</v>
      </c>
      <c r="AF38" s="212">
        <f>M38-'[1]決算歳出（市）'!M39</f>
        <v>1.821846232601656</v>
      </c>
      <c r="AG38" s="212">
        <f>N38-'[1]決算歳出（市）'!N39</f>
        <v>6698</v>
      </c>
      <c r="AH38" s="212">
        <f>O38-'[1]決算歳出（市）'!O39</f>
        <v>-0.2629094182752141</v>
      </c>
      <c r="AI38" s="212">
        <f>P38-'[1]決算歳出（市）'!P39</f>
        <v>-577</v>
      </c>
      <c r="AJ38" s="212">
        <f>Q38-'[1]決算歳出（市）'!Q39</f>
        <v>-0.7456800910848091</v>
      </c>
      <c r="AK38" s="212">
        <f>R38-'[1]決算歳出（市）'!R39</f>
        <v>3760</v>
      </c>
      <c r="AL38" s="212">
        <f>S38-'[1]決算歳出（市）'!S39</f>
        <v>1.1452281974563334</v>
      </c>
      <c r="AM38" s="212"/>
      <c r="AN38" s="212"/>
      <c r="AO38" s="212"/>
      <c r="AP38" s="212"/>
    </row>
    <row r="39" spans="1:42" ht="17.25" customHeight="1">
      <c r="A39" s="445"/>
      <c r="B39" s="200">
        <v>25</v>
      </c>
      <c r="C39" s="78">
        <v>246417</v>
      </c>
      <c r="D39" s="332">
        <v>129332</v>
      </c>
      <c r="E39" s="333">
        <v>52.5</v>
      </c>
      <c r="F39" s="332">
        <v>41304</v>
      </c>
      <c r="G39" s="334">
        <v>16.8</v>
      </c>
      <c r="H39" s="332">
        <v>22965</v>
      </c>
      <c r="I39" s="335">
        <v>9.3</v>
      </c>
      <c r="J39" s="332">
        <v>33081</v>
      </c>
      <c r="K39" s="335">
        <v>13.5</v>
      </c>
      <c r="L39" s="332">
        <v>32424</v>
      </c>
      <c r="M39" s="335">
        <v>13.2</v>
      </c>
      <c r="N39" s="332">
        <v>84004</v>
      </c>
      <c r="O39" s="334">
        <v>34</v>
      </c>
      <c r="P39" s="332">
        <v>14666</v>
      </c>
      <c r="Q39" s="335">
        <v>5.9</v>
      </c>
      <c r="R39" s="78">
        <v>13155</v>
      </c>
      <c r="S39" s="335">
        <v>5.3</v>
      </c>
      <c r="T39" s="350">
        <f t="shared" si="0"/>
        <v>100</v>
      </c>
      <c r="V39" s="212">
        <f>C39-'[1]決算歳出（市）'!C40</f>
        <v>-953</v>
      </c>
      <c r="W39" s="212">
        <f>D39-'[1]決算歳出（市）'!D40</f>
        <v>4884</v>
      </c>
      <c r="X39" s="212">
        <f>E39-'[1]決算歳出（市）'!E40</f>
        <v>2.1915551602862138</v>
      </c>
      <c r="Y39" s="212">
        <f>F39-'[1]決算歳出（市）'!F40</f>
        <v>-1871</v>
      </c>
      <c r="Z39" s="212">
        <f>G39-'[1]決算歳出（市）'!G40</f>
        <v>-0.5536119982212853</v>
      </c>
      <c r="AA39" s="212">
        <f>H39-'[1]決算歳出（市）'!H40</f>
        <v>2056</v>
      </c>
      <c r="AB39" s="212">
        <f>I39-'[1]決算歳出（市）'!I40</f>
        <v>0.8474794841735065</v>
      </c>
      <c r="AC39" s="212">
        <f>J39-'[1]決算歳出（市）'!J40</f>
        <v>-5831</v>
      </c>
      <c r="AD39" s="212">
        <f>K39-'[1]決算歳出（市）'!K40</f>
        <v>-2.33028257266443</v>
      </c>
      <c r="AE39" s="212">
        <f>L39-'[1]決算歳出（市）'!L40</f>
        <v>-6044</v>
      </c>
      <c r="AF39" s="212">
        <f>M39-'[1]決算歳出（市）'!M40</f>
        <v>-2.350794356631768</v>
      </c>
      <c r="AG39" s="212">
        <f>N39-'[1]決算歳出（市）'!N40</f>
        <v>-5</v>
      </c>
      <c r="AH39" s="212">
        <f>O39-'[1]決算歳出（市）'!O40</f>
        <v>0.13913166511702713</v>
      </c>
      <c r="AI39" s="212">
        <f>P39-'[1]決算歳出（市）'!P40</f>
        <v>4915</v>
      </c>
      <c r="AJ39" s="212">
        <f>Q39-'[1]決算歳出（市）'!Q40</f>
        <v>1.9581315438412101</v>
      </c>
      <c r="AK39" s="212">
        <f>R39-'[1]決算歳出（市）'!R40</f>
        <v>-2607</v>
      </c>
      <c r="AL39" s="212">
        <f>S39-'[1]決算歳出（市）'!S40</f>
        <v>-1.0718316691595584</v>
      </c>
      <c r="AM39" s="212"/>
      <c r="AN39" s="212"/>
      <c r="AO39" s="212"/>
      <c r="AP39" s="212"/>
    </row>
    <row r="40" spans="1:42" s="77" customFormat="1" ht="17.25" customHeight="1">
      <c r="A40" s="446"/>
      <c r="B40" s="204">
        <v>26</v>
      </c>
      <c r="C40" s="338">
        <f>D40+J40+N40</f>
        <v>252652</v>
      </c>
      <c r="D40" s="339">
        <v>134050</v>
      </c>
      <c r="E40" s="340">
        <v>53</v>
      </c>
      <c r="F40" s="339">
        <v>42452</v>
      </c>
      <c r="G40" s="341">
        <v>16.8</v>
      </c>
      <c r="H40" s="339">
        <v>23252</v>
      </c>
      <c r="I40" s="342">
        <v>9.2</v>
      </c>
      <c r="J40" s="339">
        <v>30453</v>
      </c>
      <c r="K40" s="342">
        <v>12.1</v>
      </c>
      <c r="L40" s="339">
        <v>30416</v>
      </c>
      <c r="M40" s="342">
        <v>12.1</v>
      </c>
      <c r="N40" s="339">
        <v>88149</v>
      </c>
      <c r="O40" s="341">
        <v>34.9</v>
      </c>
      <c r="P40" s="339">
        <v>16558</v>
      </c>
      <c r="Q40" s="342">
        <v>6.6</v>
      </c>
      <c r="R40" s="338">
        <v>12965</v>
      </c>
      <c r="S40" s="342">
        <v>5.1</v>
      </c>
      <c r="T40" s="350">
        <f t="shared" si="0"/>
        <v>100</v>
      </c>
      <c r="V40" s="212"/>
      <c r="W40" s="212"/>
      <c r="X40" s="212"/>
      <c r="Y40" s="212"/>
      <c r="Z40" s="212"/>
      <c r="AA40" s="212"/>
      <c r="AB40" s="212"/>
      <c r="AC40" s="212"/>
      <c r="AD40" s="212"/>
      <c r="AE40" s="212"/>
      <c r="AF40" s="212"/>
      <c r="AG40" s="212"/>
      <c r="AH40" s="212"/>
      <c r="AI40" s="212"/>
      <c r="AJ40" s="212"/>
      <c r="AK40" s="212"/>
      <c r="AL40" s="212"/>
      <c r="AM40" s="212"/>
      <c r="AN40" s="212"/>
      <c r="AO40" s="212"/>
      <c r="AP40" s="212"/>
    </row>
    <row r="41" spans="1:42" ht="17.25" customHeight="1">
      <c r="A41" s="433" t="s">
        <v>94</v>
      </c>
      <c r="B41" s="200">
        <v>22</v>
      </c>
      <c r="C41" s="78">
        <v>349919</v>
      </c>
      <c r="D41" s="332">
        <v>150961</v>
      </c>
      <c r="E41" s="333">
        <v>43.14169850736885</v>
      </c>
      <c r="F41" s="332">
        <v>54663</v>
      </c>
      <c r="G41" s="334">
        <v>15.621615288109533</v>
      </c>
      <c r="H41" s="332">
        <v>35797</v>
      </c>
      <c r="I41" s="334">
        <v>10.23008181893524</v>
      </c>
      <c r="J41" s="332">
        <v>63938</v>
      </c>
      <c r="K41" s="334">
        <v>18.27222871578851</v>
      </c>
      <c r="L41" s="332">
        <v>63938</v>
      </c>
      <c r="M41" s="334">
        <v>18.27222871578851</v>
      </c>
      <c r="N41" s="332">
        <v>135020</v>
      </c>
      <c r="O41" s="334">
        <v>38.58607277684264</v>
      </c>
      <c r="P41" s="332">
        <v>31587</v>
      </c>
      <c r="Q41" s="335">
        <v>9.026946236128932</v>
      </c>
      <c r="R41" s="78">
        <v>30330</v>
      </c>
      <c r="S41" s="335">
        <v>8.667720243827857</v>
      </c>
      <c r="T41" s="350">
        <f t="shared" si="0"/>
        <v>100</v>
      </c>
      <c r="V41" s="212">
        <f>C41-'[1]決算歳出（市）'!C42</f>
        <v>21939</v>
      </c>
      <c r="W41" s="212">
        <f>D41-'[1]決算歳出（市）'!D42</f>
        <v>11914</v>
      </c>
      <c r="X41" s="212">
        <f>E41-'[1]決算歳出（市）'!E42</f>
        <v>0.7467353998622954</v>
      </c>
      <c r="Y41" s="212">
        <f>F41-'[1]決算歳出（市）'!F42</f>
        <v>-2601</v>
      </c>
      <c r="Z41" s="212">
        <f>G41-'[1]決算歳出（市）'!G42</f>
        <v>-1.8379859070852955</v>
      </c>
      <c r="AA41" s="212">
        <f>H41-'[1]決算歳出（市）'!H42</f>
        <v>-164</v>
      </c>
      <c r="AB41" s="212">
        <f>I41-'[1]決算歳出（市）'!I42</f>
        <v>-0.7343062535082012</v>
      </c>
      <c r="AC41" s="212">
        <f>J41-'[1]決算歳出（市）'!J42</f>
        <v>1337</v>
      </c>
      <c r="AD41" s="212">
        <f>K41-'[1]決算歳出（市）'!K42</f>
        <v>-0.8146058472946045</v>
      </c>
      <c r="AE41" s="212">
        <f>L41-'[1]決算歳出（市）'!L42</f>
        <v>1337</v>
      </c>
      <c r="AF41" s="212">
        <f>M41-'[1]決算歳出（市）'!M42</f>
        <v>-0.8146058472946045</v>
      </c>
      <c r="AG41" s="212">
        <f>N41-'[1]決算歳出（市）'!N42</f>
        <v>8688</v>
      </c>
      <c r="AH41" s="212">
        <f>O41-'[1]決算歳出（市）'!O42</f>
        <v>0.06787044743231263</v>
      </c>
      <c r="AI41" s="212">
        <f>P41-'[1]決算歳出（市）'!P42</f>
        <v>-2591</v>
      </c>
      <c r="AJ41" s="212">
        <f>Q41-'[1]決算歳出（市）'!Q42</f>
        <v>-1.3938111271249252</v>
      </c>
      <c r="AK41" s="212">
        <f>R41-'[1]決算歳出（市）'!R42</f>
        <v>3037</v>
      </c>
      <c r="AL41" s="212">
        <f>S41-'[1]決算歳出（市）'!S42</f>
        <v>0.346176247242699</v>
      </c>
      <c r="AM41" s="212"/>
      <c r="AN41" s="212"/>
      <c r="AO41" s="212"/>
      <c r="AP41" s="212"/>
    </row>
    <row r="42" spans="1:42" ht="17.25" customHeight="1">
      <c r="A42" s="445"/>
      <c r="B42" s="200">
        <v>23</v>
      </c>
      <c r="C42" s="78">
        <v>356484</v>
      </c>
      <c r="D42" s="332">
        <v>154991</v>
      </c>
      <c r="E42" s="333">
        <v>43.47768763815487</v>
      </c>
      <c r="F42" s="332">
        <v>54569</v>
      </c>
      <c r="G42" s="334">
        <v>15.30755938555447</v>
      </c>
      <c r="H42" s="332">
        <v>36696</v>
      </c>
      <c r="I42" s="334">
        <v>10.29387013161881</v>
      </c>
      <c r="J42" s="332">
        <v>64785</v>
      </c>
      <c r="K42" s="334">
        <v>18.173326152085366</v>
      </c>
      <c r="L42" s="332">
        <v>64785</v>
      </c>
      <c r="M42" s="334">
        <v>18.173326152085366</v>
      </c>
      <c r="N42" s="332">
        <v>136708</v>
      </c>
      <c r="O42" s="334">
        <v>38.348986209759765</v>
      </c>
      <c r="P42" s="332">
        <v>30795</v>
      </c>
      <c r="Q42" s="335">
        <v>8.63853637189888</v>
      </c>
      <c r="R42" s="78">
        <v>31054</v>
      </c>
      <c r="S42" s="335">
        <v>8.711190404057405</v>
      </c>
      <c r="T42" s="350">
        <f t="shared" si="0"/>
        <v>100</v>
      </c>
      <c r="V42" s="212">
        <f>C42-'[1]決算歳出（市）'!C43</f>
        <v>-1303</v>
      </c>
      <c r="W42" s="212">
        <f>D42-'[1]決算歳出（市）'!D43</f>
        <v>14288</v>
      </c>
      <c r="X42" s="212">
        <f>E42-'[1]決算歳出（市）'!E43</f>
        <v>4.151775852651205</v>
      </c>
      <c r="Y42" s="212">
        <f>F42-'[1]決算歳出（市）'!F43</f>
        <v>-442</v>
      </c>
      <c r="Z42" s="212">
        <f>G42-'[1]決算歳出（市）'!G43</f>
        <v>-0.0677896349521454</v>
      </c>
      <c r="AA42" s="212">
        <f>H42-'[1]決算歳出（市）'!H43</f>
        <v>-367</v>
      </c>
      <c r="AB42" s="212">
        <f>I42-'[1]決算歳出（市）'!I43</f>
        <v>-0.06508645428285753</v>
      </c>
      <c r="AC42" s="212">
        <f>J42-'[1]決算歳出（市）'!J43</f>
        <v>-294</v>
      </c>
      <c r="AD42" s="212">
        <f>K42-'[1]決算歳出（市）'!K43</f>
        <v>-0.015987601628435044</v>
      </c>
      <c r="AE42" s="212">
        <f>L42-'[1]決算歳出（市）'!L43</f>
        <v>-294</v>
      </c>
      <c r="AF42" s="212">
        <f>M42-'[1]決算歳出（市）'!M43</f>
        <v>-0.015987601628435044</v>
      </c>
      <c r="AG42" s="212">
        <f>N42-'[1]決算歳出（市）'!N43</f>
        <v>-15297</v>
      </c>
      <c r="AH42" s="212">
        <f>O42-'[1]決算歳出（市）'!O43</f>
        <v>-4.135788251022767</v>
      </c>
      <c r="AI42" s="212">
        <f>P42-'[1]決算歳出（市）'!P43</f>
        <v>-16971</v>
      </c>
      <c r="AJ42" s="212">
        <f>Q42-'[1]決算歳出（市）'!Q43</f>
        <v>-4.711864844467282</v>
      </c>
      <c r="AK42" s="212">
        <f>R42-'[1]決算歳出（市）'!R43</f>
        <v>-287</v>
      </c>
      <c r="AL42" s="212">
        <f>S42-'[1]決算歳出（市）'!S43</f>
        <v>-0.04849063522015484</v>
      </c>
      <c r="AM42" s="212"/>
      <c r="AN42" s="212"/>
      <c r="AO42" s="212"/>
      <c r="AP42" s="212"/>
    </row>
    <row r="43" spans="1:42" ht="17.25" customHeight="1">
      <c r="A43" s="445"/>
      <c r="B43" s="200">
        <v>24</v>
      </c>
      <c r="C43" s="78">
        <v>353289</v>
      </c>
      <c r="D43" s="332">
        <v>155008</v>
      </c>
      <c r="E43" s="333">
        <v>43.9</v>
      </c>
      <c r="F43" s="332">
        <v>52911</v>
      </c>
      <c r="G43" s="334">
        <v>15</v>
      </c>
      <c r="H43" s="332">
        <v>37900</v>
      </c>
      <c r="I43" s="335">
        <v>10.7</v>
      </c>
      <c r="J43" s="332">
        <v>63724</v>
      </c>
      <c r="K43" s="335">
        <v>18</v>
      </c>
      <c r="L43" s="332">
        <v>63724</v>
      </c>
      <c r="M43" s="335">
        <v>18</v>
      </c>
      <c r="N43" s="332">
        <v>134557</v>
      </c>
      <c r="O43" s="334">
        <v>38.1</v>
      </c>
      <c r="P43" s="332">
        <v>32671</v>
      </c>
      <c r="Q43" s="335">
        <v>9.2</v>
      </c>
      <c r="R43" s="78">
        <v>27966</v>
      </c>
      <c r="S43" s="335">
        <v>7.9</v>
      </c>
      <c r="T43" s="350">
        <f t="shared" si="0"/>
        <v>100</v>
      </c>
      <c r="V43" s="212">
        <f>C43-'[1]決算歳出（市）'!C44</f>
        <v>3370</v>
      </c>
      <c r="W43" s="212">
        <f>D43-'[1]決算歳出（市）'!D44</f>
        <v>4047</v>
      </c>
      <c r="X43" s="212">
        <f>E43-'[1]決算歳出（市）'!E44</f>
        <v>0.7583014926311478</v>
      </c>
      <c r="Y43" s="212">
        <f>F43-'[1]決算歳出（市）'!F44</f>
        <v>-1752</v>
      </c>
      <c r="Z43" s="212">
        <f>G43-'[1]決算歳出（市）'!G44</f>
        <v>-0.6216152881095329</v>
      </c>
      <c r="AA43" s="212">
        <f>H43-'[1]決算歳出（市）'!H44</f>
        <v>2103</v>
      </c>
      <c r="AB43" s="212">
        <f>I43-'[1]決算歳出（市）'!I44</f>
        <v>0.46991818106475947</v>
      </c>
      <c r="AC43" s="212">
        <f>J43-'[1]決算歳出（市）'!J44</f>
        <v>-214</v>
      </c>
      <c r="AD43" s="212">
        <f>K43-'[1]決算歳出（市）'!K44</f>
        <v>-0.27222871578851127</v>
      </c>
      <c r="AE43" s="212">
        <f>L43-'[1]決算歳出（市）'!L44</f>
        <v>-214</v>
      </c>
      <c r="AF43" s="212">
        <f>M43-'[1]決算歳出（市）'!M44</f>
        <v>-0.27222871578851127</v>
      </c>
      <c r="AG43" s="212">
        <f>N43-'[1]決算歳出（市）'!N44</f>
        <v>-463</v>
      </c>
      <c r="AH43" s="212">
        <f>O43-'[1]決算歳出（市）'!O44</f>
        <v>-0.48607277684264005</v>
      </c>
      <c r="AI43" s="212">
        <f>P43-'[1]決算歳出（市）'!P44</f>
        <v>1084</v>
      </c>
      <c r="AJ43" s="212">
        <f>Q43-'[1]決算歳出（市）'!Q44</f>
        <v>0.1730537638710672</v>
      </c>
      <c r="AK43" s="212">
        <f>R43-'[1]決算歳出（市）'!R44</f>
        <v>-2364</v>
      </c>
      <c r="AL43" s="212">
        <f>S43-'[1]決算歳出（市）'!S44</f>
        <v>-0.7677202438278563</v>
      </c>
      <c r="AM43" s="212"/>
      <c r="AN43" s="212"/>
      <c r="AO43" s="212"/>
      <c r="AP43" s="212"/>
    </row>
    <row r="44" spans="1:42" ht="17.25" customHeight="1">
      <c r="A44" s="445"/>
      <c r="B44" s="200">
        <v>25</v>
      </c>
      <c r="C44" s="78">
        <v>365485</v>
      </c>
      <c r="D44" s="332">
        <v>156260</v>
      </c>
      <c r="E44" s="333">
        <v>42.8</v>
      </c>
      <c r="F44" s="332">
        <v>51247</v>
      </c>
      <c r="G44" s="334">
        <v>14</v>
      </c>
      <c r="H44" s="332">
        <v>39501</v>
      </c>
      <c r="I44" s="335">
        <v>10.8</v>
      </c>
      <c r="J44" s="332">
        <v>72056</v>
      </c>
      <c r="K44" s="335">
        <v>19.7</v>
      </c>
      <c r="L44" s="332">
        <v>72056</v>
      </c>
      <c r="M44" s="335">
        <v>19.7</v>
      </c>
      <c r="N44" s="332">
        <v>137169</v>
      </c>
      <c r="O44" s="334">
        <v>37.5</v>
      </c>
      <c r="P44" s="332">
        <v>32334</v>
      </c>
      <c r="Q44" s="335">
        <v>8.8</v>
      </c>
      <c r="R44" s="78">
        <v>26112</v>
      </c>
      <c r="S44" s="335">
        <v>7.1</v>
      </c>
      <c r="T44" s="350">
        <f t="shared" si="0"/>
        <v>100</v>
      </c>
      <c r="V44" s="212">
        <f>C44-'[1]決算歳出（市）'!C45</f>
        <v>9001</v>
      </c>
      <c r="W44" s="212">
        <f>D44-'[1]決算歳出（市）'!D45</f>
        <v>1269</v>
      </c>
      <c r="X44" s="212">
        <f>E44-'[1]決算歳出（市）'!E45</f>
        <v>-0.6776876381548718</v>
      </c>
      <c r="Y44" s="212">
        <f>F44-'[1]決算歳出（市）'!F45</f>
        <v>-3322</v>
      </c>
      <c r="Z44" s="212">
        <f>G44-'[1]決算歳出（市）'!G45</f>
        <v>-1.3075593855544696</v>
      </c>
      <c r="AA44" s="212">
        <f>H44-'[1]決算歳出（市）'!H45</f>
        <v>2805</v>
      </c>
      <c r="AB44" s="212">
        <f>I44-'[1]決算歳出（市）'!I45</f>
        <v>0.5061298683811906</v>
      </c>
      <c r="AC44" s="212">
        <f>J44-'[1]決算歳出（市）'!J45</f>
        <v>7271</v>
      </c>
      <c r="AD44" s="212">
        <f>K44-'[1]決算歳出（市）'!K45</f>
        <v>1.5266738479146333</v>
      </c>
      <c r="AE44" s="212">
        <f>L44-'[1]決算歳出（市）'!L45</f>
        <v>7271</v>
      </c>
      <c r="AF44" s="212">
        <f>M44-'[1]決算歳出（市）'!M45</f>
        <v>1.5266738479146333</v>
      </c>
      <c r="AG44" s="212">
        <f>N44-'[1]決算歳出（市）'!N45</f>
        <v>461</v>
      </c>
      <c r="AH44" s="212">
        <f>O44-'[1]決算歳出（市）'!O45</f>
        <v>-0.8489862097597651</v>
      </c>
      <c r="AI44" s="212">
        <f>P44-'[1]決算歳出（市）'!P45</f>
        <v>1539</v>
      </c>
      <c r="AJ44" s="212">
        <f>Q44-'[1]決算歳出（市）'!Q45</f>
        <v>0.1614636281011208</v>
      </c>
      <c r="AK44" s="212">
        <f>R44-'[1]決算歳出（市）'!R45</f>
        <v>-4942</v>
      </c>
      <c r="AL44" s="212">
        <f>S44-'[1]決算歳出（市）'!S45</f>
        <v>-1.611190404057405</v>
      </c>
      <c r="AM44" s="212"/>
      <c r="AN44" s="212"/>
      <c r="AO44" s="212"/>
      <c r="AP44" s="212"/>
    </row>
    <row r="45" spans="1:42" s="77" customFormat="1" ht="17.25" customHeight="1">
      <c r="A45" s="446"/>
      <c r="B45" s="204">
        <v>26</v>
      </c>
      <c r="C45" s="338">
        <f>D45+J45+N45</f>
        <v>372053</v>
      </c>
      <c r="D45" s="339">
        <v>162764</v>
      </c>
      <c r="E45" s="340">
        <v>43.74753059375949</v>
      </c>
      <c r="F45" s="339">
        <v>52818</v>
      </c>
      <c r="G45" s="341">
        <v>14.196364496456152</v>
      </c>
      <c r="H45" s="339">
        <v>40571</v>
      </c>
      <c r="I45" s="342">
        <v>10.904629179176085</v>
      </c>
      <c r="J45" s="339">
        <v>71441</v>
      </c>
      <c r="K45" s="342">
        <v>19.201834147285467</v>
      </c>
      <c r="L45" s="339">
        <v>71441</v>
      </c>
      <c r="M45" s="342">
        <v>19.201834147285467</v>
      </c>
      <c r="N45" s="339">
        <v>137848</v>
      </c>
      <c r="O45" s="341">
        <v>37.05063525895504</v>
      </c>
      <c r="P45" s="339">
        <v>34433</v>
      </c>
      <c r="Q45" s="342">
        <v>9.254864226333344</v>
      </c>
      <c r="R45" s="338">
        <v>24357</v>
      </c>
      <c r="S45" s="342">
        <v>6.546647923817305</v>
      </c>
      <c r="T45" s="350">
        <f t="shared" si="0"/>
        <v>100</v>
      </c>
      <c r="V45" s="212"/>
      <c r="W45" s="212"/>
      <c r="X45" s="212"/>
      <c r="Y45" s="212"/>
      <c r="Z45" s="212"/>
      <c r="AA45" s="212"/>
      <c r="AB45" s="212"/>
      <c r="AC45" s="212"/>
      <c r="AD45" s="212"/>
      <c r="AE45" s="212"/>
      <c r="AF45" s="212"/>
      <c r="AG45" s="212"/>
      <c r="AH45" s="212"/>
      <c r="AI45" s="212"/>
      <c r="AJ45" s="212"/>
      <c r="AK45" s="212"/>
      <c r="AL45" s="212"/>
      <c r="AM45" s="212"/>
      <c r="AN45" s="212"/>
      <c r="AO45" s="212"/>
      <c r="AP45" s="212"/>
    </row>
    <row r="46" spans="1:42" ht="17.25" customHeight="1">
      <c r="A46" s="433" t="s">
        <v>57</v>
      </c>
      <c r="B46" s="200">
        <v>22</v>
      </c>
      <c r="C46" s="78">
        <v>268710</v>
      </c>
      <c r="D46" s="332">
        <v>132888</v>
      </c>
      <c r="E46" s="333">
        <v>49.454058278441444</v>
      </c>
      <c r="F46" s="332">
        <v>47061</v>
      </c>
      <c r="G46" s="334">
        <v>17.513676454169925</v>
      </c>
      <c r="H46" s="332">
        <v>38767</v>
      </c>
      <c r="I46" s="335">
        <v>14.527077518514384</v>
      </c>
      <c r="J46" s="332">
        <v>51305</v>
      </c>
      <c r="K46" s="335">
        <v>19.093074318038035</v>
      </c>
      <c r="L46" s="332">
        <v>50669</v>
      </c>
      <c r="M46" s="335">
        <v>18.856387927505487</v>
      </c>
      <c r="N46" s="332">
        <v>84517</v>
      </c>
      <c r="O46" s="334">
        <v>31.352867403520523</v>
      </c>
      <c r="P46" s="332">
        <v>24756</v>
      </c>
      <c r="Q46" s="335">
        <v>9.212906106955455</v>
      </c>
      <c r="R46" s="78">
        <v>1548</v>
      </c>
      <c r="S46" s="335">
        <v>0.5760857429943061</v>
      </c>
      <c r="T46" s="350">
        <f t="shared" si="0"/>
        <v>99.9</v>
      </c>
      <c r="V46" s="212">
        <f>C46-'[1]決算歳出（市）'!C47</f>
        <v>-9005</v>
      </c>
      <c r="W46" s="212">
        <f>D46-'[1]決算歳出（市）'!D47</f>
        <v>10774</v>
      </c>
      <c r="X46" s="212">
        <f>E46-'[1]決算歳出（市）'!E47</f>
        <v>5.483080837539802</v>
      </c>
      <c r="Y46" s="212">
        <f>F46-'[1]決算歳出（市）'!F47</f>
        <v>-3463</v>
      </c>
      <c r="Z46" s="212">
        <f>G46-'[1]決算歳出（市）'!G47</f>
        <v>-0.6790751076830546</v>
      </c>
      <c r="AA46" s="212">
        <f>H46-'[1]決算歳出（市）'!H47</f>
        <v>1365</v>
      </c>
      <c r="AB46" s="212">
        <f>I46-'[1]決算歳出（市）'!I47</f>
        <v>1.0593138039148862</v>
      </c>
      <c r="AC46" s="212">
        <f>J46-'[1]決算歳出（市）'!J47</f>
        <v>-19974</v>
      </c>
      <c r="AD46" s="212">
        <f>K46-'[1]決算歳出（市）'!K47</f>
        <v>-6.573166252330868</v>
      </c>
      <c r="AE46" s="212">
        <f>L46-'[1]決算歳出（市）'!L47</f>
        <v>-20067</v>
      </c>
      <c r="AF46" s="212">
        <f>M46-'[1]決算歳出（市）'!M47</f>
        <v>-6.614328454396823</v>
      </c>
      <c r="AG46" s="212">
        <f>N46-'[1]決算歳出（市）'!N47</f>
        <v>195</v>
      </c>
      <c r="AH46" s="212">
        <f>O46-'[1]決算歳出（市）'!O47</f>
        <v>0.9900854147910714</v>
      </c>
      <c r="AI46" s="212">
        <f>P46-'[1]決算歳出（市）'!P47</f>
        <v>-2752</v>
      </c>
      <c r="AJ46" s="212">
        <f>Q46-'[1]決算歳出（市）'!Q47</f>
        <v>-0.6922124498383795</v>
      </c>
      <c r="AK46" s="212">
        <f>R46-'[1]決算歳出（市）'!R47</f>
        <v>-388</v>
      </c>
      <c r="AL46" s="212">
        <f>S46-'[1]決算歳出（市）'!S47</f>
        <v>-0.12103180557166981</v>
      </c>
      <c r="AM46" s="212"/>
      <c r="AN46" s="212"/>
      <c r="AO46" s="212"/>
      <c r="AP46" s="212"/>
    </row>
    <row r="47" spans="1:42" ht="17.25" customHeight="1">
      <c r="A47" s="445"/>
      <c r="B47" s="200">
        <v>23</v>
      </c>
      <c r="C47" s="332">
        <v>274341</v>
      </c>
      <c r="D47" s="332">
        <v>135810</v>
      </c>
      <c r="E47" s="333">
        <v>49.50408433300163</v>
      </c>
      <c r="F47" s="332">
        <v>46716</v>
      </c>
      <c r="G47" s="334">
        <v>17.02844270451737</v>
      </c>
      <c r="H47" s="332">
        <v>38926</v>
      </c>
      <c r="I47" s="335">
        <v>14.188910880983885</v>
      </c>
      <c r="J47" s="332">
        <v>51566</v>
      </c>
      <c r="K47" s="335">
        <v>18.796315534316783</v>
      </c>
      <c r="L47" s="332">
        <v>49494</v>
      </c>
      <c r="M47" s="335">
        <v>18.041051100637528</v>
      </c>
      <c r="N47" s="332">
        <v>86965</v>
      </c>
      <c r="O47" s="334">
        <v>31.69960013268159</v>
      </c>
      <c r="P47" s="332">
        <v>23139</v>
      </c>
      <c r="Q47" s="335">
        <v>8.43439369252135</v>
      </c>
      <c r="R47" s="78">
        <v>3681</v>
      </c>
      <c r="S47" s="335">
        <v>1.3417608013384803</v>
      </c>
      <c r="T47" s="350">
        <f t="shared" si="0"/>
        <v>100</v>
      </c>
      <c r="V47" s="212">
        <f>C47-'[1]決算歳出（市）'!C48</f>
        <v>-21504</v>
      </c>
      <c r="W47" s="212">
        <f>D47-'[1]決算歳出（市）'!D48</f>
        <v>12498</v>
      </c>
      <c r="X47" s="212">
        <f>E47-'[1]決算歳出（市）'!E48</f>
        <v>7.822798524554642</v>
      </c>
      <c r="Y47" s="212">
        <f>F47-'[1]決算歳出（市）'!F48</f>
        <v>-1947</v>
      </c>
      <c r="Z47" s="212">
        <f>G47-'[1]決算歳出（市）'!G48</f>
        <v>0.4796266014904482</v>
      </c>
      <c r="AA47" s="212">
        <f>H47-'[1]決算歳出（市）'!H48</f>
        <v>925</v>
      </c>
      <c r="AB47" s="212">
        <f>I47-'[1]決算歳出（市）'!I48</f>
        <v>1.3440089897908631</v>
      </c>
      <c r="AC47" s="212">
        <f>J47-'[1]決算歳出（市）'!J48</f>
        <v>-25808</v>
      </c>
      <c r="AD47" s="212">
        <f>K47-'[1]決算歳出（市）'!K48</f>
        <v>-7.257244606973423</v>
      </c>
      <c r="AE47" s="212">
        <f>L47-'[1]決算歳出（市）'!L48</f>
        <v>-27373</v>
      </c>
      <c r="AF47" s="212">
        <f>M47-'[1]決算歳出（市）'!M48</f>
        <v>-7.841135517355003</v>
      </c>
      <c r="AG47" s="212">
        <f>N47-'[1]決算歳出（市）'!N48</f>
        <v>-8194</v>
      </c>
      <c r="AH47" s="212">
        <f>O47-'[1]決算歳出（市）'!O48</f>
        <v>-0.465553917581218</v>
      </c>
      <c r="AI47" s="212">
        <f>P47-'[1]決算歳出（市）'!P48</f>
        <v>-15384</v>
      </c>
      <c r="AJ47" s="212">
        <f>Q47-'[1]決算歳出（市）'!Q48</f>
        <v>-4.586951944552116</v>
      </c>
      <c r="AK47" s="212">
        <f>R47-'[1]決算歳出（市）'!R48</f>
        <v>2509</v>
      </c>
      <c r="AL47" s="212">
        <f>S47-'[1]決算歳出（市）'!S48</f>
        <v>0.9456074102046096</v>
      </c>
      <c r="AM47" s="212"/>
      <c r="AN47" s="212"/>
      <c r="AO47" s="212"/>
      <c r="AP47" s="212"/>
    </row>
    <row r="48" spans="1:42" ht="17.25" customHeight="1">
      <c r="A48" s="445"/>
      <c r="B48" s="200">
        <v>24</v>
      </c>
      <c r="C48" s="78">
        <v>279434</v>
      </c>
      <c r="D48" s="332">
        <v>135965</v>
      </c>
      <c r="E48" s="333">
        <v>48.7</v>
      </c>
      <c r="F48" s="332">
        <v>45040</v>
      </c>
      <c r="G48" s="334">
        <v>16.1</v>
      </c>
      <c r="H48" s="332">
        <v>39728</v>
      </c>
      <c r="I48" s="335">
        <v>14.2</v>
      </c>
      <c r="J48" s="332">
        <v>56406</v>
      </c>
      <c r="K48" s="335">
        <v>20.2</v>
      </c>
      <c r="L48" s="332">
        <v>54255</v>
      </c>
      <c r="M48" s="335">
        <v>19.4</v>
      </c>
      <c r="N48" s="332">
        <v>87063</v>
      </c>
      <c r="O48" s="334">
        <v>31.2</v>
      </c>
      <c r="P48" s="332">
        <v>23033</v>
      </c>
      <c r="Q48" s="335">
        <v>8.2</v>
      </c>
      <c r="R48" s="78">
        <v>1817</v>
      </c>
      <c r="S48" s="335">
        <v>0.7</v>
      </c>
      <c r="T48" s="350">
        <f t="shared" si="0"/>
        <v>100.10000000000001</v>
      </c>
      <c r="V48" s="212">
        <f>C48-'[1]決算歳出（市）'!C49</f>
        <v>10724</v>
      </c>
      <c r="W48" s="212">
        <f>D48-'[1]決算歳出（市）'!D49</f>
        <v>3077</v>
      </c>
      <c r="X48" s="212">
        <f>E48-'[1]決算歳出（市）'!E49</f>
        <v>-0.7540582784414411</v>
      </c>
      <c r="Y48" s="212">
        <f>F48-'[1]決算歳出（市）'!F49</f>
        <v>-2021</v>
      </c>
      <c r="Z48" s="212">
        <f>G48-'[1]決算歳出（市）'!G49</f>
        <v>-1.4136764541699236</v>
      </c>
      <c r="AA48" s="212">
        <f>H48-'[1]決算歳出（市）'!H49</f>
        <v>961</v>
      </c>
      <c r="AB48" s="212">
        <f>I48-'[1]決算歳出（市）'!I49</f>
        <v>-0.3270775185143844</v>
      </c>
      <c r="AC48" s="212">
        <f>J48-'[1]決算歳出（市）'!J49</f>
        <v>5101</v>
      </c>
      <c r="AD48" s="212">
        <f>K48-'[1]決算歳出（市）'!K49</f>
        <v>1.1069256819619646</v>
      </c>
      <c r="AE48" s="212">
        <f>L48-'[1]決算歳出（市）'!L49</f>
        <v>3586</v>
      </c>
      <c r="AF48" s="212">
        <f>M48-'[1]決算歳出（市）'!M49</f>
        <v>0.5436120724945113</v>
      </c>
      <c r="AG48" s="212">
        <f>N48-'[1]決算歳出（市）'!N49</f>
        <v>2546</v>
      </c>
      <c r="AH48" s="212">
        <f>O48-'[1]決算歳出（市）'!O49</f>
        <v>-0.1528674035205242</v>
      </c>
      <c r="AI48" s="212">
        <f>P48-'[1]決算歳出（市）'!P49</f>
        <v>-1723</v>
      </c>
      <c r="AJ48" s="212">
        <f>Q48-'[1]決算歳出（市）'!Q49</f>
        <v>-1.0129061069554552</v>
      </c>
      <c r="AK48" s="212">
        <f>R48-'[1]決算歳出（市）'!R49</f>
        <v>269</v>
      </c>
      <c r="AL48" s="212">
        <f>S48-'[1]決算歳出（市）'!S49</f>
        <v>0.1239142570056938</v>
      </c>
      <c r="AM48" s="212"/>
      <c r="AN48" s="212"/>
      <c r="AO48" s="212"/>
      <c r="AP48" s="212"/>
    </row>
    <row r="49" spans="1:42" ht="17.25" customHeight="1">
      <c r="A49" s="445"/>
      <c r="B49" s="200">
        <v>25</v>
      </c>
      <c r="C49" s="78">
        <v>269506</v>
      </c>
      <c r="D49" s="332">
        <v>135015</v>
      </c>
      <c r="E49" s="333">
        <v>50.0972149043064</v>
      </c>
      <c r="F49" s="332">
        <v>43085</v>
      </c>
      <c r="G49" s="334">
        <v>16</v>
      </c>
      <c r="H49" s="332">
        <v>40286</v>
      </c>
      <c r="I49" s="335">
        <v>14.9</v>
      </c>
      <c r="J49" s="332">
        <v>48405</v>
      </c>
      <c r="K49" s="335">
        <v>17.960639095233503</v>
      </c>
      <c r="L49" s="332">
        <v>47257</v>
      </c>
      <c r="M49" s="335">
        <v>17.6</v>
      </c>
      <c r="N49" s="332">
        <v>86086</v>
      </c>
      <c r="O49" s="334">
        <v>31.942146000460102</v>
      </c>
      <c r="P49" s="332">
        <v>22513</v>
      </c>
      <c r="Q49" s="335">
        <v>8.4</v>
      </c>
      <c r="R49" s="78">
        <v>1686</v>
      </c>
      <c r="S49" s="335">
        <v>0.6</v>
      </c>
      <c r="T49" s="350">
        <f t="shared" si="0"/>
        <v>100</v>
      </c>
      <c r="V49" s="212">
        <f>C49-'[1]決算歳出（市）'!C50</f>
        <v>-4835</v>
      </c>
      <c r="W49" s="212">
        <f>D49-'[1]決算歳出（市）'!D50</f>
        <v>-795</v>
      </c>
      <c r="X49" s="212">
        <f>E49-'[1]決算歳出（市）'!E50</f>
        <v>0.5931305713047692</v>
      </c>
      <c r="Y49" s="212">
        <f>F49-'[1]決算歳出（市）'!F50</f>
        <v>-3631</v>
      </c>
      <c r="Z49" s="212">
        <f>G49-'[1]決算歳出（市）'!G50</f>
        <v>-1.0284427045173707</v>
      </c>
      <c r="AA49" s="212">
        <f>H49-'[1]決算歳出（市）'!H50</f>
        <v>1360</v>
      </c>
      <c r="AB49" s="212">
        <f>I49-'[1]決算歳出（市）'!I50</f>
        <v>0.7110891190161155</v>
      </c>
      <c r="AC49" s="212">
        <f>J49-'[1]決算歳出（市）'!J50</f>
        <v>-3161</v>
      </c>
      <c r="AD49" s="212">
        <f>K49-'[1]決算歳出（市）'!K50</f>
        <v>-0.8356764390832794</v>
      </c>
      <c r="AE49" s="212">
        <f>L49-'[1]決算歳出（市）'!L50</f>
        <v>-2237</v>
      </c>
      <c r="AF49" s="212">
        <f>M49-'[1]決算歳出（市）'!M50</f>
        <v>-0.4410511006375266</v>
      </c>
      <c r="AG49" s="212">
        <f>N49-'[1]決算歳出（市）'!N50</f>
        <v>-879</v>
      </c>
      <c r="AH49" s="212">
        <f>O49-'[1]決算歳出（市）'!O50</f>
        <v>0.24254586777851372</v>
      </c>
      <c r="AI49" s="212">
        <f>P49-'[1]決算歳出（市）'!P50</f>
        <v>-626</v>
      </c>
      <c r="AJ49" s="212">
        <f>Q49-'[1]決算歳出（市）'!Q50</f>
        <v>-0.03439369252135016</v>
      </c>
      <c r="AK49" s="212">
        <f>R49-'[1]決算歳出（市）'!R50</f>
        <v>-1995</v>
      </c>
      <c r="AL49" s="212">
        <f>S49-'[1]決算歳出（市）'!S50</f>
        <v>-0.7417608013384803</v>
      </c>
      <c r="AM49" s="212"/>
      <c r="AN49" s="212"/>
      <c r="AO49" s="212"/>
      <c r="AP49" s="212"/>
    </row>
    <row r="50" spans="1:42" s="77" customFormat="1" ht="17.25" customHeight="1">
      <c r="A50" s="446"/>
      <c r="B50" s="204">
        <v>26</v>
      </c>
      <c r="C50" s="338">
        <f>D50+J50+N50</f>
        <v>274122</v>
      </c>
      <c r="D50" s="339">
        <v>138587</v>
      </c>
      <c r="E50" s="340">
        <v>50.55668643888488</v>
      </c>
      <c r="F50" s="339">
        <v>44364</v>
      </c>
      <c r="G50" s="341">
        <v>32.011660545361394</v>
      </c>
      <c r="H50" s="339">
        <v>39770</v>
      </c>
      <c r="I50" s="342">
        <v>28.696775310815585</v>
      </c>
      <c r="J50" s="339">
        <v>45383</v>
      </c>
      <c r="K50" s="342">
        <v>16.55576714017846</v>
      </c>
      <c r="L50" s="339">
        <v>43270</v>
      </c>
      <c r="M50" s="342">
        <v>95.34407156864906</v>
      </c>
      <c r="N50" s="339">
        <v>90152</v>
      </c>
      <c r="O50" s="341">
        <v>32.887546420936665</v>
      </c>
      <c r="P50" s="339">
        <v>25138</v>
      </c>
      <c r="Q50" s="342">
        <v>27.884018102759782</v>
      </c>
      <c r="R50" s="338">
        <v>1753</v>
      </c>
      <c r="S50" s="342">
        <v>1.9444937438991925</v>
      </c>
      <c r="T50" s="350">
        <f t="shared" si="0"/>
        <v>100</v>
      </c>
      <c r="V50" s="212"/>
      <c r="W50" s="212"/>
      <c r="X50" s="212"/>
      <c r="Y50" s="212"/>
      <c r="Z50" s="212"/>
      <c r="AA50" s="212"/>
      <c r="AB50" s="212"/>
      <c r="AC50" s="212"/>
      <c r="AD50" s="212"/>
      <c r="AE50" s="212"/>
      <c r="AF50" s="212"/>
      <c r="AG50" s="212"/>
      <c r="AH50" s="212"/>
      <c r="AI50" s="212"/>
      <c r="AJ50" s="212"/>
      <c r="AK50" s="212"/>
      <c r="AL50" s="212"/>
      <c r="AM50" s="212"/>
      <c r="AN50" s="212"/>
      <c r="AO50" s="212"/>
      <c r="AP50" s="212"/>
    </row>
    <row r="51" spans="1:42" ht="17.25" customHeight="1">
      <c r="A51" s="433" t="s">
        <v>95</v>
      </c>
      <c r="B51" s="197">
        <v>21</v>
      </c>
      <c r="C51" s="75">
        <v>275689</v>
      </c>
      <c r="D51" s="326">
        <v>123141</v>
      </c>
      <c r="E51" s="327">
        <v>44.6666352302776</v>
      </c>
      <c r="F51" s="326">
        <v>47683</v>
      </c>
      <c r="G51" s="328">
        <v>17.295938539441185</v>
      </c>
      <c r="H51" s="326">
        <v>36403</v>
      </c>
      <c r="I51" s="328">
        <v>13.204371592627925</v>
      </c>
      <c r="J51" s="326">
        <v>53716</v>
      </c>
      <c r="K51" s="328">
        <v>19.484273946367104</v>
      </c>
      <c r="L51" s="326">
        <v>53327</v>
      </c>
      <c r="M51" s="328">
        <v>19.443172923112638</v>
      </c>
      <c r="N51" s="326">
        <v>98832</v>
      </c>
      <c r="O51" s="328">
        <v>35.8490908233553</v>
      </c>
      <c r="P51" s="326">
        <v>36250</v>
      </c>
      <c r="Q51" s="329">
        <v>13.148874274998276</v>
      </c>
      <c r="R51" s="75">
        <v>3160</v>
      </c>
      <c r="S51" s="329">
        <v>1.146219109213643</v>
      </c>
      <c r="T51" s="350">
        <f t="shared" si="0"/>
        <v>100</v>
      </c>
      <c r="V51" s="212">
        <f>C51-'[1]決算歳出（市）'!C52</f>
        <v>-141</v>
      </c>
      <c r="W51" s="212">
        <f>D51-'[1]決算歳出（市）'!D52</f>
        <v>476</v>
      </c>
      <c r="X51" s="212">
        <f>E51-'[1]決算歳出（市）'!E52</f>
        <v>0.1954029495249614</v>
      </c>
      <c r="Y51" s="212">
        <f>F51-'[1]決算歳出（市）'!F52</f>
        <v>-1370</v>
      </c>
      <c r="Z51" s="212">
        <f>G51-'[1]決算歳出（市）'!G52</f>
        <v>-0.487841324968052</v>
      </c>
      <c r="AA51" s="212">
        <f>H51-'[1]決算歳出（市）'!H52</f>
        <v>-2155</v>
      </c>
      <c r="AB51" s="212">
        <f>I51-'[1]決算歳出（市）'!I52</f>
        <v>-0.7745284545025548</v>
      </c>
      <c r="AC51" s="212">
        <f>J51-'[1]決算歳出（市）'!J52</f>
        <v>-11540</v>
      </c>
      <c r="AD51" s="212">
        <f>K51-'[1]決算歳出（市）'!K52</f>
        <v>-4.173776301974264</v>
      </c>
      <c r="AE51" s="212">
        <f>L51-'[1]決算歳出（市）'!L52</f>
        <v>-11281</v>
      </c>
      <c r="AF51" s="212">
        <f>M51-'[1]決算歳出（市）'!M52</f>
        <v>-4.079950014928912</v>
      </c>
      <c r="AG51" s="212">
        <f>N51-'[1]決算歳出（市）'!N52</f>
        <v>10923</v>
      </c>
      <c r="AH51" s="212">
        <f>O51-'[1]決算歳出（市）'!O52</f>
        <v>4.078373352449308</v>
      </c>
      <c r="AI51" s="212">
        <f>P51-'[1]決算歳出（市）'!P52</f>
        <v>13299</v>
      </c>
      <c r="AJ51" s="212">
        <f>Q51-'[1]決算歳出（市）'!Q52</f>
        <v>4.828169493067376</v>
      </c>
      <c r="AK51" s="212">
        <f>R51-'[1]決算歳出（市）'!R52</f>
        <v>345</v>
      </c>
      <c r="AL51" s="212">
        <f>S51-'[1]決算歳出（市）'!S52</f>
        <v>0.12566296956240852</v>
      </c>
      <c r="AM51" s="212"/>
      <c r="AN51" s="212"/>
      <c r="AO51" s="212"/>
      <c r="AP51" s="212"/>
    </row>
    <row r="52" spans="1:42" ht="17.25" customHeight="1">
      <c r="A52" s="445"/>
      <c r="B52" s="200">
        <v>22</v>
      </c>
      <c r="C52" s="78">
        <v>278014</v>
      </c>
      <c r="D52" s="332">
        <v>135907</v>
      </c>
      <c r="E52" s="333">
        <v>48.88494824001669</v>
      </c>
      <c r="F52" s="332">
        <v>46932</v>
      </c>
      <c r="G52" s="334">
        <v>16.881164257915067</v>
      </c>
      <c r="H52" s="332">
        <v>36310</v>
      </c>
      <c r="I52" s="334">
        <v>13.060493356449676</v>
      </c>
      <c r="J52" s="332">
        <v>58380</v>
      </c>
      <c r="K52" s="334">
        <v>20.998942499298597</v>
      </c>
      <c r="L52" s="332">
        <v>57971</v>
      </c>
      <c r="M52" s="334">
        <v>20.851827605804026</v>
      </c>
      <c r="N52" s="332">
        <v>83728</v>
      </c>
      <c r="O52" s="334">
        <v>30.116468954800833</v>
      </c>
      <c r="P52" s="332">
        <v>19541</v>
      </c>
      <c r="Q52" s="335">
        <v>7.028782723172214</v>
      </c>
      <c r="R52" s="78">
        <v>3757</v>
      </c>
      <c r="S52" s="335">
        <v>1.3513707942765472</v>
      </c>
      <c r="T52" s="350">
        <f t="shared" si="0"/>
        <v>100.00035969411613</v>
      </c>
      <c r="V52" s="212">
        <f>C52-'[1]決算歳出（市）'!C53</f>
        <v>2325</v>
      </c>
      <c r="W52" s="212">
        <f>D52-'[1]決算歳出（市）'!D53</f>
        <v>12766</v>
      </c>
      <c r="X52" s="212">
        <f>E52-'[1]決算歳出（市）'!E53</f>
        <v>4.2183130097390915</v>
      </c>
      <c r="Y52" s="212">
        <f>F52-'[1]決算歳出（市）'!F53</f>
        <v>-751</v>
      </c>
      <c r="Z52" s="212">
        <f>G52-'[1]決算歳出（市）'!G53</f>
        <v>-0.4147742815261175</v>
      </c>
      <c r="AA52" s="212">
        <f>H52-'[1]決算歳出（市）'!H53</f>
        <v>-93</v>
      </c>
      <c r="AB52" s="212">
        <f>I52-'[1]決算歳出（市）'!I53</f>
        <v>-0.14387823617824935</v>
      </c>
      <c r="AC52" s="212">
        <f>J52-'[1]決算歳出（市）'!J53</f>
        <v>4664</v>
      </c>
      <c r="AD52" s="212">
        <f>K52-'[1]決算歳出（市）'!K53</f>
        <v>1.514668552931493</v>
      </c>
      <c r="AE52" s="212">
        <f>L52-'[1]決算歳出（市）'!L53</f>
        <v>4644</v>
      </c>
      <c r="AF52" s="212">
        <f>M52-'[1]決算歳出（市）'!M53</f>
        <v>1.4086546826913882</v>
      </c>
      <c r="AG52" s="212">
        <f>N52-'[1]決算歳出（市）'!N53</f>
        <v>-15104</v>
      </c>
      <c r="AH52" s="212">
        <f>O52-'[1]決算歳出（市）'!O53</f>
        <v>-5.732621868554464</v>
      </c>
      <c r="AI52" s="212">
        <f>P52-'[1]決算歳出（市）'!P53</f>
        <v>-16709</v>
      </c>
      <c r="AJ52" s="212">
        <f>Q52-'[1]決算歳出（市）'!Q53</f>
        <v>-6.120091551826062</v>
      </c>
      <c r="AK52" s="212">
        <f>R52-'[1]決算歳出（市）'!R53</f>
        <v>597</v>
      </c>
      <c r="AL52" s="212">
        <f>S52-'[1]決算歳出（市）'!S53</f>
        <v>0.20515168506290427</v>
      </c>
      <c r="AM52" s="212"/>
      <c r="AN52" s="212"/>
      <c r="AO52" s="212"/>
      <c r="AP52" s="212"/>
    </row>
    <row r="53" spans="1:42" ht="17.25" customHeight="1">
      <c r="A53" s="445"/>
      <c r="B53" s="200">
        <v>23</v>
      </c>
      <c r="C53" s="78">
        <v>286662.348</v>
      </c>
      <c r="D53" s="332">
        <v>137658.59</v>
      </c>
      <c r="E53" s="333">
        <v>48.02116181647965</v>
      </c>
      <c r="F53" s="332">
        <v>45262.505</v>
      </c>
      <c r="G53" s="334">
        <v>15.789483800642001</v>
      </c>
      <c r="H53" s="332">
        <v>36521.72</v>
      </c>
      <c r="I53" s="335">
        <v>12.740326818225881</v>
      </c>
      <c r="J53" s="332">
        <v>54002.671</v>
      </c>
      <c r="K53" s="335">
        <v>18.8384248495725</v>
      </c>
      <c r="L53" s="332">
        <v>51415.277</v>
      </c>
      <c r="M53" s="335">
        <v>17.93583194957993</v>
      </c>
      <c r="N53" s="332">
        <v>95001.087</v>
      </c>
      <c r="O53" s="334">
        <v>33.140413333947855</v>
      </c>
      <c r="P53" s="332">
        <v>18515.585</v>
      </c>
      <c r="Q53" s="335">
        <v>6.459022305922088</v>
      </c>
      <c r="R53" s="78">
        <v>5053.35</v>
      </c>
      <c r="S53" s="335">
        <v>1.7628230687624176</v>
      </c>
      <c r="T53" s="350">
        <f t="shared" si="0"/>
        <v>100</v>
      </c>
      <c r="V53" s="212">
        <f>C53-'[1]決算歳出（市）'!C54</f>
        <v>8648.347999999998</v>
      </c>
      <c r="W53" s="212">
        <f>D53-'[1]決算歳出（市）'!D54</f>
        <v>1751.5899999999965</v>
      </c>
      <c r="X53" s="212">
        <f>E53-'[1]決算歳出（市）'!E54</f>
        <v>-0.8637864235370429</v>
      </c>
      <c r="Y53" s="212">
        <f>F53-'[1]決算歳出（市）'!F54</f>
        <v>-1669.4950000000026</v>
      </c>
      <c r="Z53" s="212">
        <f>G53-'[1]決算歳出（市）'!G54</f>
        <v>-1.0916804572730658</v>
      </c>
      <c r="AA53" s="212">
        <f>H53-'[1]決算歳出（市）'!H54</f>
        <v>211.72000000000116</v>
      </c>
      <c r="AB53" s="212">
        <f>I53-'[1]決算歳出（市）'!I54</f>
        <v>-0.3201665382237948</v>
      </c>
      <c r="AC53" s="212">
        <f>J53-'[1]決算歳出（市）'!J54</f>
        <v>-4377.328999999998</v>
      </c>
      <c r="AD53" s="212">
        <f>K53-'[1]決算歳出（市）'!K54</f>
        <v>-2.1605176497260956</v>
      </c>
      <c r="AE53" s="212">
        <f>L53-'[1]決算歳出（市）'!L54</f>
        <v>-6555.722999999998</v>
      </c>
      <c r="AF53" s="212">
        <f>M53-'[1]決算歳出（市）'!M54</f>
        <v>-2.9159956562240943</v>
      </c>
      <c r="AG53" s="212">
        <f>N53-'[1]決算歳出（市）'!N54</f>
        <v>11273.087</v>
      </c>
      <c r="AH53" s="212">
        <f>O53-'[1]決算歳出（市）'!O54</f>
        <v>3.0239443791470215</v>
      </c>
      <c r="AI53" s="212">
        <f>P53-'[1]決算歳出（市）'!P54</f>
        <v>-1025.4150000000009</v>
      </c>
      <c r="AJ53" s="212">
        <f>Q53-'[1]決算歳出（市）'!Q54</f>
        <v>-0.5697604172501265</v>
      </c>
      <c r="AK53" s="212">
        <f>R53-'[1]決算歳出（市）'!R54</f>
        <v>1296.3500000000004</v>
      </c>
      <c r="AL53" s="212">
        <f>S53-'[1]決算歳出（市）'!S54</f>
        <v>0.4114522744858704</v>
      </c>
      <c r="AM53" s="212"/>
      <c r="AN53" s="212"/>
      <c r="AO53" s="212"/>
      <c r="AP53" s="212"/>
    </row>
    <row r="54" spans="1:42" ht="17.25" customHeight="1">
      <c r="A54" s="445"/>
      <c r="B54" s="200">
        <v>24</v>
      </c>
      <c r="C54" s="78">
        <v>270479.239</v>
      </c>
      <c r="D54" s="332">
        <v>137547.24</v>
      </c>
      <c r="E54" s="333">
        <v>50.853159935132766</v>
      </c>
      <c r="F54" s="332">
        <v>43708.891</v>
      </c>
      <c r="G54" s="334">
        <v>16.159795170083278</v>
      </c>
      <c r="H54" s="332">
        <v>38318.226</v>
      </c>
      <c r="I54" s="335">
        <v>14.166790080328495</v>
      </c>
      <c r="J54" s="332">
        <v>40798.614</v>
      </c>
      <c r="K54" s="335">
        <v>15.083824603632518</v>
      </c>
      <c r="L54" s="332">
        <v>38262.754</v>
      </c>
      <c r="M54" s="335">
        <v>14.14628129739747</v>
      </c>
      <c r="N54" s="332">
        <v>92133.38500000001</v>
      </c>
      <c r="O54" s="334">
        <v>33.96301546123472</v>
      </c>
      <c r="P54" s="332">
        <v>19274.113</v>
      </c>
      <c r="Q54" s="335">
        <v>7.125912166589614</v>
      </c>
      <c r="R54" s="78">
        <v>3853.56</v>
      </c>
      <c r="S54" s="335">
        <v>1.4247156322411865</v>
      </c>
      <c r="T54" s="350">
        <f t="shared" si="0"/>
        <v>99.9</v>
      </c>
      <c r="V54" s="212">
        <f>C54-'[1]決算歳出（市）'!C55</f>
        <v>-16183.108999999997</v>
      </c>
      <c r="W54" s="212">
        <f>D54-'[1]決算歳出（市）'!D55</f>
        <v>-111.35000000000582</v>
      </c>
      <c r="X54" s="212">
        <f>E54-'[1]決算歳出（市）'!E55</f>
        <v>2.831998118653118</v>
      </c>
      <c r="Y54" s="212">
        <f>F54-'[1]決算歳出（市）'!F55</f>
        <v>-1553.6139999999941</v>
      </c>
      <c r="Z54" s="212">
        <f>G54-'[1]決算歳出（市）'!G55</f>
        <v>0.37031136944127674</v>
      </c>
      <c r="AA54" s="212">
        <f>H54-'[1]決算歳出（市）'!H55</f>
        <v>1796.5060000000012</v>
      </c>
      <c r="AB54" s="212">
        <f>I54-'[1]決算歳出（市）'!I55</f>
        <v>1.4264632621026134</v>
      </c>
      <c r="AC54" s="212">
        <f>J54-'[1]決算歳出（市）'!J55</f>
        <v>-13204.057</v>
      </c>
      <c r="AD54" s="212">
        <f>K54-'[1]決算歳出（市）'!K55</f>
        <v>-3.754600245939983</v>
      </c>
      <c r="AE54" s="212">
        <f>L54-'[1]決算歳出（市）'!L55</f>
        <v>-13152.523000000001</v>
      </c>
      <c r="AF54" s="212">
        <f>M54-'[1]決算歳出（市）'!M55</f>
        <v>-3.789550652182461</v>
      </c>
      <c r="AG54" s="212">
        <f>N54-'[1]決算歳出（市）'!N55</f>
        <v>-2867.70199999999</v>
      </c>
      <c r="AH54" s="212">
        <f>O54-'[1]決算歳出（市）'!O55</f>
        <v>0.8226021272868635</v>
      </c>
      <c r="AI54" s="212">
        <f>P54-'[1]決算歳出（市）'!P55</f>
        <v>758.5280000000021</v>
      </c>
      <c r="AJ54" s="212">
        <f>Q54-'[1]決算歳出（市）'!Q55</f>
        <v>0.666889860667526</v>
      </c>
      <c r="AK54" s="212">
        <f>R54-'[1]決算歳出（市）'!R55</f>
        <v>-1199.7900000000004</v>
      </c>
      <c r="AL54" s="212">
        <f>S54-'[1]決算歳出（市）'!S55</f>
        <v>-0.3381074365212311</v>
      </c>
      <c r="AM54" s="212"/>
      <c r="AN54" s="212"/>
      <c r="AO54" s="212"/>
      <c r="AP54" s="212"/>
    </row>
    <row r="55" spans="1:42" ht="17.25" customHeight="1">
      <c r="A55" s="438"/>
      <c r="B55" s="200">
        <v>25</v>
      </c>
      <c r="C55" s="78">
        <v>280152</v>
      </c>
      <c r="D55" s="332">
        <v>138689.529</v>
      </c>
      <c r="E55" s="333">
        <v>49.5</v>
      </c>
      <c r="F55" s="332">
        <v>44093.495</v>
      </c>
      <c r="G55" s="334">
        <v>15.7</v>
      </c>
      <c r="H55" s="332">
        <v>37853.831</v>
      </c>
      <c r="I55" s="335">
        <v>13.5</v>
      </c>
      <c r="J55" s="332">
        <v>45144.64</v>
      </c>
      <c r="K55" s="335">
        <v>16.1</v>
      </c>
      <c r="L55" s="332">
        <v>44188.302</v>
      </c>
      <c r="M55" s="335">
        <v>15.8</v>
      </c>
      <c r="N55" s="332">
        <v>96317</v>
      </c>
      <c r="O55" s="334">
        <v>34.4</v>
      </c>
      <c r="P55" s="332">
        <v>21186.646</v>
      </c>
      <c r="Q55" s="335">
        <v>7.6</v>
      </c>
      <c r="R55" s="78">
        <v>1972.257</v>
      </c>
      <c r="S55" s="335">
        <v>0.7</v>
      </c>
      <c r="T55" s="350"/>
      <c r="V55" s="212"/>
      <c r="W55" s="212"/>
      <c r="X55" s="212"/>
      <c r="Y55" s="212"/>
      <c r="Z55" s="212"/>
      <c r="AA55" s="212"/>
      <c r="AB55" s="212"/>
      <c r="AC55" s="212"/>
      <c r="AD55" s="212"/>
      <c r="AE55" s="212"/>
      <c r="AF55" s="212"/>
      <c r="AG55" s="212"/>
      <c r="AH55" s="212"/>
      <c r="AI55" s="212"/>
      <c r="AJ55" s="212"/>
      <c r="AK55" s="212"/>
      <c r="AL55" s="212"/>
      <c r="AM55" s="212"/>
      <c r="AN55" s="212"/>
      <c r="AO55" s="212"/>
      <c r="AP55" s="212"/>
    </row>
    <row r="56" spans="1:42" s="77" customFormat="1" ht="17.25" customHeight="1">
      <c r="A56" s="446"/>
      <c r="B56" s="204">
        <v>26</v>
      </c>
      <c r="C56" s="338">
        <f>D56+J56+N56</f>
        <v>275618</v>
      </c>
      <c r="D56" s="339">
        <v>144260</v>
      </c>
      <c r="E56" s="340">
        <v>52.3</v>
      </c>
      <c r="F56" s="339">
        <v>44889</v>
      </c>
      <c r="G56" s="341">
        <v>16.3</v>
      </c>
      <c r="H56" s="339">
        <v>38889</v>
      </c>
      <c r="I56" s="342">
        <v>14.1</v>
      </c>
      <c r="J56" s="339">
        <v>39897</v>
      </c>
      <c r="K56" s="342">
        <v>14.5</v>
      </c>
      <c r="L56" s="339">
        <v>38381</v>
      </c>
      <c r="M56" s="342">
        <v>13.9</v>
      </c>
      <c r="N56" s="339">
        <v>91461</v>
      </c>
      <c r="O56" s="341">
        <v>33.2</v>
      </c>
      <c r="P56" s="339">
        <v>18046</v>
      </c>
      <c r="Q56" s="342">
        <v>6.5</v>
      </c>
      <c r="R56" s="338">
        <v>1154</v>
      </c>
      <c r="S56" s="342">
        <v>0.4</v>
      </c>
      <c r="T56" s="350">
        <f t="shared" si="0"/>
        <v>100</v>
      </c>
      <c r="V56" s="212"/>
      <c r="W56" s="212"/>
      <c r="X56" s="212"/>
      <c r="Y56" s="212"/>
      <c r="Z56" s="212"/>
      <c r="AA56" s="212"/>
      <c r="AB56" s="212"/>
      <c r="AC56" s="212"/>
      <c r="AD56" s="212"/>
      <c r="AE56" s="212"/>
      <c r="AF56" s="212"/>
      <c r="AG56" s="212"/>
      <c r="AH56" s="212"/>
      <c r="AI56" s="212"/>
      <c r="AJ56" s="212"/>
      <c r="AK56" s="212"/>
      <c r="AL56" s="212"/>
      <c r="AM56" s="212"/>
      <c r="AN56" s="212"/>
      <c r="AO56" s="212"/>
      <c r="AP56" s="212"/>
    </row>
    <row r="57" spans="1:42" ht="17.25" customHeight="1">
      <c r="A57" s="447" t="s">
        <v>59</v>
      </c>
      <c r="B57" s="200">
        <v>22</v>
      </c>
      <c r="C57" s="78">
        <v>1029430</v>
      </c>
      <c r="D57" s="332">
        <v>540053</v>
      </c>
      <c r="E57" s="333">
        <v>52.461362113014</v>
      </c>
      <c r="F57" s="332">
        <v>173081</v>
      </c>
      <c r="G57" s="334">
        <v>16.813285021808184</v>
      </c>
      <c r="H57" s="332">
        <v>145098</v>
      </c>
      <c r="I57" s="335">
        <v>14.094984603129888</v>
      </c>
      <c r="J57" s="332">
        <v>88359</v>
      </c>
      <c r="K57" s="335">
        <v>8.583293667369322</v>
      </c>
      <c r="L57" s="332">
        <v>88359</v>
      </c>
      <c r="M57" s="335">
        <v>8.583293667369322</v>
      </c>
      <c r="N57" s="332">
        <v>401018</v>
      </c>
      <c r="O57" s="334">
        <v>38.85534421961668</v>
      </c>
      <c r="P57" s="332">
        <v>119127</v>
      </c>
      <c r="Q57" s="335">
        <v>11.5721321508019</v>
      </c>
      <c r="R57" s="78">
        <v>111491</v>
      </c>
      <c r="S57" s="335">
        <v>10.830362433579747</v>
      </c>
      <c r="T57" s="350">
        <f t="shared" si="0"/>
        <v>99.9</v>
      </c>
      <c r="V57" s="212">
        <f>C57-'[1]決算歳出（市）'!C57</f>
        <v>61220</v>
      </c>
      <c r="W57" s="212">
        <f>D57-'[1]決算歳出（市）'!D57</f>
        <v>48145</v>
      </c>
      <c r="X57" s="212">
        <f>E57-'[1]決算歳出（市）'!E57</f>
        <v>1.6554419097523052</v>
      </c>
      <c r="Y57" s="212">
        <f>F57-'[1]決算歳出（市）'!F57</f>
        <v>-12372</v>
      </c>
      <c r="Z57" s="212">
        <f>G57-'[1]決算歳出（市）'!G57</f>
        <v>-2.3409273907882557</v>
      </c>
      <c r="AA57" s="212">
        <f>H57-'[1]決算歳出（市）'!H57</f>
        <v>-140</v>
      </c>
      <c r="AB57" s="212">
        <f>I57-'[1]決算歳出（市）'!I57</f>
        <v>-0.9056867388310508</v>
      </c>
      <c r="AC57" s="212">
        <f>J57-'[1]決算歳出（市）'!J57</f>
        <v>-8935</v>
      </c>
      <c r="AD57" s="212">
        <f>K57-'[1]決算歳出（市）'!K57</f>
        <v>-1.4655593707112597</v>
      </c>
      <c r="AE57" s="212">
        <f>L57-'[1]決算歳出（市）'!L57</f>
        <v>-6979</v>
      </c>
      <c r="AF57" s="212">
        <f>M57-'[1]決算歳出（市）'!M57</f>
        <v>-1.263537082158157</v>
      </c>
      <c r="AG57" s="212">
        <f>N57-'[1]決算歳出（市）'!N57</f>
        <v>22010</v>
      </c>
      <c r="AH57" s="212">
        <f>O57-'[1]決算歳出（市）'!O57</f>
        <v>-0.3898825390410465</v>
      </c>
      <c r="AI57" s="212">
        <f>P57-'[1]決算歳出（市）'!P57</f>
        <v>3975</v>
      </c>
      <c r="AJ57" s="212">
        <f>Q57-'[1]決算歳出（市）'!Q57</f>
        <v>-0.32115546242250304</v>
      </c>
      <c r="AK57" s="212">
        <f>R57-'[1]決算歳出（市）'!R57</f>
        <v>16890</v>
      </c>
      <c r="AL57" s="212">
        <f>S57-'[1]決算歳出（市）'!S57</f>
        <v>1.0596515340848036</v>
      </c>
      <c r="AM57" s="212"/>
      <c r="AN57" s="212"/>
      <c r="AO57" s="212"/>
      <c r="AP57" s="212"/>
    </row>
    <row r="58" spans="1:42" ht="17.25" customHeight="1">
      <c r="A58" s="445"/>
      <c r="B58" s="200">
        <v>23</v>
      </c>
      <c r="C58" s="78">
        <v>1017765</v>
      </c>
      <c r="D58" s="332">
        <v>554734</v>
      </c>
      <c r="E58" s="333">
        <v>54.50511660353814</v>
      </c>
      <c r="F58" s="332">
        <v>170302</v>
      </c>
      <c r="G58" s="334">
        <v>16.73293933275363</v>
      </c>
      <c r="H58" s="332">
        <v>146667</v>
      </c>
      <c r="I58" s="335">
        <v>14.410694020721875</v>
      </c>
      <c r="J58" s="332">
        <v>84604</v>
      </c>
      <c r="K58" s="335">
        <v>8.312724450143207</v>
      </c>
      <c r="L58" s="332">
        <v>84149</v>
      </c>
      <c r="M58" s="335">
        <v>8.268018648705743</v>
      </c>
      <c r="N58" s="332">
        <v>378427</v>
      </c>
      <c r="O58" s="334">
        <v>37.18215894631865</v>
      </c>
      <c r="P58" s="332">
        <v>100934</v>
      </c>
      <c r="Q58" s="335">
        <v>9.917220576459203</v>
      </c>
      <c r="R58" s="78">
        <v>98071</v>
      </c>
      <c r="S58" s="335">
        <v>9.63591791818347</v>
      </c>
      <c r="T58" s="350">
        <f t="shared" si="0"/>
        <v>100</v>
      </c>
      <c r="V58" s="212">
        <f>C58-'[1]決算歳出（市）'!C58</f>
        <v>-12746</v>
      </c>
      <c r="W58" s="212">
        <f>D58-'[1]決算歳出（市）'!D58</f>
        <v>46949</v>
      </c>
      <c r="X58" s="212">
        <f>E58-'[1]決算歳出（市）'!E58</f>
        <v>5.230048215136655</v>
      </c>
      <c r="Y58" s="212">
        <f>F58-'[1]決算歳出（市）'!F58</f>
        <v>-9522</v>
      </c>
      <c r="Z58" s="212">
        <f>G58-'[1]決算歳出（市）'!G58</f>
        <v>-0.7170442190958859</v>
      </c>
      <c r="AA58" s="212">
        <f>H58-'[1]決算歳出（市）'!H58</f>
        <v>-456</v>
      </c>
      <c r="AB58" s="212">
        <f>I58-'[1]決算歳出（市）'!I58</f>
        <v>0.13399052119591204</v>
      </c>
      <c r="AC58" s="212">
        <f>J58-'[1]決算歳出（市）'!J58</f>
        <v>-12057</v>
      </c>
      <c r="AD58" s="212">
        <f>K58-'[1]決算歳出（市）'!K58</f>
        <v>-1.0671851286968046</v>
      </c>
      <c r="AE58" s="212">
        <f>L58-'[1]決算歳出（市）'!L58</f>
        <v>-10293</v>
      </c>
      <c r="AF58" s="212">
        <f>M58-'[1]決算歳出（市）'!M58</f>
        <v>-0.8965608657293291</v>
      </c>
      <c r="AG58" s="212">
        <f>N58-'[1]決算歳出（市）'!N58</f>
        <v>-47638</v>
      </c>
      <c r="AH58" s="212">
        <f>O58-'[1]決算歳出（市）'!O58</f>
        <v>-4.162863086439856</v>
      </c>
      <c r="AI58" s="212">
        <f>P58-'[1]決算歳出（市）'!P58</f>
        <v>-49384</v>
      </c>
      <c r="AJ58" s="212">
        <f>Q58-'[1]決算歳出（市）'!Q58</f>
        <v>-4.682779423540797</v>
      </c>
      <c r="AK58" s="212">
        <f>R58-'[1]決算歳出（市）'!R58</f>
        <v>-767</v>
      </c>
      <c r="AL58" s="212">
        <f>S58-'[1]決算歳出（市）'!S58</f>
        <v>0.04475392284523494</v>
      </c>
      <c r="AM58" s="212"/>
      <c r="AN58" s="212"/>
      <c r="AO58" s="212"/>
      <c r="AP58" s="212"/>
    </row>
    <row r="59" spans="1:42" ht="17.25" customHeight="1">
      <c r="A59" s="445"/>
      <c r="B59" s="200">
        <v>24</v>
      </c>
      <c r="C59" s="78">
        <v>1001931</v>
      </c>
      <c r="D59" s="332">
        <v>554874</v>
      </c>
      <c r="E59" s="333">
        <v>55.4</v>
      </c>
      <c r="F59" s="332">
        <v>164408</v>
      </c>
      <c r="G59" s="334">
        <v>16.4</v>
      </c>
      <c r="H59" s="332">
        <v>145904</v>
      </c>
      <c r="I59" s="335">
        <v>14.6</v>
      </c>
      <c r="J59" s="332">
        <v>71965</v>
      </c>
      <c r="K59" s="335">
        <v>7.2</v>
      </c>
      <c r="L59" s="332">
        <v>71905</v>
      </c>
      <c r="M59" s="335">
        <v>7.2</v>
      </c>
      <c r="N59" s="332">
        <v>375092</v>
      </c>
      <c r="O59" s="334">
        <v>37.4</v>
      </c>
      <c r="P59" s="332">
        <v>106137</v>
      </c>
      <c r="Q59" s="335">
        <v>10.6</v>
      </c>
      <c r="R59" s="78">
        <v>93619</v>
      </c>
      <c r="S59" s="335">
        <v>9.3</v>
      </c>
      <c r="T59" s="350">
        <f t="shared" si="0"/>
        <v>100</v>
      </c>
      <c r="V59" s="212">
        <f>C59-'[1]決算歳出（市）'!C59</f>
        <v>-27499</v>
      </c>
      <c r="W59" s="212">
        <f>D59-'[1]決算歳出（市）'!D59</f>
        <v>14821</v>
      </c>
      <c r="X59" s="212">
        <f>E59-'[1]決算歳出（市）'!E59</f>
        <v>2.938637886986001</v>
      </c>
      <c r="Y59" s="212">
        <f>F59-'[1]決算歳出（市）'!F59</f>
        <v>-8673</v>
      </c>
      <c r="Z59" s="212">
        <f>G59-'[1]決算歳出（市）'!G59</f>
        <v>-0.4132850218081856</v>
      </c>
      <c r="AA59" s="212">
        <f>H59-'[1]決算歳出（市）'!H59</f>
        <v>806</v>
      </c>
      <c r="AB59" s="212">
        <f>I59-'[1]決算歳出（市）'!I59</f>
        <v>0.5050153968701121</v>
      </c>
      <c r="AC59" s="212">
        <f>J59-'[1]決算歳出（市）'!J59</f>
        <v>-16394</v>
      </c>
      <c r="AD59" s="212">
        <f>K59-'[1]決算歳出（市）'!K59</f>
        <v>-1.3832936673693217</v>
      </c>
      <c r="AE59" s="212">
        <f>L59-'[1]決算歳出（市）'!L59</f>
        <v>-16454</v>
      </c>
      <c r="AF59" s="212">
        <f>M59-'[1]決算歳出（市）'!M59</f>
        <v>-1.3832936673693217</v>
      </c>
      <c r="AG59" s="212">
        <f>N59-'[1]決算歳出（市）'!N59</f>
        <v>-25926</v>
      </c>
      <c r="AH59" s="212">
        <f>O59-'[1]決算歳出（市）'!O59</f>
        <v>-1.4553442196166841</v>
      </c>
      <c r="AI59" s="212">
        <f>P59-'[1]決算歳出（市）'!P59</f>
        <v>-12990</v>
      </c>
      <c r="AJ59" s="212">
        <f>Q59-'[1]決算歳出（市）'!Q59</f>
        <v>-0.972132150801901</v>
      </c>
      <c r="AK59" s="212">
        <f>R59-'[1]決算歳出（市）'!R59</f>
        <v>-17872</v>
      </c>
      <c r="AL59" s="212">
        <f>S59-'[1]決算歳出（市）'!S59</f>
        <v>-1.5303624335797466</v>
      </c>
      <c r="AM59" s="212"/>
      <c r="AN59" s="212"/>
      <c r="AO59" s="212"/>
      <c r="AP59" s="212"/>
    </row>
    <row r="60" spans="1:42" ht="17.25" customHeight="1">
      <c r="A60" s="445"/>
      <c r="B60" s="200">
        <v>25</v>
      </c>
      <c r="C60" s="78">
        <v>1025507</v>
      </c>
      <c r="D60" s="332">
        <v>564982</v>
      </c>
      <c r="E60" s="333">
        <v>55.1</v>
      </c>
      <c r="F60" s="332">
        <v>161312</v>
      </c>
      <c r="G60" s="334">
        <v>15.7</v>
      </c>
      <c r="H60" s="332">
        <v>151172</v>
      </c>
      <c r="I60" s="335">
        <v>14.8</v>
      </c>
      <c r="J60" s="332">
        <v>90610</v>
      </c>
      <c r="K60" s="335">
        <v>8.8</v>
      </c>
      <c r="L60" s="332">
        <v>90610</v>
      </c>
      <c r="M60" s="335">
        <v>8.8</v>
      </c>
      <c r="N60" s="332">
        <v>369915</v>
      </c>
      <c r="O60" s="334">
        <v>36.1</v>
      </c>
      <c r="P60" s="332">
        <v>104505</v>
      </c>
      <c r="Q60" s="335">
        <v>10.2</v>
      </c>
      <c r="R60" s="78">
        <v>89442</v>
      </c>
      <c r="S60" s="335">
        <v>8.7</v>
      </c>
      <c r="T60" s="350">
        <f t="shared" si="0"/>
        <v>100</v>
      </c>
      <c r="V60" s="212">
        <f>C60-'[1]決算歳出（市）'!C60</f>
        <v>7742</v>
      </c>
      <c r="W60" s="212">
        <f>D60-'[1]決算歳出（市）'!D60</f>
        <v>10248</v>
      </c>
      <c r="X60" s="212">
        <f>E60-'[1]決算歳出（市）'!E60</f>
        <v>0.5948833964618601</v>
      </c>
      <c r="Y60" s="212">
        <f>F60-'[1]決算歳出（市）'!F60</f>
        <v>-8990</v>
      </c>
      <c r="Z60" s="212">
        <f>G60-'[1]決算歳出（市）'!G60</f>
        <v>-1.0329393327536316</v>
      </c>
      <c r="AA60" s="212">
        <f>H60-'[1]決算歳出（市）'!H60</f>
        <v>4505</v>
      </c>
      <c r="AB60" s="212">
        <f>I60-'[1]決算歳出（市）'!I60</f>
        <v>0.3893059792781255</v>
      </c>
      <c r="AC60" s="212">
        <f>J60-'[1]決算歳出（市）'!J60</f>
        <v>6006</v>
      </c>
      <c r="AD60" s="212">
        <f>K60-'[1]決算歳出（市）'!K60</f>
        <v>0.48727554985679333</v>
      </c>
      <c r="AE60" s="212">
        <f>L60-'[1]決算歳出（市）'!L60</f>
        <v>6461</v>
      </c>
      <c r="AF60" s="212">
        <f>M60-'[1]決算歳出（市）'!M60</f>
        <v>0.5319813512942577</v>
      </c>
      <c r="AG60" s="212">
        <f>N60-'[1]決算歳出（市）'!N60</f>
        <v>-8512</v>
      </c>
      <c r="AH60" s="212">
        <f>O60-'[1]決算歳出（市）'!O60</f>
        <v>-1.0821589463186498</v>
      </c>
      <c r="AI60" s="212">
        <f>P60-'[1]決算歳出（市）'!P60</f>
        <v>3571</v>
      </c>
      <c r="AJ60" s="212">
        <f>Q60-'[1]決算歳出（市）'!Q60</f>
        <v>0.28277942354079677</v>
      </c>
      <c r="AK60" s="212">
        <f>R60-'[1]決算歳出（市）'!R60</f>
        <v>-8629</v>
      </c>
      <c r="AL60" s="212">
        <f>S60-'[1]決算歳出（市）'!S60</f>
        <v>-0.9359179181834705</v>
      </c>
      <c r="AM60" s="212"/>
      <c r="AN60" s="212"/>
      <c r="AO60" s="212"/>
      <c r="AP60" s="212"/>
    </row>
    <row r="61" spans="1:42" s="77" customFormat="1" ht="17.25" customHeight="1">
      <c r="A61" s="446"/>
      <c r="B61" s="204">
        <v>26</v>
      </c>
      <c r="C61" s="338">
        <f>D61+J61+N61</f>
        <v>1047392</v>
      </c>
      <c r="D61" s="339">
        <v>580928</v>
      </c>
      <c r="E61" s="340">
        <v>55.4</v>
      </c>
      <c r="F61" s="339">
        <v>161262</v>
      </c>
      <c r="G61" s="341">
        <v>15.4</v>
      </c>
      <c r="H61" s="339">
        <v>147965</v>
      </c>
      <c r="I61" s="342">
        <v>14.1</v>
      </c>
      <c r="J61" s="339">
        <v>98802</v>
      </c>
      <c r="K61" s="342">
        <v>9.4</v>
      </c>
      <c r="L61" s="339">
        <v>98802</v>
      </c>
      <c r="M61" s="342">
        <v>9.4</v>
      </c>
      <c r="N61" s="339">
        <v>367662</v>
      </c>
      <c r="O61" s="341">
        <v>35.2</v>
      </c>
      <c r="P61" s="339">
        <v>97642</v>
      </c>
      <c r="Q61" s="342">
        <v>9.3</v>
      </c>
      <c r="R61" s="338">
        <v>87456</v>
      </c>
      <c r="S61" s="342">
        <v>8.4</v>
      </c>
      <c r="T61" s="350">
        <f t="shared" si="0"/>
        <v>100</v>
      </c>
      <c r="V61" s="212"/>
      <c r="W61" s="212"/>
      <c r="X61" s="212"/>
      <c r="Y61" s="212"/>
      <c r="Z61" s="212"/>
      <c r="AA61" s="212"/>
      <c r="AB61" s="212"/>
      <c r="AC61" s="212"/>
      <c r="AD61" s="212"/>
      <c r="AE61" s="212"/>
      <c r="AF61" s="212"/>
      <c r="AG61" s="212"/>
      <c r="AH61" s="212"/>
      <c r="AI61" s="212"/>
      <c r="AJ61" s="212"/>
      <c r="AK61" s="212"/>
      <c r="AL61" s="212"/>
      <c r="AM61" s="212"/>
      <c r="AN61" s="212"/>
      <c r="AO61" s="212"/>
      <c r="AP61" s="212"/>
    </row>
    <row r="62" spans="1:42" ht="17.25" customHeight="1">
      <c r="A62" s="433" t="s">
        <v>60</v>
      </c>
      <c r="B62" s="200">
        <v>22</v>
      </c>
      <c r="C62" s="78">
        <v>777382</v>
      </c>
      <c r="D62" s="332">
        <v>376426</v>
      </c>
      <c r="E62" s="333">
        <v>48.42226858867327</v>
      </c>
      <c r="F62" s="332">
        <v>120613</v>
      </c>
      <c r="G62" s="334">
        <v>15.51528077573188</v>
      </c>
      <c r="H62" s="332">
        <v>82318</v>
      </c>
      <c r="I62" s="335">
        <v>10.589131212196836</v>
      </c>
      <c r="J62" s="332">
        <v>86491</v>
      </c>
      <c r="K62" s="335">
        <v>11.125932939018398</v>
      </c>
      <c r="L62" s="332">
        <v>85888</v>
      </c>
      <c r="M62" s="335">
        <v>11.048364896537352</v>
      </c>
      <c r="N62" s="332">
        <v>314465</v>
      </c>
      <c r="O62" s="334">
        <v>40.45179847230834</v>
      </c>
      <c r="P62" s="332">
        <v>55785</v>
      </c>
      <c r="Q62" s="335">
        <v>7.1760087061444695</v>
      </c>
      <c r="R62" s="78">
        <v>148769</v>
      </c>
      <c r="S62" s="335">
        <v>19.13718094836258</v>
      </c>
      <c r="T62" s="350">
        <f t="shared" si="0"/>
        <v>100</v>
      </c>
      <c r="V62" s="212">
        <f>C62-'[1]決算歳出（市）'!C62</f>
        <v>43162</v>
      </c>
      <c r="W62" s="212">
        <f>D62-'[1]決算歳出（市）'!D62</f>
        <v>23473</v>
      </c>
      <c r="X62" s="212">
        <f>E62-'[1]決算歳出（市）'!E62</f>
        <v>0.35043725746464105</v>
      </c>
      <c r="Y62" s="212">
        <f>F62-'[1]決算歳出（市）'!F62</f>
        <v>-10123</v>
      </c>
      <c r="Z62" s="212">
        <f>G62-'[1]決算歳出（市）'!G62</f>
        <v>-2.2908263856094084</v>
      </c>
      <c r="AA62" s="212">
        <f>H62-'[1]決算歳出（市）'!H62</f>
        <v>4601</v>
      </c>
      <c r="AB62" s="212">
        <f>I62-'[1]決算歳出（市）'!I62</f>
        <v>0.004156681402252005</v>
      </c>
      <c r="AC62" s="212">
        <f>J62-'[1]決算歳出（市）'!J62</f>
        <v>9536</v>
      </c>
      <c r="AD62" s="212">
        <f>K62-'[1]決算歳出（市）'!K62</f>
        <v>0.6447420153170551</v>
      </c>
      <c r="AE62" s="212">
        <f>L62-'[1]決算歳出（市）'!L62</f>
        <v>8990</v>
      </c>
      <c r="AF62" s="212">
        <f>M62-'[1]決算歳出（市）'!M62</f>
        <v>0.574937313524087</v>
      </c>
      <c r="AG62" s="212">
        <f>N62-'[1]決算歳出（市）'!N62</f>
        <v>10153</v>
      </c>
      <c r="AH62" s="212">
        <f>O62-'[1]決算歳出（市）'!O62</f>
        <v>-0.9951792727816908</v>
      </c>
      <c r="AI62" s="212">
        <f>P62-'[1]決算歳出（市）'!P62</f>
        <v>-5727</v>
      </c>
      <c r="AJ62" s="212">
        <f>Q62-'[1]決算歳出（市）'!Q62</f>
        <v>-1.201861686925727</v>
      </c>
      <c r="AK62" s="212">
        <f>R62-'[1]決算歳出（市）'!R62</f>
        <v>7743</v>
      </c>
      <c r="AL62" s="212">
        <f>S62-'[1]決算歳出（市）'!S62</f>
        <v>-0.07041350561579307</v>
      </c>
      <c r="AM62" s="212"/>
      <c r="AN62" s="212"/>
      <c r="AO62" s="212"/>
      <c r="AP62" s="212"/>
    </row>
    <row r="63" spans="1:42" ht="17.25" customHeight="1">
      <c r="A63" s="445"/>
      <c r="B63" s="200">
        <v>23</v>
      </c>
      <c r="C63" s="78">
        <v>759489</v>
      </c>
      <c r="D63" s="332">
        <v>383302</v>
      </c>
      <c r="E63" s="333">
        <v>50.468407047370015</v>
      </c>
      <c r="F63" s="332">
        <v>117988</v>
      </c>
      <c r="G63" s="334">
        <v>15.535182208037245</v>
      </c>
      <c r="H63" s="332">
        <v>84626</v>
      </c>
      <c r="I63" s="335">
        <v>11.14249185965827</v>
      </c>
      <c r="J63" s="332">
        <v>64764</v>
      </c>
      <c r="K63" s="335">
        <v>8.527312442971525</v>
      </c>
      <c r="L63" s="332">
        <v>64392</v>
      </c>
      <c r="M63" s="335">
        <v>8.478332141742671</v>
      </c>
      <c r="N63" s="332">
        <v>311423</v>
      </c>
      <c r="O63" s="334">
        <v>41.00428050965847</v>
      </c>
      <c r="P63" s="332">
        <v>55464</v>
      </c>
      <c r="Q63" s="335">
        <v>7.302804912250211</v>
      </c>
      <c r="R63" s="78">
        <v>142437</v>
      </c>
      <c r="S63" s="335">
        <v>18.754320339070084</v>
      </c>
      <c r="T63" s="350">
        <f t="shared" si="0"/>
        <v>100.00000000000001</v>
      </c>
      <c r="V63" s="212">
        <f>C63-'[1]決算歳出（市）'!C63</f>
        <v>1060</v>
      </c>
      <c r="W63" s="212">
        <f>D63-'[1]決算歳出（市）'!D63</f>
        <v>26438</v>
      </c>
      <c r="X63" s="212">
        <f>E63-'[1]決算歳出（市）'!E63</f>
        <v>3.415353960001255</v>
      </c>
      <c r="Y63" s="212">
        <f>F63-'[1]決算歳出（市）'!F63</f>
        <v>-3978</v>
      </c>
      <c r="Z63" s="212">
        <f>G63-'[1]決算歳出（市）'!G63</f>
        <v>-0.5462176329498476</v>
      </c>
      <c r="AA63" s="212">
        <f>H63-'[1]決算歳出（市）'!H63</f>
        <v>3215</v>
      </c>
      <c r="AB63" s="212">
        <f>I63-'[1]決算歳出（市）'!I63</f>
        <v>0.40832953200465916</v>
      </c>
      <c r="AC63" s="212">
        <f>J63-'[1]決算歳出（市）'!J63</f>
        <v>-10299</v>
      </c>
      <c r="AD63" s="212">
        <f>K63-'[1]決算歳出（市）'!K63</f>
        <v>-1.369856573508594</v>
      </c>
      <c r="AE63" s="212">
        <f>L63-'[1]決算歳出（市）'!L63</f>
        <v>-10651</v>
      </c>
      <c r="AF63" s="212">
        <f>M63-'[1]決算歳出（市）'!M63</f>
        <v>-1.4161998447715565</v>
      </c>
      <c r="AG63" s="212">
        <f>N63-'[1]決算歳出（市）'!N63</f>
        <v>-15079</v>
      </c>
      <c r="AH63" s="212">
        <f>O63-'[1]決算歳出（市）'!O63</f>
        <v>-2.0454973864926487</v>
      </c>
      <c r="AI63" s="212">
        <f>P63-'[1]決算歳出（市）'!P63</f>
        <v>-16909</v>
      </c>
      <c r="AJ63" s="212">
        <f>Q63-'[1]決算歳出（市）'!Q63</f>
        <v>-2.2396835738177012</v>
      </c>
      <c r="AK63" s="212">
        <f>R63-'[1]決算歳出（市）'!R63</f>
        <v>3666</v>
      </c>
      <c r="AL63" s="212">
        <f>S63-'[1]決算歳出（市）'!S63</f>
        <v>0.4571560692439043</v>
      </c>
      <c r="AM63" s="212"/>
      <c r="AN63" s="212"/>
      <c r="AO63" s="212"/>
      <c r="AP63" s="212"/>
    </row>
    <row r="64" spans="1:42" ht="17.25" customHeight="1">
      <c r="A64" s="445"/>
      <c r="B64" s="200">
        <v>24</v>
      </c>
      <c r="C64" s="78">
        <v>742770</v>
      </c>
      <c r="D64" s="332">
        <v>385937</v>
      </c>
      <c r="E64" s="333">
        <v>52</v>
      </c>
      <c r="F64" s="332">
        <v>116406</v>
      </c>
      <c r="G64" s="334">
        <v>15.7</v>
      </c>
      <c r="H64" s="332">
        <v>84556</v>
      </c>
      <c r="I64" s="335">
        <v>11.4</v>
      </c>
      <c r="J64" s="332">
        <v>56386</v>
      </c>
      <c r="K64" s="335">
        <v>7.6</v>
      </c>
      <c r="L64" s="332">
        <v>55976</v>
      </c>
      <c r="M64" s="335">
        <v>7.5</v>
      </c>
      <c r="N64" s="332">
        <v>300447</v>
      </c>
      <c r="O64" s="334">
        <v>40.4</v>
      </c>
      <c r="P64" s="332">
        <v>55536</v>
      </c>
      <c r="Q64" s="335">
        <v>7.5</v>
      </c>
      <c r="R64" s="78">
        <v>124659</v>
      </c>
      <c r="S64" s="335">
        <v>16.8</v>
      </c>
      <c r="T64" s="350">
        <f t="shared" si="0"/>
        <v>100</v>
      </c>
      <c r="V64" s="212">
        <f>C64-'[1]決算歳出（市）'!C64</f>
        <v>-34612</v>
      </c>
      <c r="W64" s="212">
        <f>D64-'[1]決算歳出（市）'!D64</f>
        <v>9511</v>
      </c>
      <c r="X64" s="212">
        <f>E64-'[1]決算歳出（市）'!E64</f>
        <v>3.577731411326731</v>
      </c>
      <c r="Y64" s="212">
        <f>F64-'[1]決算歳出（市）'!F64</f>
        <v>-4207</v>
      </c>
      <c r="Z64" s="212">
        <f>G64-'[1]決算歳出（市）'!G64</f>
        <v>0.18471922426811993</v>
      </c>
      <c r="AA64" s="212">
        <f>H64-'[1]決算歳出（市）'!H64</f>
        <v>2238</v>
      </c>
      <c r="AB64" s="212">
        <f>I64-'[1]決算歳出（市）'!I64</f>
        <v>0.8108687878031642</v>
      </c>
      <c r="AC64" s="212">
        <f>J64-'[1]決算歳出（市）'!J64</f>
        <v>-30105</v>
      </c>
      <c r="AD64" s="212">
        <f>K64-'[1]決算歳出（市）'!K64</f>
        <v>-3.525932939018398</v>
      </c>
      <c r="AE64" s="212">
        <f>L64-'[1]決算歳出（市）'!L64</f>
        <v>-29912</v>
      </c>
      <c r="AF64" s="212">
        <f>M64-'[1]決算歳出（市）'!M64</f>
        <v>-3.548364896537352</v>
      </c>
      <c r="AG64" s="212">
        <f>N64-'[1]決算歳出（市）'!N64</f>
        <v>-14018</v>
      </c>
      <c r="AH64" s="212">
        <f>O64-'[1]決算歳出（市）'!O64</f>
        <v>-0.05179847230834156</v>
      </c>
      <c r="AI64" s="212">
        <f>P64-'[1]決算歳出（市）'!P64</f>
        <v>-249</v>
      </c>
      <c r="AJ64" s="212">
        <f>Q64-'[1]決算歳出（市）'!Q64</f>
        <v>0.3239912938555305</v>
      </c>
      <c r="AK64" s="212">
        <f>R64-'[1]決算歳出（市）'!R64</f>
        <v>-24110</v>
      </c>
      <c r="AL64" s="212">
        <f>S64-'[1]決算歳出（市）'!S64</f>
        <v>-2.3371809483625796</v>
      </c>
      <c r="AM64" s="212"/>
      <c r="AN64" s="212"/>
      <c r="AO64" s="212"/>
      <c r="AP64" s="212"/>
    </row>
    <row r="65" spans="1:42" ht="17.25" customHeight="1">
      <c r="A65" s="445"/>
      <c r="B65" s="200">
        <v>25</v>
      </c>
      <c r="C65" s="78">
        <v>712640</v>
      </c>
      <c r="D65" s="332">
        <v>385948</v>
      </c>
      <c r="E65" s="333">
        <v>54.2</v>
      </c>
      <c r="F65" s="332">
        <v>110338</v>
      </c>
      <c r="G65" s="334">
        <v>15.5</v>
      </c>
      <c r="H65" s="332">
        <v>89260</v>
      </c>
      <c r="I65" s="335">
        <v>12.5</v>
      </c>
      <c r="J65" s="332">
        <v>52268</v>
      </c>
      <c r="K65" s="335">
        <v>7.3</v>
      </c>
      <c r="L65" s="332">
        <v>50903</v>
      </c>
      <c r="M65" s="335">
        <v>7.1</v>
      </c>
      <c r="N65" s="332">
        <v>274424</v>
      </c>
      <c r="O65" s="334">
        <v>38.5</v>
      </c>
      <c r="P65" s="332">
        <v>53733</v>
      </c>
      <c r="Q65" s="335">
        <v>7.5</v>
      </c>
      <c r="R65" s="78">
        <v>103809</v>
      </c>
      <c r="S65" s="335">
        <v>14.6</v>
      </c>
      <c r="T65" s="350">
        <f t="shared" si="0"/>
        <v>100</v>
      </c>
      <c r="V65" s="212">
        <f>C65-'[1]決算歳出（市）'!C65</f>
        <v>-46849</v>
      </c>
      <c r="W65" s="212">
        <f>D65-'[1]決算歳出（市）'!D65</f>
        <v>2646</v>
      </c>
      <c r="X65" s="212">
        <f>E65-'[1]決算歳出（市）'!E65</f>
        <v>3.7315929526299882</v>
      </c>
      <c r="Y65" s="212">
        <f>F65-'[1]決算歳出（市）'!F65</f>
        <v>-7650</v>
      </c>
      <c r="Z65" s="212">
        <f>G65-'[1]決算歳出（市）'!G65</f>
        <v>-0.03518220803724503</v>
      </c>
      <c r="AA65" s="212">
        <f>H65-'[1]決算歳出（市）'!H65</f>
        <v>4634</v>
      </c>
      <c r="AB65" s="212">
        <f>I65-'[1]決算歳出（市）'!I65</f>
        <v>1.3575081403417304</v>
      </c>
      <c r="AC65" s="212">
        <f>J65-'[1]決算歳出（市）'!J65</f>
        <v>-12496</v>
      </c>
      <c r="AD65" s="212">
        <f>K65-'[1]決算歳出（市）'!K65</f>
        <v>-1.2273124429715248</v>
      </c>
      <c r="AE65" s="212">
        <f>L65-'[1]決算歳出（市）'!L65</f>
        <v>-13489</v>
      </c>
      <c r="AF65" s="212">
        <f>M65-'[1]決算歳出（市）'!M65</f>
        <v>-1.3783321417426713</v>
      </c>
      <c r="AG65" s="212">
        <f>N65-'[1]決算歳出（市）'!N65</f>
        <v>-36999</v>
      </c>
      <c r="AH65" s="212">
        <f>O65-'[1]決算歳出（市）'!O65</f>
        <v>-2.5042805096584715</v>
      </c>
      <c r="AI65" s="212">
        <f>P65-'[1]決算歳出（市）'!P65</f>
        <v>-1731</v>
      </c>
      <c r="AJ65" s="212">
        <f>Q65-'[1]決算歳出（市）'!Q65</f>
        <v>0.19719508774978944</v>
      </c>
      <c r="AK65" s="212">
        <f>R65-'[1]決算歳出（市）'!R65</f>
        <v>-38628</v>
      </c>
      <c r="AL65" s="212">
        <f>S65-'[1]決算歳出（市）'!S65</f>
        <v>-4.154320339070084</v>
      </c>
      <c r="AM65" s="212"/>
      <c r="AN65" s="212"/>
      <c r="AO65" s="212"/>
      <c r="AP65" s="212"/>
    </row>
    <row r="66" spans="1:42" s="77" customFormat="1" ht="17.25" customHeight="1">
      <c r="A66" s="446"/>
      <c r="B66" s="204">
        <v>26</v>
      </c>
      <c r="C66" s="338">
        <f>D66+J66+N66</f>
        <v>717083</v>
      </c>
      <c r="D66" s="339">
        <v>391448</v>
      </c>
      <c r="E66" s="340">
        <v>54.6</v>
      </c>
      <c r="F66" s="339">
        <v>110687</v>
      </c>
      <c r="G66" s="341">
        <v>15.4</v>
      </c>
      <c r="H66" s="339">
        <v>85985</v>
      </c>
      <c r="I66" s="342">
        <v>12</v>
      </c>
      <c r="J66" s="339">
        <v>60922</v>
      </c>
      <c r="K66" s="342">
        <v>8.5</v>
      </c>
      <c r="L66" s="339">
        <v>59217</v>
      </c>
      <c r="M66" s="342">
        <v>8.3</v>
      </c>
      <c r="N66" s="339">
        <v>264713</v>
      </c>
      <c r="O66" s="341">
        <v>36.9</v>
      </c>
      <c r="P66" s="339">
        <v>55496</v>
      </c>
      <c r="Q66" s="342">
        <v>7.7</v>
      </c>
      <c r="R66" s="338">
        <v>91761</v>
      </c>
      <c r="S66" s="342">
        <v>12.8</v>
      </c>
      <c r="T66" s="350">
        <f t="shared" si="0"/>
        <v>100</v>
      </c>
      <c r="V66" s="212"/>
      <c r="W66" s="212"/>
      <c r="X66" s="212"/>
      <c r="Y66" s="212"/>
      <c r="Z66" s="212"/>
      <c r="AA66" s="212"/>
      <c r="AB66" s="212"/>
      <c r="AC66" s="212"/>
      <c r="AD66" s="212"/>
      <c r="AE66" s="212"/>
      <c r="AF66" s="212"/>
      <c r="AG66" s="212"/>
      <c r="AH66" s="212"/>
      <c r="AI66" s="212"/>
      <c r="AJ66" s="212"/>
      <c r="AK66" s="212"/>
      <c r="AL66" s="212"/>
      <c r="AM66" s="212"/>
      <c r="AN66" s="212"/>
      <c r="AO66" s="212"/>
      <c r="AP66" s="212"/>
    </row>
    <row r="67" spans="1:42" ht="17.25" customHeight="1">
      <c r="A67" s="433" t="s">
        <v>61</v>
      </c>
      <c r="B67" s="200">
        <v>22</v>
      </c>
      <c r="C67" s="78">
        <v>1641235</v>
      </c>
      <c r="D67" s="332">
        <v>942921</v>
      </c>
      <c r="E67" s="333">
        <v>57.45191882941809</v>
      </c>
      <c r="F67" s="332">
        <v>239462</v>
      </c>
      <c r="G67" s="334">
        <v>14.590354214966169</v>
      </c>
      <c r="H67" s="332">
        <v>222238</v>
      </c>
      <c r="I67" s="335">
        <v>13.540900602290348</v>
      </c>
      <c r="J67" s="332">
        <v>95376</v>
      </c>
      <c r="K67" s="335">
        <v>5.811233613711626</v>
      </c>
      <c r="L67" s="332">
        <v>95376</v>
      </c>
      <c r="M67" s="335">
        <v>5.811233613711626</v>
      </c>
      <c r="N67" s="332">
        <v>602938</v>
      </c>
      <c r="O67" s="334">
        <v>36.73684755687028</v>
      </c>
      <c r="P67" s="332">
        <v>172852</v>
      </c>
      <c r="Q67" s="335">
        <v>10.531825119498427</v>
      </c>
      <c r="R67" s="78">
        <v>175101</v>
      </c>
      <c r="S67" s="335">
        <v>10.668856074846076</v>
      </c>
      <c r="T67" s="350">
        <f t="shared" si="0"/>
        <v>100</v>
      </c>
      <c r="V67" s="212">
        <f>C67-'[1]決算歳出（市）'!C67</f>
        <v>88376</v>
      </c>
      <c r="W67" s="212">
        <f>D67-'[1]決算歳出（市）'!D67</f>
        <v>87734</v>
      </c>
      <c r="X67" s="212">
        <f>E67-'[1]決算歳出（市）'!E67</f>
        <v>2.3801447662224007</v>
      </c>
      <c r="Y67" s="212">
        <f>F67-'[1]決算歳出（市）'!F67</f>
        <v>-17060</v>
      </c>
      <c r="Z67" s="212">
        <f>G67-'[1]決算歳出（市）'!G67</f>
        <v>-1.9289820544568776</v>
      </c>
      <c r="AA67" s="212">
        <f>H67-'[1]決算歳出（市）'!H67</f>
        <v>8436</v>
      </c>
      <c r="AB67" s="212">
        <f>I67-'[1]決算歳出（市）'!I67</f>
        <v>-0.22738099958078095</v>
      </c>
      <c r="AC67" s="212">
        <f>J67-'[1]決算歳出（市）'!J67</f>
        <v>-28831</v>
      </c>
      <c r="AD67" s="212">
        <f>K67-'[1]決算歳出（市）'!K67</f>
        <v>-2.1873676759096465</v>
      </c>
      <c r="AE67" s="212">
        <f>L67-'[1]決算歳出（市）'!L67</f>
        <v>-28831</v>
      </c>
      <c r="AF67" s="212">
        <f>M67-'[1]決算歳出（市）'!M67</f>
        <v>-2.1873676759096465</v>
      </c>
      <c r="AG67" s="212">
        <f>N67-'[1]決算歳出（市）'!N67</f>
        <v>29473</v>
      </c>
      <c r="AH67" s="212">
        <f>O67-'[1]決算歳出（市）'!O67</f>
        <v>-0.19277709031275236</v>
      </c>
      <c r="AI67" s="212">
        <f>P67-'[1]決算歳出（市）'!P67</f>
        <v>17482</v>
      </c>
      <c r="AJ67" s="212">
        <f>Q67-'[1]決算歳出（市）'!Q67</f>
        <v>0.5264093026084193</v>
      </c>
      <c r="AK67" s="212">
        <f>R67-'[1]決算歳出（市）'!R67</f>
        <v>27203</v>
      </c>
      <c r="AL67" s="212">
        <f>S67-'[1]決算歳出（市）'!S67</f>
        <v>1.1446172353893065</v>
      </c>
      <c r="AM67" s="212"/>
      <c r="AN67" s="212"/>
      <c r="AO67" s="212"/>
      <c r="AP67" s="212"/>
    </row>
    <row r="68" spans="1:42" ht="17.25" customHeight="1">
      <c r="A68" s="445"/>
      <c r="B68" s="200">
        <v>23</v>
      </c>
      <c r="C68" s="78">
        <v>1649897</v>
      </c>
      <c r="D68" s="332">
        <v>975500</v>
      </c>
      <c r="E68" s="333">
        <v>59.12490294848709</v>
      </c>
      <c r="F68" s="332">
        <v>241497</v>
      </c>
      <c r="G68" s="334">
        <v>14.637095527781433</v>
      </c>
      <c r="H68" s="332">
        <v>237153</v>
      </c>
      <c r="I68" s="335">
        <v>14.373806364882173</v>
      </c>
      <c r="J68" s="332">
        <v>90088</v>
      </c>
      <c r="K68" s="335">
        <v>5.460219637953157</v>
      </c>
      <c r="L68" s="332">
        <v>90088</v>
      </c>
      <c r="M68" s="335">
        <v>5.460219637953157</v>
      </c>
      <c r="N68" s="332">
        <v>584309</v>
      </c>
      <c r="O68" s="334">
        <v>35.41487741355975</v>
      </c>
      <c r="P68" s="332">
        <v>135048</v>
      </c>
      <c r="Q68" s="335">
        <v>8.185238230022843</v>
      </c>
      <c r="R68" s="78">
        <v>175854</v>
      </c>
      <c r="S68" s="335">
        <v>10.658483529577907</v>
      </c>
      <c r="T68" s="350">
        <f t="shared" si="0"/>
        <v>100</v>
      </c>
      <c r="V68" s="212">
        <f>C68-'[1]決算歳出（市）'!C68</f>
        <v>-19866</v>
      </c>
      <c r="W68" s="212">
        <f>D68-'[1]決算歳出（市）'!D68</f>
        <v>83837</v>
      </c>
      <c r="X68" s="212">
        <f>E68-'[1]決算歳出（市）'!E68</f>
        <v>5.724330531922583</v>
      </c>
      <c r="Y68" s="212">
        <f>F68-'[1]決算歳出（市）'!F68</f>
        <v>-2407</v>
      </c>
      <c r="Z68" s="212">
        <f>G68-'[1]決算歳出（市）'!G68</f>
        <v>0.029992603593987255</v>
      </c>
      <c r="AA68" s="212">
        <f>H68-'[1]決算歳出（市）'!H68</f>
        <v>15643</v>
      </c>
      <c r="AB68" s="212">
        <f>I68-'[1]決算歳出（市）'!I68</f>
        <v>1.1078518551703151</v>
      </c>
      <c r="AC68" s="212">
        <f>J68-'[1]決算歳出（市）'!J68</f>
        <v>-35737</v>
      </c>
      <c r="AD68" s="212">
        <f>K68-'[1]決算歳出（市）'!K68</f>
        <v>-2.07528090913047</v>
      </c>
      <c r="AE68" s="212">
        <f>L68-'[1]決算歳出（市）'!L68</f>
        <v>-35737</v>
      </c>
      <c r="AF68" s="212">
        <f>M68-'[1]決算歳出（市）'!M68</f>
        <v>-2.07528090913047</v>
      </c>
      <c r="AG68" s="212">
        <f>N68-'[1]決算歳出（市）'!N68</f>
        <v>-67966</v>
      </c>
      <c r="AH68" s="212">
        <f>O68-'[1]決算歳出（市）'!O68</f>
        <v>-3.6490496227921128</v>
      </c>
      <c r="AI68" s="212">
        <f>P68-'[1]決算歳出（市）'!P68</f>
        <v>-82324</v>
      </c>
      <c r="AJ68" s="212">
        <f>Q68-'[1]決算歳出（市）'!Q68</f>
        <v>-4.832896678943278</v>
      </c>
      <c r="AK68" s="212">
        <f>R68-'[1]決算歳出（市）'!R68</f>
        <v>-12130</v>
      </c>
      <c r="AL68" s="212">
        <f>S68-'[1]決算歳出（市）'!S68</f>
        <v>-0.5996411264361505</v>
      </c>
      <c r="AM68" s="212"/>
      <c r="AN68" s="212"/>
      <c r="AO68" s="212"/>
      <c r="AP68" s="212"/>
    </row>
    <row r="69" spans="1:42" ht="17.25" customHeight="1">
      <c r="A69" s="445"/>
      <c r="B69" s="200">
        <v>24</v>
      </c>
      <c r="C69" s="78">
        <v>1699255</v>
      </c>
      <c r="D69" s="332">
        <v>990707</v>
      </c>
      <c r="E69" s="333">
        <v>58.3</v>
      </c>
      <c r="F69" s="332">
        <v>232278</v>
      </c>
      <c r="G69" s="334">
        <v>13.7</v>
      </c>
      <c r="H69" s="332">
        <v>260026</v>
      </c>
      <c r="I69" s="335">
        <v>15.3</v>
      </c>
      <c r="J69" s="332">
        <v>76715</v>
      </c>
      <c r="K69" s="335">
        <v>4.5</v>
      </c>
      <c r="L69" s="332">
        <v>76715</v>
      </c>
      <c r="M69" s="335">
        <v>4.5</v>
      </c>
      <c r="N69" s="332">
        <v>631833</v>
      </c>
      <c r="O69" s="334">
        <v>37.2</v>
      </c>
      <c r="P69" s="332">
        <v>127006</v>
      </c>
      <c r="Q69" s="335">
        <v>7.5</v>
      </c>
      <c r="R69" s="78">
        <v>131988</v>
      </c>
      <c r="S69" s="335">
        <v>7.8</v>
      </c>
      <c r="T69" s="350">
        <f t="shared" si="0"/>
        <v>100</v>
      </c>
      <c r="V69" s="212">
        <f>C69-'[1]決算歳出（市）'!C69</f>
        <v>58020</v>
      </c>
      <c r="W69" s="212">
        <f>D69-'[1]決算歳出（市）'!D69</f>
        <v>47786</v>
      </c>
      <c r="X69" s="212">
        <f>E69-'[1]決算歳出（市）'!E69</f>
        <v>0.8480811705819065</v>
      </c>
      <c r="Y69" s="212">
        <f>F69-'[1]決算歳出（市）'!F69</f>
        <v>-7184</v>
      </c>
      <c r="Z69" s="212">
        <f>G69-'[1]決算歳出（市）'!G69</f>
        <v>-0.8903542149661696</v>
      </c>
      <c r="AA69" s="212">
        <f>H69-'[1]決算歳出（市）'!H69</f>
        <v>37788</v>
      </c>
      <c r="AB69" s="212">
        <f>I69-'[1]決算歳出（市）'!I69</f>
        <v>1.7590993977096527</v>
      </c>
      <c r="AC69" s="212">
        <f>J69-'[1]決算歳出（市）'!J69</f>
        <v>-18661</v>
      </c>
      <c r="AD69" s="212">
        <f>K69-'[1]決算歳出（市）'!K69</f>
        <v>-1.311233613711626</v>
      </c>
      <c r="AE69" s="212">
        <f>L69-'[1]決算歳出（市）'!L69</f>
        <v>-18661</v>
      </c>
      <c r="AF69" s="212">
        <f>M69-'[1]決算歳出（市）'!M69</f>
        <v>-1.311233613711626</v>
      </c>
      <c r="AG69" s="212">
        <f>N69-'[1]決算歳出（市）'!N69</f>
        <v>28895</v>
      </c>
      <c r="AH69" s="212">
        <f>O69-'[1]決算歳出（市）'!O69</f>
        <v>0.46315244312972226</v>
      </c>
      <c r="AI69" s="212">
        <f>P69-'[1]決算歳出（市）'!P69</f>
        <v>-45846</v>
      </c>
      <c r="AJ69" s="212">
        <f>Q69-'[1]決算歳出（市）'!Q69</f>
        <v>-3.0318251194984267</v>
      </c>
      <c r="AK69" s="212">
        <f>R69-'[1]決算歳出（市）'!R69</f>
        <v>-43113</v>
      </c>
      <c r="AL69" s="212">
        <f>S69-'[1]決算歳出（市）'!S69</f>
        <v>-2.868856074846076</v>
      </c>
      <c r="AM69" s="212"/>
      <c r="AN69" s="212"/>
      <c r="AO69" s="212"/>
      <c r="AP69" s="212"/>
    </row>
    <row r="70" spans="1:42" ht="17.25" customHeight="1">
      <c r="A70" s="445"/>
      <c r="B70" s="200">
        <v>25</v>
      </c>
      <c r="C70" s="78">
        <v>1650402</v>
      </c>
      <c r="D70" s="332">
        <v>989885</v>
      </c>
      <c r="E70" s="333">
        <v>59.978381037843484</v>
      </c>
      <c r="F70" s="332">
        <v>209070</v>
      </c>
      <c r="G70" s="334">
        <v>12.667815073045796</v>
      </c>
      <c r="H70" s="332">
        <v>279755</v>
      </c>
      <c r="I70" s="335">
        <v>16.95070840273557</v>
      </c>
      <c r="J70" s="332">
        <v>83723</v>
      </c>
      <c r="K70" s="335">
        <v>5.072882199075013</v>
      </c>
      <c r="L70" s="332">
        <v>83723</v>
      </c>
      <c r="M70" s="335">
        <v>5.072882199075013</v>
      </c>
      <c r="N70" s="332">
        <v>576794</v>
      </c>
      <c r="O70" s="334">
        <v>34.9487367630815</v>
      </c>
      <c r="P70" s="332">
        <v>148988</v>
      </c>
      <c r="Q70" s="335">
        <v>9.027370890624896</v>
      </c>
      <c r="R70" s="78">
        <v>121521</v>
      </c>
      <c r="S70" s="335">
        <v>7.3631107069000725</v>
      </c>
      <c r="T70" s="350">
        <f t="shared" si="0"/>
        <v>100</v>
      </c>
      <c r="V70" s="212">
        <f>C70-'[1]決算歳出（市）'!C70</f>
        <v>505</v>
      </c>
      <c r="W70" s="212">
        <f>D70-'[1]決算歳出（市）'!D70</f>
        <v>14385</v>
      </c>
      <c r="X70" s="212">
        <f>E70-'[1]決算歳出（市）'!E70</f>
        <v>0.8534780893563934</v>
      </c>
      <c r="Y70" s="212">
        <f>F70-'[1]決算歳出（市）'!F70</f>
        <v>-32427</v>
      </c>
      <c r="Z70" s="212">
        <f>G70-'[1]決算歳出（市）'!G70</f>
        <v>-1.969280454735637</v>
      </c>
      <c r="AA70" s="212">
        <f>H70-'[1]決算歳出（市）'!H70</f>
        <v>42602</v>
      </c>
      <c r="AB70" s="212">
        <f>I70-'[1]決算歳出（市）'!I70</f>
        <v>2.576902037853399</v>
      </c>
      <c r="AC70" s="212">
        <f>J70-'[1]決算歳出（市）'!J70</f>
        <v>-6365</v>
      </c>
      <c r="AD70" s="212">
        <f>K70-'[1]決算歳出（市）'!K70</f>
        <v>-0.3873374388781441</v>
      </c>
      <c r="AE70" s="212">
        <f>L70-'[1]決算歳出（市）'!L70</f>
        <v>-6365</v>
      </c>
      <c r="AF70" s="212">
        <f>M70-'[1]決算歳出（市）'!M70</f>
        <v>-0.3873374388781441</v>
      </c>
      <c r="AG70" s="212">
        <f>N70-'[1]決算歳出（市）'!N70</f>
        <v>-7515</v>
      </c>
      <c r="AH70" s="212">
        <f>O70-'[1]決算歳出（市）'!O70</f>
        <v>-0.46614065047825193</v>
      </c>
      <c r="AI70" s="212">
        <f>P70-'[1]決算歳出（市）'!P70</f>
        <v>13940</v>
      </c>
      <c r="AJ70" s="212">
        <f>Q70-'[1]決算歳出（市）'!Q70</f>
        <v>0.8421326606020525</v>
      </c>
      <c r="AK70" s="212">
        <f>R70-'[1]決算歳出（市）'!R70</f>
        <v>-54333</v>
      </c>
      <c r="AL70" s="212">
        <f>S70-'[1]決算歳出（市）'!S70</f>
        <v>-3.2953728226778347</v>
      </c>
      <c r="AM70" s="212"/>
      <c r="AN70" s="212"/>
      <c r="AO70" s="212"/>
      <c r="AP70" s="212"/>
    </row>
    <row r="71" spans="1:42" s="77" customFormat="1" ht="17.25" customHeight="1">
      <c r="A71" s="446"/>
      <c r="B71" s="204">
        <v>26</v>
      </c>
      <c r="C71" s="338">
        <f>D71+J71+N71</f>
        <v>1635843</v>
      </c>
      <c r="D71" s="339">
        <v>990657</v>
      </c>
      <c r="E71" s="340">
        <v>60.6</v>
      </c>
      <c r="F71" s="339">
        <v>207535</v>
      </c>
      <c r="G71" s="341">
        <v>12.7</v>
      </c>
      <c r="H71" s="339">
        <v>265954</v>
      </c>
      <c r="I71" s="342">
        <v>16.3</v>
      </c>
      <c r="J71" s="339">
        <v>101864</v>
      </c>
      <c r="K71" s="342">
        <v>6.2</v>
      </c>
      <c r="L71" s="339">
        <v>101864</v>
      </c>
      <c r="M71" s="342">
        <v>6.2</v>
      </c>
      <c r="N71" s="339">
        <v>543322</v>
      </c>
      <c r="O71" s="341">
        <v>33.2</v>
      </c>
      <c r="P71" s="339">
        <v>116380</v>
      </c>
      <c r="Q71" s="342">
        <v>7.1</v>
      </c>
      <c r="R71" s="338">
        <v>131443</v>
      </c>
      <c r="S71" s="342">
        <v>8</v>
      </c>
      <c r="T71" s="350">
        <f t="shared" si="0"/>
        <v>100</v>
      </c>
      <c r="V71" s="212"/>
      <c r="W71" s="212"/>
      <c r="X71" s="212"/>
      <c r="Y71" s="212"/>
      <c r="Z71" s="212"/>
      <c r="AA71" s="212"/>
      <c r="AB71" s="212"/>
      <c r="AC71" s="212"/>
      <c r="AD71" s="212"/>
      <c r="AE71" s="212"/>
      <c r="AF71" s="212"/>
      <c r="AG71" s="212"/>
      <c r="AH71" s="212"/>
      <c r="AI71" s="212"/>
      <c r="AJ71" s="212"/>
      <c r="AK71" s="212"/>
      <c r="AL71" s="212"/>
      <c r="AM71" s="212"/>
      <c r="AN71" s="212"/>
      <c r="AO71" s="212"/>
      <c r="AP71" s="212"/>
    </row>
    <row r="72" spans="1:42" ht="17.25" customHeight="1">
      <c r="A72" s="433" t="s">
        <v>62</v>
      </c>
      <c r="B72" s="200">
        <v>22</v>
      </c>
      <c r="C72" s="78">
        <v>323655</v>
      </c>
      <c r="D72" s="332">
        <v>183650</v>
      </c>
      <c r="E72" s="333">
        <v>56.74251904033616</v>
      </c>
      <c r="F72" s="332">
        <v>54261</v>
      </c>
      <c r="G72" s="334">
        <v>16.765073921305092</v>
      </c>
      <c r="H72" s="332">
        <v>30242</v>
      </c>
      <c r="I72" s="335">
        <v>9.343900140581793</v>
      </c>
      <c r="J72" s="332">
        <v>38478</v>
      </c>
      <c r="K72" s="335">
        <v>11.888585067432915</v>
      </c>
      <c r="L72" s="332">
        <v>38478</v>
      </c>
      <c r="M72" s="335">
        <v>11.888585067432915</v>
      </c>
      <c r="N72" s="332">
        <v>101527</v>
      </c>
      <c r="O72" s="334">
        <v>31.368895892230924</v>
      </c>
      <c r="P72" s="332">
        <v>26902</v>
      </c>
      <c r="Q72" s="335">
        <v>8.311937093510064</v>
      </c>
      <c r="R72" s="78">
        <v>6473</v>
      </c>
      <c r="S72" s="335">
        <v>1.9999691029027822</v>
      </c>
      <c r="T72" s="350">
        <f t="shared" si="0"/>
        <v>100</v>
      </c>
      <c r="V72" s="212">
        <f>C72-'[1]決算歳出（市）'!C72</f>
        <v>28763</v>
      </c>
      <c r="W72" s="212">
        <f>D72-'[1]決算歳出（市）'!D72</f>
        <v>16243</v>
      </c>
      <c r="X72" s="212">
        <f>E72-'[1]決算歳出（市）'!E72</f>
        <v>-0.026399750271927758</v>
      </c>
      <c r="Y72" s="212">
        <f>F72-'[1]決算歳出（市）'!F72</f>
        <v>-4326</v>
      </c>
      <c r="Z72" s="212">
        <f>G72-'[1]決算歳出（市）'!G72</f>
        <v>-3.102199521175546</v>
      </c>
      <c r="AA72" s="212">
        <f>H72-'[1]決算歳出（市）'!H72</f>
        <v>-1509</v>
      </c>
      <c r="AB72" s="212">
        <f>I72-'[1]決算歳出（市）'!I72</f>
        <v>-1.4230925211384307</v>
      </c>
      <c r="AC72" s="212">
        <f>J72-'[1]決算歳出（市）'!J72</f>
        <v>4123</v>
      </c>
      <c r="AD72" s="212">
        <f>K72-'[1]決算歳出（市）'!K72</f>
        <v>0.3385572606426326</v>
      </c>
      <c r="AE72" s="212">
        <f>L72-'[1]決算歳出（市）'!L72</f>
        <v>4123</v>
      </c>
      <c r="AF72" s="212">
        <f>M72-'[1]決算歳出（市）'!M72</f>
        <v>0.3385572606426326</v>
      </c>
      <c r="AG72" s="212">
        <f>N72-'[1]決算歳出（市）'!N72</f>
        <v>8397</v>
      </c>
      <c r="AH72" s="212">
        <f>O72-'[1]決算歳出（市）'!O72</f>
        <v>-0.21215751037070874</v>
      </c>
      <c r="AI72" s="212">
        <f>P72-'[1]決算歳出（市）'!P72</f>
        <v>-1139</v>
      </c>
      <c r="AJ72" s="212">
        <f>Q72-'[1]決算歳出（市）'!Q72</f>
        <v>-1.196967861524321</v>
      </c>
      <c r="AK72" s="212">
        <f>R72-'[1]決算歳出（市）'!R72</f>
        <v>861</v>
      </c>
      <c r="AL72" s="212">
        <f>S72-'[1]決算歳出（市）'!S72</f>
        <v>0.09689950454134832</v>
      </c>
      <c r="AM72" s="212"/>
      <c r="AN72" s="212"/>
      <c r="AO72" s="212"/>
      <c r="AP72" s="212"/>
    </row>
    <row r="73" spans="1:42" ht="17.25" customHeight="1">
      <c r="A73" s="445"/>
      <c r="B73" s="200">
        <v>23</v>
      </c>
      <c r="C73" s="78">
        <v>351950</v>
      </c>
      <c r="D73" s="332">
        <v>188439</v>
      </c>
      <c r="E73" s="333">
        <v>53.64141213240518</v>
      </c>
      <c r="F73" s="332">
        <v>52451</v>
      </c>
      <c r="G73" s="334">
        <v>14.902969171757352</v>
      </c>
      <c r="H73" s="332">
        <v>31238</v>
      </c>
      <c r="I73" s="335">
        <v>8.875692569967326</v>
      </c>
      <c r="J73" s="332">
        <v>44500</v>
      </c>
      <c r="K73" s="335">
        <v>12.643841454752094</v>
      </c>
      <c r="L73" s="332">
        <v>44500</v>
      </c>
      <c r="M73" s="335">
        <v>12.643841454752094</v>
      </c>
      <c r="N73" s="332">
        <v>119011</v>
      </c>
      <c r="O73" s="334">
        <v>33.81474641284273</v>
      </c>
      <c r="P73" s="332">
        <v>27142</v>
      </c>
      <c r="Q73" s="335">
        <v>7.71189089359284</v>
      </c>
      <c r="R73" s="78">
        <v>21448</v>
      </c>
      <c r="S73" s="335">
        <v>6.094047449921864</v>
      </c>
      <c r="T73" s="350">
        <f t="shared" si="0"/>
        <v>100.1</v>
      </c>
      <c r="V73" s="212">
        <f>C73-'[1]決算歳出（市）'!C73</f>
        <v>15783</v>
      </c>
      <c r="W73" s="212">
        <f>D73-'[1]決算歳出（市）'!D73</f>
        <v>16344</v>
      </c>
      <c r="X73" s="212">
        <f>E73-'[1]決算歳出（市）'!E73</f>
        <v>2.4481064242303745</v>
      </c>
      <c r="Y73" s="212">
        <f>F73-'[1]決算歳出（市）'!F73</f>
        <v>-6802</v>
      </c>
      <c r="Z73" s="212">
        <f>G73-'[1]決算歳出（市）'!G73</f>
        <v>-2.7230916849002043</v>
      </c>
      <c r="AA73" s="212">
        <f>H73-'[1]決算歳出（市）'!H73</f>
        <v>1091</v>
      </c>
      <c r="AB73" s="212">
        <f>I73-'[1]決算歳出（市）'!I73</f>
        <v>-0.09217161658281192</v>
      </c>
      <c r="AC73" s="212">
        <f>J73-'[1]決算歳出（市）'!J73</f>
        <v>-706</v>
      </c>
      <c r="AD73" s="212">
        <f>K73-'[1]決算歳出（市）'!K73</f>
        <v>-0.8036414927115185</v>
      </c>
      <c r="AE73" s="212">
        <f>L73-'[1]決算歳出（市）'!L73</f>
        <v>-706</v>
      </c>
      <c r="AF73" s="212">
        <f>M73-'[1]決算歳出（市）'!M73</f>
        <v>-0.8036414927115185</v>
      </c>
      <c r="AG73" s="212">
        <f>N73-'[1]決算歳出（市）'!N73</f>
        <v>145</v>
      </c>
      <c r="AH73" s="212">
        <f>O73-'[1]決算歳出（市）'!O73</f>
        <v>-1.5444649315188528</v>
      </c>
      <c r="AI73" s="212">
        <f>P73-'[1]決算歳出（市）'!P73</f>
        <v>-15412</v>
      </c>
      <c r="AJ73" s="212">
        <f>Q73-'[1]決算歳出（市）'!Q73</f>
        <v>-4.946698438495081</v>
      </c>
      <c r="AK73" s="212">
        <f>R73-'[1]決算歳出（市）'!R73</f>
        <v>13114</v>
      </c>
      <c r="AL73" s="212">
        <f>S73-'[1]決算歳出（市）'!S73</f>
        <v>3.6149224911959923</v>
      </c>
      <c r="AM73" s="212"/>
      <c r="AN73" s="212"/>
      <c r="AO73" s="212"/>
      <c r="AP73" s="212"/>
    </row>
    <row r="74" spans="1:42" ht="17.25" customHeight="1">
      <c r="A74" s="445"/>
      <c r="B74" s="200">
        <v>24</v>
      </c>
      <c r="C74" s="78">
        <v>345105</v>
      </c>
      <c r="D74" s="332">
        <v>189712</v>
      </c>
      <c r="E74" s="333">
        <v>55</v>
      </c>
      <c r="F74" s="332">
        <v>49768</v>
      </c>
      <c r="G74" s="334">
        <v>14.4</v>
      </c>
      <c r="H74" s="332">
        <v>33112</v>
      </c>
      <c r="I74" s="335">
        <v>9.6</v>
      </c>
      <c r="J74" s="332">
        <v>51232</v>
      </c>
      <c r="K74" s="335">
        <v>14.8</v>
      </c>
      <c r="L74" s="332">
        <v>51232</v>
      </c>
      <c r="M74" s="335">
        <v>14.8</v>
      </c>
      <c r="N74" s="332">
        <v>104161</v>
      </c>
      <c r="O74" s="334">
        <v>30.2</v>
      </c>
      <c r="P74" s="332">
        <v>26991</v>
      </c>
      <c r="Q74" s="335">
        <v>7.8</v>
      </c>
      <c r="R74" s="78">
        <v>6836</v>
      </c>
      <c r="S74" s="335">
        <v>2</v>
      </c>
      <c r="T74" s="350">
        <f t="shared" si="0"/>
        <v>100</v>
      </c>
      <c r="V74" s="212">
        <f>C74-'[1]決算歳出（市）'!C74</f>
        <v>21450</v>
      </c>
      <c r="W74" s="212">
        <f>D74-'[1]決算歳出（市）'!D74</f>
        <v>6062</v>
      </c>
      <c r="X74" s="212">
        <f>E74-'[1]決算歳出（市）'!E74</f>
        <v>-1.7425190403361626</v>
      </c>
      <c r="Y74" s="212">
        <f>F74-'[1]決算歳出（市）'!F74</f>
        <v>-4493</v>
      </c>
      <c r="Z74" s="212">
        <f>G74-'[1]決算歳出（市）'!G74</f>
        <v>-2.3650739213050915</v>
      </c>
      <c r="AA74" s="212">
        <f>H74-'[1]決算歳出（市）'!H74</f>
        <v>2870</v>
      </c>
      <c r="AB74" s="212">
        <f>I74-'[1]決算歳出（市）'!I74</f>
        <v>0.2560998594182067</v>
      </c>
      <c r="AC74" s="212">
        <f>J74-'[1]決算歳出（市）'!J74</f>
        <v>12754</v>
      </c>
      <c r="AD74" s="212">
        <f>K74-'[1]決算歳出（市）'!K74</f>
        <v>2.9114149325670855</v>
      </c>
      <c r="AE74" s="212">
        <f>L74-'[1]決算歳出（市）'!L74</f>
        <v>12754</v>
      </c>
      <c r="AF74" s="212">
        <f>M74-'[1]決算歳出（市）'!M74</f>
        <v>2.9114149325670855</v>
      </c>
      <c r="AG74" s="212">
        <f>N74-'[1]決算歳出（市）'!N74</f>
        <v>2634</v>
      </c>
      <c r="AH74" s="212">
        <f>O74-'[1]決算歳出（市）'!O74</f>
        <v>-1.1688958922309247</v>
      </c>
      <c r="AI74" s="212">
        <f>P74-'[1]決算歳出（市）'!P74</f>
        <v>89</v>
      </c>
      <c r="AJ74" s="212">
        <f>Q74-'[1]決算歳出（市）'!Q74</f>
        <v>-0.5119370935100642</v>
      </c>
      <c r="AK74" s="212">
        <f>R74-'[1]決算歳出（市）'!R74</f>
        <v>363</v>
      </c>
      <c r="AL74" s="212">
        <f>S74-'[1]決算歳出（市）'!S74</f>
        <v>3.089709721781908E-05</v>
      </c>
      <c r="AM74" s="212"/>
      <c r="AN74" s="212"/>
      <c r="AO74" s="212"/>
      <c r="AP74" s="212"/>
    </row>
    <row r="75" spans="1:42" ht="17.25" customHeight="1">
      <c r="A75" s="445"/>
      <c r="B75" s="200">
        <v>25</v>
      </c>
      <c r="C75" s="78">
        <v>337369</v>
      </c>
      <c r="D75" s="332">
        <v>191248</v>
      </c>
      <c r="E75" s="333">
        <v>56.7</v>
      </c>
      <c r="F75" s="332">
        <v>49074</v>
      </c>
      <c r="G75" s="334">
        <v>14.6</v>
      </c>
      <c r="H75" s="332">
        <v>33827</v>
      </c>
      <c r="I75" s="335">
        <v>10</v>
      </c>
      <c r="J75" s="332">
        <v>41263</v>
      </c>
      <c r="K75" s="335">
        <v>12.2</v>
      </c>
      <c r="L75" s="332">
        <v>41263</v>
      </c>
      <c r="M75" s="335">
        <v>12.2</v>
      </c>
      <c r="N75" s="332">
        <v>104858</v>
      </c>
      <c r="O75" s="334">
        <v>31.1</v>
      </c>
      <c r="P75" s="332">
        <v>26952</v>
      </c>
      <c r="Q75" s="335">
        <v>8</v>
      </c>
      <c r="R75" s="78">
        <v>5339</v>
      </c>
      <c r="S75" s="335">
        <v>1.6</v>
      </c>
      <c r="T75" s="350">
        <f t="shared" si="0"/>
        <v>100</v>
      </c>
      <c r="V75" s="212">
        <f>C75-'[1]決算歳出（市）'!C75</f>
        <v>-14581</v>
      </c>
      <c r="W75" s="212">
        <f>D75-'[1]決算歳出（市）'!D75</f>
        <v>2809</v>
      </c>
      <c r="X75" s="212">
        <f>E75-'[1]決算歳出（市）'!E75</f>
        <v>3.0585878675948237</v>
      </c>
      <c r="Y75" s="212">
        <f>F75-'[1]決算歳出（市）'!F75</f>
        <v>-3377</v>
      </c>
      <c r="Z75" s="212">
        <f>G75-'[1]決算歳出（市）'!G75</f>
        <v>-0.3029691717573524</v>
      </c>
      <c r="AA75" s="212">
        <f>H75-'[1]決算歳出（市）'!H75</f>
        <v>2589</v>
      </c>
      <c r="AB75" s="212">
        <f>I75-'[1]決算歳出（市）'!I75</f>
        <v>1.1243074300326743</v>
      </c>
      <c r="AC75" s="212">
        <f>J75-'[1]決算歳出（市）'!J75</f>
        <v>-3237</v>
      </c>
      <c r="AD75" s="212">
        <f>K75-'[1]決算歳出（市）'!K75</f>
        <v>-0.4438414547520946</v>
      </c>
      <c r="AE75" s="212">
        <f>L75-'[1]決算歳出（市）'!L75</f>
        <v>-3237</v>
      </c>
      <c r="AF75" s="212">
        <f>M75-'[1]決算歳出（市）'!M75</f>
        <v>-0.4438414547520946</v>
      </c>
      <c r="AG75" s="212">
        <f>N75-'[1]決算歳出（市）'!N75</f>
        <v>-14153</v>
      </c>
      <c r="AH75" s="212">
        <f>O75-'[1]決算歳出（市）'!O75</f>
        <v>-2.7147464128427288</v>
      </c>
      <c r="AI75" s="212">
        <f>P75-'[1]決算歳出（市）'!P75</f>
        <v>-190</v>
      </c>
      <c r="AJ75" s="212">
        <f>Q75-'[1]決算歳出（市）'!Q75</f>
        <v>0.2881091064071599</v>
      </c>
      <c r="AK75" s="212">
        <f>R75-'[1]決算歳出（市）'!R75</f>
        <v>-16109</v>
      </c>
      <c r="AL75" s="212">
        <f>S75-'[1]決算歳出（市）'!S75</f>
        <v>-4.4940474499218634</v>
      </c>
      <c r="AM75" s="212"/>
      <c r="AN75" s="212"/>
      <c r="AO75" s="212"/>
      <c r="AP75" s="212"/>
    </row>
    <row r="76" spans="1:42" s="77" customFormat="1" ht="17.25" customHeight="1">
      <c r="A76" s="446"/>
      <c r="B76" s="204">
        <v>26</v>
      </c>
      <c r="C76" s="338">
        <f>D76+J76+N76</f>
        <v>350241</v>
      </c>
      <c r="D76" s="339">
        <v>195577</v>
      </c>
      <c r="E76" s="340">
        <v>55.8</v>
      </c>
      <c r="F76" s="339">
        <v>48667</v>
      </c>
      <c r="G76" s="341">
        <v>13.9</v>
      </c>
      <c r="H76" s="339">
        <v>32907</v>
      </c>
      <c r="I76" s="342">
        <v>9.4</v>
      </c>
      <c r="J76" s="339">
        <v>48250</v>
      </c>
      <c r="K76" s="342">
        <v>13.8</v>
      </c>
      <c r="L76" s="339">
        <v>48250</v>
      </c>
      <c r="M76" s="342">
        <v>13.8</v>
      </c>
      <c r="N76" s="339">
        <v>106414</v>
      </c>
      <c r="O76" s="341">
        <v>30.4</v>
      </c>
      <c r="P76" s="339">
        <v>26746</v>
      </c>
      <c r="Q76" s="342">
        <v>7.6</v>
      </c>
      <c r="R76" s="338">
        <v>5554</v>
      </c>
      <c r="S76" s="342">
        <v>1.6</v>
      </c>
      <c r="T76" s="350">
        <f aca="true" t="shared" si="1" ref="T76:T106">E76+K76+O76</f>
        <v>100</v>
      </c>
      <c r="V76" s="212"/>
      <c r="W76" s="212"/>
      <c r="X76" s="212"/>
      <c r="Y76" s="212"/>
      <c r="Z76" s="212"/>
      <c r="AA76" s="212"/>
      <c r="AB76" s="212"/>
      <c r="AC76" s="212"/>
      <c r="AD76" s="212"/>
      <c r="AE76" s="212"/>
      <c r="AF76" s="212"/>
      <c r="AG76" s="212"/>
      <c r="AH76" s="212"/>
      <c r="AI76" s="212"/>
      <c r="AJ76" s="212"/>
      <c r="AK76" s="212"/>
      <c r="AL76" s="212"/>
      <c r="AM76" s="212"/>
      <c r="AN76" s="212"/>
      <c r="AO76" s="212"/>
      <c r="AP76" s="212"/>
    </row>
    <row r="77" spans="1:42" ht="17.25" customHeight="1">
      <c r="A77" s="433" t="s">
        <v>63</v>
      </c>
      <c r="B77" s="200">
        <v>22</v>
      </c>
      <c r="C77" s="78">
        <v>785184</v>
      </c>
      <c r="D77" s="332">
        <v>423648</v>
      </c>
      <c r="E77" s="333">
        <v>53.95525125320943</v>
      </c>
      <c r="F77" s="332">
        <v>126472</v>
      </c>
      <c r="G77" s="334">
        <v>16.10730733178465</v>
      </c>
      <c r="H77" s="332">
        <v>131024</v>
      </c>
      <c r="I77" s="335">
        <v>16.687044055915557</v>
      </c>
      <c r="J77" s="332">
        <v>100299</v>
      </c>
      <c r="K77" s="335">
        <v>12.773948526714756</v>
      </c>
      <c r="L77" s="332">
        <v>100299</v>
      </c>
      <c r="M77" s="335">
        <v>12.773948526714756</v>
      </c>
      <c r="N77" s="332">
        <v>261237</v>
      </c>
      <c r="O77" s="334">
        <v>33.1708002200758</v>
      </c>
      <c r="P77" s="332">
        <v>55118</v>
      </c>
      <c r="Q77" s="335">
        <v>7.019755878876799</v>
      </c>
      <c r="R77" s="78">
        <v>74139</v>
      </c>
      <c r="S77" s="335">
        <v>9.442245384521335</v>
      </c>
      <c r="T77" s="350">
        <f t="shared" si="1"/>
        <v>99.89999999999998</v>
      </c>
      <c r="V77" s="212">
        <f>C77-'[1]決算歳出（市）'!C77</f>
        <v>60302</v>
      </c>
      <c r="W77" s="212">
        <f>D77-'[1]決算歳出（市）'!D77</f>
        <v>31018</v>
      </c>
      <c r="X77" s="212">
        <f>E77-'[1]決算歳出（市）'!E77</f>
        <v>-0.2094265840109628</v>
      </c>
      <c r="Y77" s="212">
        <f>F77-'[1]決算歳出（市）'!F77</f>
        <v>-1736</v>
      </c>
      <c r="Z77" s="212">
        <f>G77-'[1]決算歳出（市）'!G77</f>
        <v>-1.5794334067079596</v>
      </c>
      <c r="AA77" s="212">
        <f>H77-'[1]決算歳出（市）'!H77</f>
        <v>-667</v>
      </c>
      <c r="AB77" s="212">
        <f>I77-'[1]決算歳出（市）'!I77</f>
        <v>-1.4801886798952353</v>
      </c>
      <c r="AC77" s="212">
        <f>J77-'[1]決算歳出（市）'!J77</f>
        <v>15412</v>
      </c>
      <c r="AD77" s="212">
        <f>K77-'[1]決算歳出（市）'!K77</f>
        <v>1.0634908246335897</v>
      </c>
      <c r="AE77" s="212">
        <f>L77-'[1]決算歳出（市）'!L77</f>
        <v>15412</v>
      </c>
      <c r="AF77" s="212">
        <f>M77-'[1]決算歳出（市）'!M77</f>
        <v>1.0634908246335897</v>
      </c>
      <c r="AG77" s="212">
        <f>N77-'[1]決算歳出（市）'!N77</f>
        <v>13872</v>
      </c>
      <c r="AH77" s="212">
        <f>O77-'[1]決算歳出（市）'!O77</f>
        <v>-0.9540642406226283</v>
      </c>
      <c r="AI77" s="212">
        <f>P77-'[1]決算歳出（市）'!P77</f>
        <v>1541</v>
      </c>
      <c r="AJ77" s="212">
        <f>Q77-'[1]決算歳出（市）'!Q77</f>
        <v>-0.3713781263819884</v>
      </c>
      <c r="AK77" s="212">
        <f>R77-'[1]決算歳出（市）'!R77</f>
        <v>6734</v>
      </c>
      <c r="AL77" s="212">
        <f>S77-'[1]決算歳出（市）'!S77</f>
        <v>0.14349055270043287</v>
      </c>
      <c r="AM77" s="212"/>
      <c r="AN77" s="212"/>
      <c r="AO77" s="212"/>
      <c r="AP77" s="212"/>
    </row>
    <row r="78" spans="1:42" ht="17.25" customHeight="1">
      <c r="A78" s="445"/>
      <c r="B78" s="200">
        <v>23</v>
      </c>
      <c r="C78" s="78">
        <v>742318</v>
      </c>
      <c r="D78" s="332">
        <v>430120</v>
      </c>
      <c r="E78" s="333">
        <v>57.94282234837361</v>
      </c>
      <c r="F78" s="332">
        <v>125222</v>
      </c>
      <c r="G78" s="334">
        <v>16.869050730280012</v>
      </c>
      <c r="H78" s="332">
        <v>130829</v>
      </c>
      <c r="I78" s="335">
        <v>17.624387391926373</v>
      </c>
      <c r="J78" s="332">
        <v>77810</v>
      </c>
      <c r="K78" s="335">
        <v>10.482030612217406</v>
      </c>
      <c r="L78" s="332">
        <v>77810</v>
      </c>
      <c r="M78" s="335">
        <v>10.482030612217406</v>
      </c>
      <c r="N78" s="332">
        <v>234388</v>
      </c>
      <c r="O78" s="334">
        <v>31.575147039408986</v>
      </c>
      <c r="P78" s="332">
        <v>47541</v>
      </c>
      <c r="Q78" s="335">
        <v>6.404398115093532</v>
      </c>
      <c r="R78" s="78">
        <v>52051</v>
      </c>
      <c r="S78" s="335">
        <v>7.011954445399411</v>
      </c>
      <c r="T78" s="350">
        <f t="shared" si="1"/>
        <v>100</v>
      </c>
      <c r="V78" s="212">
        <f>C78-'[1]決算歳出（市）'!C78</f>
        <v>-60900</v>
      </c>
      <c r="W78" s="212">
        <f>D78-'[1]決算歳出（市）'!D78</f>
        <v>27008</v>
      </c>
      <c r="X78" s="212">
        <f>E78-'[1]決算歳出（市）'!E78</f>
        <v>7.75570004782756</v>
      </c>
      <c r="Y78" s="212">
        <f>F78-'[1]決算歳出（市）'!F78</f>
        <v>-6028</v>
      </c>
      <c r="Z78" s="212">
        <f>G78-'[1]決算歳出（市）'!G78</f>
        <v>0.528530473014861</v>
      </c>
      <c r="AA78" s="212">
        <f>H78-'[1]決算歳出（市）'!H78</f>
        <v>-781</v>
      </c>
      <c r="AB78" s="212">
        <f>I78-'[1]決算歳出（市）'!I78</f>
        <v>1.2390474219555827</v>
      </c>
      <c r="AC78" s="212">
        <f>J78-'[1]決算歳出（市）'!J78</f>
        <v>-20343</v>
      </c>
      <c r="AD78" s="212">
        <f>K78-'[1]決算歳出（市）'!K78</f>
        <v>-1.7379395577738048</v>
      </c>
      <c r="AE78" s="212">
        <f>L78-'[1]決算歳出（市）'!L78</f>
        <v>-20343</v>
      </c>
      <c r="AF78" s="212">
        <f>M78-'[1]決算歳出（市）'!M78</f>
        <v>-1.7379395577738048</v>
      </c>
      <c r="AG78" s="212">
        <f>N78-'[1]決算歳出（市）'!N78</f>
        <v>-67565</v>
      </c>
      <c r="AH78" s="212">
        <f>O78-'[1]決算歳出（市）'!O78</f>
        <v>-6.01776049005375</v>
      </c>
      <c r="AI78" s="212">
        <f>P78-'[1]決算歳出（市）'!P78</f>
        <v>-31573</v>
      </c>
      <c r="AJ78" s="212">
        <f>Q78-'[1]決算歳出（市）'!Q78</f>
        <v>-3.4452317487790403</v>
      </c>
      <c r="AK78" s="212">
        <f>R78-'[1]決算歳出（市）'!R78</f>
        <v>-29957</v>
      </c>
      <c r="AL78" s="212">
        <f>S78-'[1]決算歳出（市）'!S78</f>
        <v>-3.197976108945735</v>
      </c>
      <c r="AM78" s="212"/>
      <c r="AN78" s="212"/>
      <c r="AO78" s="212"/>
      <c r="AP78" s="212"/>
    </row>
    <row r="79" spans="1:42" ht="17.25" customHeight="1">
      <c r="A79" s="445"/>
      <c r="B79" s="200">
        <v>24</v>
      </c>
      <c r="C79" s="78">
        <v>758180</v>
      </c>
      <c r="D79" s="332">
        <v>409515</v>
      </c>
      <c r="E79" s="333">
        <v>54</v>
      </c>
      <c r="F79" s="332">
        <v>121581</v>
      </c>
      <c r="G79" s="334">
        <v>16</v>
      </c>
      <c r="H79" s="332">
        <v>112677</v>
      </c>
      <c r="I79" s="335">
        <v>14.9</v>
      </c>
      <c r="J79" s="332">
        <v>59406</v>
      </c>
      <c r="K79" s="335">
        <v>7.9</v>
      </c>
      <c r="L79" s="332">
        <v>59406</v>
      </c>
      <c r="M79" s="335">
        <v>7.9</v>
      </c>
      <c r="N79" s="332">
        <v>289259</v>
      </c>
      <c r="O79" s="334">
        <v>38.1</v>
      </c>
      <c r="P79" s="332">
        <v>26258</v>
      </c>
      <c r="Q79" s="335">
        <v>3.5</v>
      </c>
      <c r="R79" s="78">
        <v>43339</v>
      </c>
      <c r="S79" s="335">
        <v>5.7</v>
      </c>
      <c r="T79" s="350">
        <f t="shared" si="1"/>
        <v>100</v>
      </c>
      <c r="V79" s="212">
        <f>C79-'[1]決算歳出（市）'!C79</f>
        <v>-27004</v>
      </c>
      <c r="W79" s="212">
        <f>D79-'[1]決算歳出（市）'!D79</f>
        <v>-14133</v>
      </c>
      <c r="X79" s="212">
        <f>E79-'[1]決算歳出（市）'!E79</f>
        <v>0.044748746790567395</v>
      </c>
      <c r="Y79" s="212">
        <f>F79-'[1]決算歳出（市）'!F79</f>
        <v>-4891</v>
      </c>
      <c r="Z79" s="212">
        <f>G79-'[1]決算歳出（市）'!G79</f>
        <v>-0.10730733178465002</v>
      </c>
      <c r="AA79" s="212">
        <f>H79-'[1]決算歳出（市）'!H79</f>
        <v>-18347</v>
      </c>
      <c r="AB79" s="212">
        <f>I79-'[1]決算歳出（市）'!I79</f>
        <v>-1.7870440559155565</v>
      </c>
      <c r="AC79" s="212">
        <f>J79-'[1]決算歳出（市）'!J79</f>
        <v>-40893</v>
      </c>
      <c r="AD79" s="212">
        <f>K79-'[1]決算歳出（市）'!K79</f>
        <v>-4.873948526714756</v>
      </c>
      <c r="AE79" s="212">
        <f>L79-'[1]決算歳出（市）'!L79</f>
        <v>-40893</v>
      </c>
      <c r="AF79" s="212">
        <f>M79-'[1]決算歳出（市）'!M79</f>
        <v>-4.873948526714756</v>
      </c>
      <c r="AG79" s="212">
        <f>N79-'[1]決算歳出（市）'!N79</f>
        <v>28022</v>
      </c>
      <c r="AH79" s="212">
        <f>O79-'[1]決算歳出（市）'!O79</f>
        <v>4.929199779924204</v>
      </c>
      <c r="AI79" s="212">
        <f>P79-'[1]決算歳出（市）'!P79</f>
        <v>-28860</v>
      </c>
      <c r="AJ79" s="212">
        <f>Q79-'[1]決算歳出（市）'!Q79</f>
        <v>-3.519755878876799</v>
      </c>
      <c r="AK79" s="212">
        <f>R79-'[1]決算歳出（市）'!R79</f>
        <v>-30800</v>
      </c>
      <c r="AL79" s="212">
        <f>S79-'[1]決算歳出（市）'!S79</f>
        <v>-3.7422453845213353</v>
      </c>
      <c r="AM79" s="212"/>
      <c r="AN79" s="212"/>
      <c r="AO79" s="212"/>
      <c r="AP79" s="212"/>
    </row>
    <row r="80" spans="1:42" ht="17.25" customHeight="1">
      <c r="A80" s="445"/>
      <c r="B80" s="200">
        <v>25</v>
      </c>
      <c r="C80" s="78">
        <v>732586</v>
      </c>
      <c r="D80" s="332">
        <v>407401</v>
      </c>
      <c r="E80" s="333">
        <v>55.6</v>
      </c>
      <c r="F80" s="332">
        <v>115370</v>
      </c>
      <c r="G80" s="334">
        <v>15.7</v>
      </c>
      <c r="H80" s="332">
        <v>114041</v>
      </c>
      <c r="I80" s="335">
        <v>15.6</v>
      </c>
      <c r="J80" s="332">
        <v>98540</v>
      </c>
      <c r="K80" s="335">
        <v>13.5</v>
      </c>
      <c r="L80" s="332">
        <v>98540</v>
      </c>
      <c r="M80" s="335">
        <v>13.5</v>
      </c>
      <c r="N80" s="332">
        <v>226645</v>
      </c>
      <c r="O80" s="334">
        <v>30.9</v>
      </c>
      <c r="P80" s="332">
        <v>52140</v>
      </c>
      <c r="Q80" s="335">
        <v>7.1</v>
      </c>
      <c r="R80" s="78">
        <v>31238</v>
      </c>
      <c r="S80" s="335">
        <v>4.3</v>
      </c>
      <c r="T80" s="350">
        <f t="shared" si="1"/>
        <v>100</v>
      </c>
      <c r="V80" s="212">
        <f>C80-'[1]決算歳出（市）'!C80</f>
        <v>-9732</v>
      </c>
      <c r="W80" s="212">
        <f>D80-'[1]決算歳出（市）'!D80</f>
        <v>-22719</v>
      </c>
      <c r="X80" s="212">
        <f>E80-'[1]決算歳出（市）'!E80</f>
        <v>-2.342822348373609</v>
      </c>
      <c r="Y80" s="212">
        <f>F80-'[1]決算歳出（市）'!F80</f>
        <v>-9852</v>
      </c>
      <c r="Z80" s="212">
        <f>G80-'[1]決算歳出（市）'!G80</f>
        <v>-1.1690507302800128</v>
      </c>
      <c r="AA80" s="212">
        <f>H80-'[1]決算歳出（市）'!H80</f>
        <v>-16788</v>
      </c>
      <c r="AB80" s="212">
        <f>I80-'[1]決算歳出（市）'!I80</f>
        <v>-2.024387391926373</v>
      </c>
      <c r="AC80" s="212">
        <f>J80-'[1]決算歳出（市）'!J80</f>
        <v>20730</v>
      </c>
      <c r="AD80" s="212">
        <f>K80-'[1]決算歳出（市）'!K80</f>
        <v>3.0179693877825944</v>
      </c>
      <c r="AE80" s="212">
        <f>L80-'[1]決算歳出（市）'!L80</f>
        <v>20730</v>
      </c>
      <c r="AF80" s="212">
        <f>M80-'[1]決算歳出（市）'!M80</f>
        <v>3.0179693877825944</v>
      </c>
      <c r="AG80" s="212">
        <f>N80-'[1]決算歳出（市）'!N80</f>
        <v>-7743</v>
      </c>
      <c r="AH80" s="212">
        <f>O80-'[1]決算歳出（市）'!O80</f>
        <v>-0.6751470394089871</v>
      </c>
      <c r="AI80" s="212">
        <f>P80-'[1]決算歳出（市）'!P80</f>
        <v>4599</v>
      </c>
      <c r="AJ80" s="212">
        <f>Q80-'[1]決算歳出（市）'!Q80</f>
        <v>0.695601884906468</v>
      </c>
      <c r="AK80" s="212">
        <f>R80-'[1]決算歳出（市）'!R80</f>
        <v>-20813</v>
      </c>
      <c r="AL80" s="212">
        <f>S80-'[1]決算歳出（市）'!S80</f>
        <v>-2.711954445399411</v>
      </c>
      <c r="AM80" s="212"/>
      <c r="AN80" s="212"/>
      <c r="AO80" s="212"/>
      <c r="AP80" s="212"/>
    </row>
    <row r="81" spans="1:42" s="77" customFormat="1" ht="17.25" customHeight="1">
      <c r="A81" s="446"/>
      <c r="B81" s="204">
        <v>26</v>
      </c>
      <c r="C81" s="338">
        <f>D81+J81+N81</f>
        <v>714158</v>
      </c>
      <c r="D81" s="339">
        <v>415106</v>
      </c>
      <c r="E81" s="340">
        <v>58.1</v>
      </c>
      <c r="F81" s="339">
        <v>116805</v>
      </c>
      <c r="G81" s="341">
        <v>16.4</v>
      </c>
      <c r="H81" s="339">
        <v>110341</v>
      </c>
      <c r="I81" s="342">
        <v>15.5</v>
      </c>
      <c r="J81" s="339">
        <v>86654</v>
      </c>
      <c r="K81" s="342">
        <v>12.1</v>
      </c>
      <c r="L81" s="339">
        <v>86093</v>
      </c>
      <c r="M81" s="342">
        <v>12</v>
      </c>
      <c r="N81" s="339">
        <v>212398</v>
      </c>
      <c r="O81" s="341">
        <v>29.8</v>
      </c>
      <c r="P81" s="339">
        <v>49014</v>
      </c>
      <c r="Q81" s="342">
        <v>6.9</v>
      </c>
      <c r="R81" s="338">
        <v>23846</v>
      </c>
      <c r="S81" s="342">
        <v>3.3</v>
      </c>
      <c r="T81" s="350">
        <f t="shared" si="1"/>
        <v>100</v>
      </c>
      <c r="V81" s="212"/>
      <c r="W81" s="212"/>
      <c r="X81" s="212"/>
      <c r="Y81" s="212"/>
      <c r="Z81" s="212"/>
      <c r="AA81" s="212"/>
      <c r="AB81" s="212"/>
      <c r="AC81" s="212"/>
      <c r="AD81" s="212"/>
      <c r="AE81" s="212"/>
      <c r="AF81" s="212"/>
      <c r="AG81" s="212"/>
      <c r="AH81" s="212"/>
      <c r="AI81" s="212"/>
      <c r="AJ81" s="212"/>
      <c r="AK81" s="212"/>
      <c r="AL81" s="212"/>
      <c r="AM81" s="212"/>
      <c r="AN81" s="212"/>
      <c r="AO81" s="212"/>
      <c r="AP81" s="212"/>
    </row>
    <row r="82" spans="1:42" ht="17.25" customHeight="1">
      <c r="A82" s="433" t="s">
        <v>170</v>
      </c>
      <c r="B82" s="200">
        <v>22</v>
      </c>
      <c r="C82" s="78">
        <v>250364</v>
      </c>
      <c r="D82" s="332">
        <v>145005</v>
      </c>
      <c r="E82" s="333">
        <v>57.91767186975763</v>
      </c>
      <c r="F82" s="332">
        <v>44821</v>
      </c>
      <c r="G82" s="334">
        <v>17.90233420140276</v>
      </c>
      <c r="H82" s="332">
        <v>37620</v>
      </c>
      <c r="I82" s="335">
        <v>15.026121966416897</v>
      </c>
      <c r="J82" s="332">
        <v>33777</v>
      </c>
      <c r="K82" s="335">
        <v>13.491156875589141</v>
      </c>
      <c r="L82" s="332">
        <v>33777</v>
      </c>
      <c r="M82" s="335">
        <v>13.491156875589141</v>
      </c>
      <c r="N82" s="332">
        <v>71582</v>
      </c>
      <c r="O82" s="334">
        <v>28.591171254653226</v>
      </c>
      <c r="P82" s="332">
        <v>19978</v>
      </c>
      <c r="Q82" s="335">
        <v>7.979581729002572</v>
      </c>
      <c r="R82" s="78">
        <v>2529</v>
      </c>
      <c r="S82" s="335">
        <v>1.0101292518093656</v>
      </c>
      <c r="T82" s="350">
        <f t="shared" si="1"/>
        <v>100</v>
      </c>
      <c r="V82" s="212">
        <f>C82-'[1]決算歳出（市）'!C82</f>
        <v>25195</v>
      </c>
      <c r="W82" s="212">
        <f>D82-'[1]決算歳出（市）'!D82</f>
        <v>13871</v>
      </c>
      <c r="X82" s="212">
        <f>E82-'[1]決算歳出（市）'!E82</f>
        <v>-0.42036267318566445</v>
      </c>
      <c r="Y82" s="212">
        <f>F82-'[1]決算歳出（市）'!F82</f>
        <v>-2691</v>
      </c>
      <c r="Z82" s="212">
        <f>G82-'[1]決算歳出（市）'!G82</f>
        <v>-3.198261351271011</v>
      </c>
      <c r="AA82" s="212">
        <f>H82-'[1]決算歳出（市）'!H82</f>
        <v>-1059</v>
      </c>
      <c r="AB82" s="212">
        <f>I82-'[1]決算歳出（市）'!I82</f>
        <v>-2.1516422906522354</v>
      </c>
      <c r="AC82" s="212">
        <f>J82-'[1]決算歳出（市）'!J82</f>
        <v>6228</v>
      </c>
      <c r="AD82" s="212">
        <f>K82-'[1]決算歳出（市）'!K82</f>
        <v>1.2563465775463385</v>
      </c>
      <c r="AE82" s="212">
        <f>L82-'[1]決算歳出（市）'!L82</f>
        <v>6228</v>
      </c>
      <c r="AF82" s="212">
        <f>M82-'[1]決算歳出（市）'!M82</f>
        <v>1.2563465775463385</v>
      </c>
      <c r="AG82" s="212">
        <f>N82-'[1]決算歳出（市）'!N82</f>
        <v>5096</v>
      </c>
      <c r="AH82" s="212">
        <f>O82-'[1]決算歳出（市）'!O82</f>
        <v>-0.9359839043606684</v>
      </c>
      <c r="AI82" s="212">
        <f>P82-'[1]決算歳出（市）'!P82</f>
        <v>11327</v>
      </c>
      <c r="AJ82" s="212">
        <f>Q82-'[1]決算歳出（市）'!Q82</f>
        <v>4.13757861134428</v>
      </c>
      <c r="AK82" s="212">
        <f>R82-'[1]決算歳出（市）'!R82</f>
        <v>1173</v>
      </c>
      <c r="AL82" s="212">
        <f>S82-'[1]決算歳出（市）'!S82</f>
        <v>0.4079149150223301</v>
      </c>
      <c r="AM82" s="212"/>
      <c r="AN82" s="212"/>
      <c r="AO82" s="212"/>
      <c r="AP82" s="212"/>
    </row>
    <row r="83" spans="1:42" ht="17.25" customHeight="1">
      <c r="A83" s="445"/>
      <c r="B83" s="200">
        <v>23</v>
      </c>
      <c r="C83" s="349">
        <v>255594</v>
      </c>
      <c r="D83" s="332">
        <v>147857</v>
      </c>
      <c r="E83" s="333">
        <v>57.84838454736809</v>
      </c>
      <c r="F83" s="332">
        <v>44531</v>
      </c>
      <c r="G83" s="334">
        <v>17.42255295507719</v>
      </c>
      <c r="H83" s="332">
        <v>37259</v>
      </c>
      <c r="I83" s="335">
        <v>14.577415745283536</v>
      </c>
      <c r="J83" s="332">
        <v>30968</v>
      </c>
      <c r="K83" s="335">
        <v>12.116090362058578</v>
      </c>
      <c r="L83" s="332">
        <v>30795</v>
      </c>
      <c r="M83" s="335">
        <v>12.048404892133618</v>
      </c>
      <c r="N83" s="332">
        <v>76769</v>
      </c>
      <c r="O83" s="334">
        <v>30.13552509057333</v>
      </c>
      <c r="P83" s="332">
        <v>19821</v>
      </c>
      <c r="Q83" s="335">
        <v>7.7548768750440145</v>
      </c>
      <c r="R83" s="78">
        <v>2589</v>
      </c>
      <c r="S83" s="335">
        <v>1.0129345759290123</v>
      </c>
      <c r="T83" s="350">
        <f t="shared" si="1"/>
        <v>100.1</v>
      </c>
      <c r="V83" s="212">
        <f>C83-'[1]決算歳出（市）'!C83</f>
        <v>9825</v>
      </c>
      <c r="W83" s="212">
        <f>D83-'[1]決算歳出（市）'!D83</f>
        <v>13330</v>
      </c>
      <c r="X83" s="212">
        <f>E83-'[1]決算歳出（市）'!E83</f>
        <v>3.111212650180086</v>
      </c>
      <c r="Y83" s="212">
        <f>F83-'[1]決算歳出（市）'!F83</f>
        <v>-1097</v>
      </c>
      <c r="Z83" s="212">
        <f>G83-'[1]決算歳出（市）'!G83</f>
        <v>-1.142847888804667</v>
      </c>
      <c r="AA83" s="212">
        <f>H83-'[1]決算歳出（市）'!H83</f>
        <v>-941</v>
      </c>
      <c r="AB83" s="212">
        <f>I83-'[1]決算歳出（市）'!I83</f>
        <v>-0.9656348428703811</v>
      </c>
      <c r="AC83" s="212">
        <f>J83-'[1]決算歳出（市）'!J83</f>
        <v>1277</v>
      </c>
      <c r="AD83" s="212">
        <f>K83-'[1]決算歳出（市）'!K83</f>
        <v>0.03523394810889435</v>
      </c>
      <c r="AE83" s="212">
        <f>L83-'[1]決算歳出（市）'!L83</f>
        <v>1112</v>
      </c>
      <c r="AF83" s="212">
        <f>M83-'[1]決算歳出（市）'!M83</f>
        <v>-0.029196432687657037</v>
      </c>
      <c r="AG83" s="212">
        <f>N83-'[1]決算歳出（市）'!N83</f>
        <v>-4782</v>
      </c>
      <c r="AH83" s="212">
        <f>O83-'[1]決算歳出（市）'!O83</f>
        <v>-3.0464465982889735</v>
      </c>
      <c r="AI83" s="212">
        <f>P83-'[1]決算歳出（市）'!P83</f>
        <v>-2203</v>
      </c>
      <c r="AJ83" s="212">
        <f>Q83-'[1]決算歳出（市）'!Q83</f>
        <v>-1.206383495466505</v>
      </c>
      <c r="AK83" s="212">
        <f>R83-'[1]決算歳出（市）'!R83</f>
        <v>1360</v>
      </c>
      <c r="AL83" s="212">
        <f>S83-'[1]決算歳出（市）'!S83</f>
        <v>0.5128715085771492</v>
      </c>
      <c r="AM83" s="212"/>
      <c r="AN83" s="212"/>
      <c r="AO83" s="212"/>
      <c r="AP83" s="212"/>
    </row>
    <row r="84" spans="1:42" ht="17.25" customHeight="1">
      <c r="A84" s="445"/>
      <c r="B84" s="200">
        <v>24</v>
      </c>
      <c r="C84" s="78">
        <v>255930</v>
      </c>
      <c r="D84" s="332">
        <v>147783</v>
      </c>
      <c r="E84" s="333">
        <v>57.7</v>
      </c>
      <c r="F84" s="332">
        <v>43868</v>
      </c>
      <c r="G84" s="334">
        <v>17.1</v>
      </c>
      <c r="H84" s="332">
        <v>37113</v>
      </c>
      <c r="I84" s="335">
        <v>14.5</v>
      </c>
      <c r="J84" s="332">
        <v>31119</v>
      </c>
      <c r="K84" s="335">
        <v>12.2</v>
      </c>
      <c r="L84" s="332">
        <v>30686</v>
      </c>
      <c r="M84" s="335">
        <v>12</v>
      </c>
      <c r="N84" s="332">
        <v>77028</v>
      </c>
      <c r="O84" s="334">
        <v>30.1</v>
      </c>
      <c r="P84" s="332">
        <v>19536</v>
      </c>
      <c r="Q84" s="335">
        <v>7.6</v>
      </c>
      <c r="R84" s="78">
        <v>2251</v>
      </c>
      <c r="S84" s="335">
        <v>0.9</v>
      </c>
      <c r="T84" s="350">
        <f t="shared" si="1"/>
        <v>100</v>
      </c>
      <c r="V84" s="212">
        <f>C84-'[1]決算歳出（市）'!C84</f>
        <v>5566</v>
      </c>
      <c r="W84" s="212">
        <f>D84-'[1]決算歳出（市）'!D84</f>
        <v>2778</v>
      </c>
      <c r="X84" s="212">
        <f>E84-'[1]決算歳出（市）'!E84</f>
        <v>-0.21767186975763053</v>
      </c>
      <c r="Y84" s="212">
        <f>F84-'[1]決算歳出（市）'!F84</f>
        <v>-953</v>
      </c>
      <c r="Z84" s="212">
        <f>G84-'[1]決算歳出（市）'!G84</f>
        <v>-0.8023342014027577</v>
      </c>
      <c r="AA84" s="212">
        <f>H84-'[1]決算歳出（市）'!H84</f>
        <v>-507</v>
      </c>
      <c r="AB84" s="212">
        <f>I84-'[1]決算歳出（市）'!I84</f>
        <v>-0.5261219664168966</v>
      </c>
      <c r="AC84" s="212">
        <f>J84-'[1]決算歳出（市）'!J84</f>
        <v>-2658</v>
      </c>
      <c r="AD84" s="212">
        <f>K84-'[1]決算歳出（市）'!K84</f>
        <v>-1.2911568755891416</v>
      </c>
      <c r="AE84" s="212">
        <f>L84-'[1]決算歳出（市）'!L84</f>
        <v>-3091</v>
      </c>
      <c r="AF84" s="212">
        <f>M84-'[1]決算歳出（市）'!M84</f>
        <v>-1.491156875589141</v>
      </c>
      <c r="AG84" s="212">
        <f>N84-'[1]決算歳出（市）'!N84</f>
        <v>5446</v>
      </c>
      <c r="AH84" s="212">
        <f>O84-'[1]決算歳出（市）'!O84</f>
        <v>1.5088287453467757</v>
      </c>
      <c r="AI84" s="212">
        <f>P84-'[1]決算歳出（市）'!P84</f>
        <v>-442</v>
      </c>
      <c r="AJ84" s="212">
        <f>Q84-'[1]決算歳出（市）'!Q84</f>
        <v>-0.37958172900257203</v>
      </c>
      <c r="AK84" s="212">
        <f>R84-'[1]決算歳出（市）'!R84</f>
        <v>-278</v>
      </c>
      <c r="AL84" s="212">
        <f>S84-'[1]決算歳出（市）'!S84</f>
        <v>-0.11012925180936561</v>
      </c>
      <c r="AM84" s="212"/>
      <c r="AN84" s="212"/>
      <c r="AO84" s="212"/>
      <c r="AP84" s="212"/>
    </row>
    <row r="85" spans="1:42" ht="17.25" customHeight="1">
      <c r="A85" s="445"/>
      <c r="B85" s="200">
        <v>25</v>
      </c>
      <c r="C85" s="78">
        <v>265070</v>
      </c>
      <c r="D85" s="332">
        <v>147413</v>
      </c>
      <c r="E85" s="333">
        <v>55.6</v>
      </c>
      <c r="F85" s="332">
        <v>43784</v>
      </c>
      <c r="G85" s="334">
        <v>16.5</v>
      </c>
      <c r="H85" s="332">
        <v>35660</v>
      </c>
      <c r="I85" s="335">
        <v>13.5</v>
      </c>
      <c r="J85" s="332">
        <v>32858</v>
      </c>
      <c r="K85" s="335">
        <v>12.4</v>
      </c>
      <c r="L85" s="332">
        <v>32706</v>
      </c>
      <c r="M85" s="335">
        <v>12.3</v>
      </c>
      <c r="N85" s="332">
        <v>84799</v>
      </c>
      <c r="O85" s="334">
        <v>32</v>
      </c>
      <c r="P85" s="332">
        <v>19381</v>
      </c>
      <c r="Q85" s="335">
        <v>7.3</v>
      </c>
      <c r="R85" s="78">
        <v>6578</v>
      </c>
      <c r="S85" s="335">
        <v>2.5</v>
      </c>
      <c r="T85" s="350">
        <f t="shared" si="1"/>
        <v>100</v>
      </c>
      <c r="V85" s="212">
        <f>C85-'[1]決算歳出（市）'!C85</f>
        <v>9476</v>
      </c>
      <c r="W85" s="212">
        <f>D85-'[1]決算歳出（市）'!D85</f>
        <v>-444</v>
      </c>
      <c r="X85" s="212">
        <f>E85-'[1]決算歳出（市）'!E85</f>
        <v>-2.24838454736809</v>
      </c>
      <c r="Y85" s="212">
        <f>F85-'[1]決算歳出（市）'!F85</f>
        <v>-747</v>
      </c>
      <c r="Z85" s="212">
        <f>G85-'[1]決算歳出（市）'!G85</f>
        <v>-0.9225529550771903</v>
      </c>
      <c r="AA85" s="212">
        <f>H85-'[1]決算歳出（市）'!H85</f>
        <v>-1599</v>
      </c>
      <c r="AB85" s="212">
        <f>I85-'[1]決算歳出（市）'!I85</f>
        <v>-1.0774157452835365</v>
      </c>
      <c r="AC85" s="212">
        <f>J85-'[1]決算歳出（市）'!J85</f>
        <v>1890</v>
      </c>
      <c r="AD85" s="212">
        <f>K85-'[1]決算歳出（市）'!K85</f>
        <v>0.2839096379414219</v>
      </c>
      <c r="AE85" s="212">
        <f>L85-'[1]決算歳出（市）'!L85</f>
        <v>1911</v>
      </c>
      <c r="AF85" s="212">
        <f>M85-'[1]決算歳出（市）'!M85</f>
        <v>0.2515951078663825</v>
      </c>
      <c r="AG85" s="212">
        <f>N85-'[1]決算歳出（市）'!N85</f>
        <v>8030</v>
      </c>
      <c r="AH85" s="212">
        <f>O85-'[1]決算歳出（市）'!O85</f>
        <v>1.8644749094266686</v>
      </c>
      <c r="AI85" s="212">
        <f>P85-'[1]決算歳出（市）'!P85</f>
        <v>-440</v>
      </c>
      <c r="AJ85" s="212">
        <f>Q85-'[1]決算歳出（市）'!Q85</f>
        <v>-0.45487687504401464</v>
      </c>
      <c r="AK85" s="212">
        <f>R85-'[1]決算歳出（市）'!R85</f>
        <v>3989</v>
      </c>
      <c r="AL85" s="212">
        <f>S85-'[1]決算歳出（市）'!S85</f>
        <v>1.4870654240709877</v>
      </c>
      <c r="AM85" s="212"/>
      <c r="AN85" s="212"/>
      <c r="AO85" s="212"/>
      <c r="AP85" s="212"/>
    </row>
    <row r="86" spans="1:42" s="77" customFormat="1" ht="17.25" customHeight="1">
      <c r="A86" s="446"/>
      <c r="B86" s="204">
        <v>26</v>
      </c>
      <c r="C86" s="338">
        <f>D86+J86+N86</f>
        <v>282819</v>
      </c>
      <c r="D86" s="339">
        <v>149915</v>
      </c>
      <c r="E86" s="340">
        <v>53</v>
      </c>
      <c r="F86" s="339">
        <v>44234</v>
      </c>
      <c r="G86" s="341">
        <v>15.6</v>
      </c>
      <c r="H86" s="339">
        <v>34182</v>
      </c>
      <c r="I86" s="342">
        <v>12.1</v>
      </c>
      <c r="J86" s="339">
        <v>38702</v>
      </c>
      <c r="K86" s="342">
        <v>13.7</v>
      </c>
      <c r="L86" s="339">
        <v>38571</v>
      </c>
      <c r="M86" s="342">
        <v>13.7</v>
      </c>
      <c r="N86" s="339">
        <v>94202</v>
      </c>
      <c r="O86" s="341">
        <v>33.3</v>
      </c>
      <c r="P86" s="339">
        <v>18889</v>
      </c>
      <c r="Q86" s="342">
        <v>6.7</v>
      </c>
      <c r="R86" s="338">
        <v>16445</v>
      </c>
      <c r="S86" s="342">
        <v>5.8</v>
      </c>
      <c r="T86" s="350">
        <f t="shared" si="1"/>
        <v>100</v>
      </c>
      <c r="V86" s="212"/>
      <c r="W86" s="212"/>
      <c r="X86" s="212"/>
      <c r="Y86" s="212"/>
      <c r="Z86" s="212"/>
      <c r="AA86" s="212"/>
      <c r="AB86" s="212"/>
      <c r="AC86" s="212"/>
      <c r="AD86" s="212"/>
      <c r="AE86" s="212"/>
      <c r="AF86" s="212"/>
      <c r="AG86" s="212"/>
      <c r="AH86" s="212"/>
      <c r="AI86" s="212"/>
      <c r="AJ86" s="212"/>
      <c r="AK86" s="212"/>
      <c r="AL86" s="212"/>
      <c r="AM86" s="212"/>
      <c r="AN86" s="212"/>
      <c r="AO86" s="212"/>
      <c r="AP86" s="212"/>
    </row>
    <row r="87" spans="1:42" ht="17.25" customHeight="1">
      <c r="A87" s="433" t="s">
        <v>64</v>
      </c>
      <c r="B87" s="200">
        <v>22</v>
      </c>
      <c r="C87" s="78">
        <v>583365</v>
      </c>
      <c r="D87" s="332">
        <v>298574</v>
      </c>
      <c r="E87" s="333">
        <v>51.181335870338465</v>
      </c>
      <c r="F87" s="332">
        <v>84792</v>
      </c>
      <c r="G87" s="334">
        <v>14.634982386670439</v>
      </c>
      <c r="H87" s="332">
        <v>73117</v>
      </c>
      <c r="I87" s="335">
        <v>12.533662458323692</v>
      </c>
      <c r="J87" s="332">
        <v>55991</v>
      </c>
      <c r="K87" s="335">
        <v>9.597936112039632</v>
      </c>
      <c r="L87" s="332">
        <v>55807</v>
      </c>
      <c r="M87" s="335">
        <v>9.566394967130355</v>
      </c>
      <c r="N87" s="332">
        <v>228800</v>
      </c>
      <c r="O87" s="334">
        <v>39.2207280176219</v>
      </c>
      <c r="P87" s="332">
        <v>40464</v>
      </c>
      <c r="Q87" s="335">
        <v>7.036309171787817</v>
      </c>
      <c r="R87" s="78">
        <v>92629</v>
      </c>
      <c r="S87" s="335">
        <v>15.878395172833477</v>
      </c>
      <c r="T87" s="350">
        <f t="shared" si="1"/>
        <v>100</v>
      </c>
      <c r="V87" s="212">
        <f>C87-'[1]決算歳出（市）'!C87</f>
        <v>44077</v>
      </c>
      <c r="W87" s="212">
        <f>D87-'[1]決算歳出（市）'!D87</f>
        <v>29412</v>
      </c>
      <c r="X87" s="212">
        <f>E87-'[1]決算歳出（市）'!E87</f>
        <v>1.2707129749653063</v>
      </c>
      <c r="Y87" s="212">
        <f>F87-'[1]決算歳出（市）'!F87</f>
        <v>-1097</v>
      </c>
      <c r="Z87" s="212">
        <f>G87-'[1]決算歳出（市）'!G87</f>
        <v>-1.2913871969286763</v>
      </c>
      <c r="AA87" s="212">
        <f>H87-'[1]決算歳出（市）'!H87</f>
        <v>1890</v>
      </c>
      <c r="AB87" s="212">
        <f>I87-'[1]決算歳出（市）'!I87</f>
        <v>-0.6739371915850771</v>
      </c>
      <c r="AC87" s="212">
        <f>J87-'[1]決算歳出（市）'!J87</f>
        <v>-11780</v>
      </c>
      <c r="AD87" s="212">
        <f>K87-'[1]決算歳出（市）'!K87</f>
        <v>-2.968818571914026</v>
      </c>
      <c r="AE87" s="212">
        <f>L87-'[1]決算歳出（市）'!L87</f>
        <v>-11832</v>
      </c>
      <c r="AF87" s="212">
        <f>M87-'[1]決算歳出（市）'!M87</f>
        <v>-2.9758829993736295</v>
      </c>
      <c r="AG87" s="212">
        <f>N87-'[1]決算歳出（市）'!N87</f>
        <v>26445</v>
      </c>
      <c r="AH87" s="212">
        <f>O87-'[1]決算歳出（市）'!O87</f>
        <v>1.6981055969487144</v>
      </c>
      <c r="AI87" s="212">
        <f>P87-'[1]決算歳出（市）'!P87</f>
        <v>-2458</v>
      </c>
      <c r="AJ87" s="212">
        <f>Q87-'[1]決算歳出（市）'!Q87</f>
        <v>-0.9227034522646376</v>
      </c>
      <c r="AK87" s="212">
        <f>R87-'[1]決算歳出（市）'!R87</f>
        <v>29642</v>
      </c>
      <c r="AL87" s="212">
        <f>S87-'[1]決算歳出（市）'!S87</f>
        <v>4.198736066752867</v>
      </c>
      <c r="AM87" s="212"/>
      <c r="AN87" s="212"/>
      <c r="AO87" s="212"/>
      <c r="AP87" s="212"/>
    </row>
    <row r="88" spans="1:42" ht="17.25" customHeight="1">
      <c r="A88" s="445"/>
      <c r="B88" s="200">
        <v>23</v>
      </c>
      <c r="C88" s="349">
        <v>576636</v>
      </c>
      <c r="D88" s="332">
        <v>305405</v>
      </c>
      <c r="E88" s="333">
        <v>52.66322116551863</v>
      </c>
      <c r="F88" s="332">
        <v>82962</v>
      </c>
      <c r="G88" s="334">
        <v>14.18723909017127</v>
      </c>
      <c r="H88" s="332">
        <v>75076</v>
      </c>
      <c r="I88" s="335">
        <v>12.919651912124808</v>
      </c>
      <c r="J88" s="332">
        <v>56817</v>
      </c>
      <c r="K88" s="335">
        <v>9.753182943832853</v>
      </c>
      <c r="L88" s="332">
        <v>56585</v>
      </c>
      <c r="M88" s="335">
        <v>9.812949590382841</v>
      </c>
      <c r="N88" s="332">
        <v>214414</v>
      </c>
      <c r="O88" s="334">
        <v>37.483595890648516</v>
      </c>
      <c r="P88" s="332">
        <v>40190</v>
      </c>
      <c r="Q88" s="335">
        <v>6.769734806706483</v>
      </c>
      <c r="R88" s="78">
        <v>81950</v>
      </c>
      <c r="S88" s="335">
        <v>14.111738427708296</v>
      </c>
      <c r="T88" s="350">
        <f t="shared" si="1"/>
        <v>99.9</v>
      </c>
      <c r="V88" s="212">
        <f>C88-'[1]決算歳出（市）'!C88</f>
        <v>17468</v>
      </c>
      <c r="W88" s="212">
        <f>D88-'[1]決算歳出（市）'!D88</f>
        <v>27983</v>
      </c>
      <c r="X88" s="212">
        <f>E88-'[1]決算歳出（市）'!E88</f>
        <v>3.0498670393883813</v>
      </c>
      <c r="Y88" s="212">
        <f>F88-'[1]決算歳出（市）'!F88</f>
        <v>-3295</v>
      </c>
      <c r="Z88" s="212">
        <f>G88-'[1]決算歳出（市）'!G88</f>
        <v>-1.2387151847514737</v>
      </c>
      <c r="AA88" s="212">
        <f>H88-'[1]決算歳出（市）'!H88</f>
        <v>3493</v>
      </c>
      <c r="AB88" s="212">
        <f>I88-'[1]決算歳出（市）'!I88</f>
        <v>0.117953674743557</v>
      </c>
      <c r="AC88" s="212">
        <f>J88-'[1]決算歳出（市）'!J88</f>
        <v>3411</v>
      </c>
      <c r="AD88" s="212">
        <f>K88-'[1]決算歳出（市）'!K88</f>
        <v>0.3022072084545755</v>
      </c>
      <c r="AE88" s="212">
        <f>L88-'[1]決算歳出（市）'!L88</f>
        <v>3191</v>
      </c>
      <c r="AF88" s="212">
        <f>M88-'[1]決算歳出（市）'!M88</f>
        <v>0.264119900557958</v>
      </c>
      <c r="AG88" s="212">
        <f>N88-'[1]決算歳出（市）'!N88</f>
        <v>-13926</v>
      </c>
      <c r="AH88" s="212">
        <f>O88-'[1]決算歳出（市）'!O88</f>
        <v>-3.4520742478429582</v>
      </c>
      <c r="AI88" s="212">
        <f>P88-'[1]決算歳出（市）'!P88</f>
        <v>-19459</v>
      </c>
      <c r="AJ88" s="212">
        <f>Q88-'[1]決算歳出（市）'!Q88</f>
        <v>-3.89772112782482</v>
      </c>
      <c r="AK88" s="212">
        <f>R88-'[1]決算歳出（市）'!R88</f>
        <v>12997</v>
      </c>
      <c r="AL88" s="212">
        <f>S88-'[1]決算歳出（市）'!S88</f>
        <v>1.7803818407791443</v>
      </c>
      <c r="AM88" s="212"/>
      <c r="AN88" s="212"/>
      <c r="AO88" s="212"/>
      <c r="AP88" s="212"/>
    </row>
    <row r="89" spans="1:42" ht="17.25" customHeight="1">
      <c r="A89" s="445"/>
      <c r="B89" s="200">
        <v>24</v>
      </c>
      <c r="C89" s="78">
        <v>571119</v>
      </c>
      <c r="D89" s="332">
        <v>299876</v>
      </c>
      <c r="E89" s="333">
        <v>52.5</v>
      </c>
      <c r="F89" s="332">
        <v>81328</v>
      </c>
      <c r="G89" s="334">
        <v>14.2</v>
      </c>
      <c r="H89" s="332">
        <v>70736</v>
      </c>
      <c r="I89" s="335">
        <v>12.4</v>
      </c>
      <c r="J89" s="332">
        <v>57567</v>
      </c>
      <c r="K89" s="335">
        <v>10.1</v>
      </c>
      <c r="L89" s="332">
        <v>57567</v>
      </c>
      <c r="M89" s="335">
        <v>10.1</v>
      </c>
      <c r="N89" s="332">
        <v>213676</v>
      </c>
      <c r="O89" s="334">
        <v>37.4</v>
      </c>
      <c r="P89" s="332">
        <v>39962</v>
      </c>
      <c r="Q89" s="335">
        <v>7</v>
      </c>
      <c r="R89" s="78">
        <v>78558</v>
      </c>
      <c r="S89" s="335">
        <v>13.2</v>
      </c>
      <c r="T89" s="350">
        <f t="shared" si="1"/>
        <v>100</v>
      </c>
      <c r="V89" s="212">
        <f>C89-'[1]決算歳出（市）'!C89</f>
        <v>-12246</v>
      </c>
      <c r="W89" s="212">
        <f>D89-'[1]決算歳出（市）'!D89</f>
        <v>1302</v>
      </c>
      <c r="X89" s="212">
        <f>E89-'[1]決算歳出（市）'!E89</f>
        <v>1.318664129661535</v>
      </c>
      <c r="Y89" s="212">
        <f>F89-'[1]決算歳出（市）'!F89</f>
        <v>-3464</v>
      </c>
      <c r="Z89" s="212">
        <f>G89-'[1]決算歳出（市）'!G89</f>
        <v>-0.4349823866704394</v>
      </c>
      <c r="AA89" s="212">
        <f>H89-'[1]決算歳出（市）'!H89</f>
        <v>-2381</v>
      </c>
      <c r="AB89" s="212">
        <f>I89-'[1]決算歳出（市）'!I89</f>
        <v>-0.13366245832369117</v>
      </c>
      <c r="AC89" s="212">
        <f>J89-'[1]決算歳出（市）'!J89</f>
        <v>1576</v>
      </c>
      <c r="AD89" s="212">
        <f>K89-'[1]決算歳出（市）'!K89</f>
        <v>0.502063887960368</v>
      </c>
      <c r="AE89" s="212">
        <f>L89-'[1]決算歳出（市）'!L89</f>
        <v>1760</v>
      </c>
      <c r="AF89" s="212">
        <f>M89-'[1]決算歳出（市）'!M89</f>
        <v>0.5336050328696444</v>
      </c>
      <c r="AG89" s="212">
        <f>N89-'[1]決算歳出（市）'!N89</f>
        <v>-15124</v>
      </c>
      <c r="AH89" s="212">
        <f>O89-'[1]決算歳出（市）'!O89</f>
        <v>-1.820728017621903</v>
      </c>
      <c r="AI89" s="212">
        <f>P89-'[1]決算歳出（市）'!P89</f>
        <v>-502</v>
      </c>
      <c r="AJ89" s="212">
        <f>Q89-'[1]決算歳出（市）'!Q89</f>
        <v>-0.03630917178781701</v>
      </c>
      <c r="AK89" s="212">
        <f>R89-'[1]決算歳出（市）'!R89</f>
        <v>-14071</v>
      </c>
      <c r="AL89" s="212">
        <f>S89-'[1]決算歳出（市）'!S89</f>
        <v>-2.6783951728334774</v>
      </c>
      <c r="AM89" s="212"/>
      <c r="AN89" s="212"/>
      <c r="AO89" s="212"/>
      <c r="AP89" s="212"/>
    </row>
    <row r="90" spans="1:42" ht="17.25" customHeight="1">
      <c r="A90" s="445"/>
      <c r="B90" s="200">
        <v>25</v>
      </c>
      <c r="C90" s="78">
        <v>551537</v>
      </c>
      <c r="D90" s="332">
        <v>299349</v>
      </c>
      <c r="E90" s="333">
        <v>54.3</v>
      </c>
      <c r="F90" s="332">
        <v>78524</v>
      </c>
      <c r="G90" s="334">
        <v>14.2</v>
      </c>
      <c r="H90" s="332">
        <v>71652</v>
      </c>
      <c r="I90" s="335">
        <v>13</v>
      </c>
      <c r="J90" s="332">
        <v>63027</v>
      </c>
      <c r="K90" s="335">
        <v>11.4</v>
      </c>
      <c r="L90" s="332">
        <v>63027</v>
      </c>
      <c r="M90" s="335">
        <v>11.4</v>
      </c>
      <c r="N90" s="332">
        <v>189161</v>
      </c>
      <c r="O90" s="334">
        <v>34.3</v>
      </c>
      <c r="P90" s="332">
        <v>40258</v>
      </c>
      <c r="Q90" s="335">
        <v>7.3</v>
      </c>
      <c r="R90" s="78">
        <v>52130</v>
      </c>
      <c r="S90" s="335">
        <v>9.5</v>
      </c>
      <c r="T90" s="350">
        <f t="shared" si="1"/>
        <v>100</v>
      </c>
      <c r="V90" s="212">
        <f>C90-'[1]決算歳出（市）'!C90</f>
        <v>-25099</v>
      </c>
      <c r="W90" s="212">
        <f>D90-'[1]決算歳出（市）'!D90</f>
        <v>-6056</v>
      </c>
      <c r="X90" s="212">
        <f>E90-'[1]決算歳出（市）'!E90</f>
        <v>1.636778834481369</v>
      </c>
      <c r="Y90" s="212">
        <f>F90-'[1]決算歳出（市）'!F90</f>
        <v>-4438</v>
      </c>
      <c r="Z90" s="212">
        <f>G90-'[1]決算歳出（市）'!G90</f>
        <v>0.012760909828729794</v>
      </c>
      <c r="AA90" s="212">
        <f>H90-'[1]決算歳出（市）'!H90</f>
        <v>-3424</v>
      </c>
      <c r="AB90" s="212">
        <f>I90-'[1]決算歳出（市）'!I90</f>
        <v>0.08034808787519232</v>
      </c>
      <c r="AC90" s="212">
        <f>J90-'[1]決算歳出（市）'!J90</f>
        <v>6210</v>
      </c>
      <c r="AD90" s="212">
        <f>K90-'[1]決算歳出（市）'!K90</f>
        <v>1.6468170561671478</v>
      </c>
      <c r="AE90" s="212">
        <f>L90-'[1]決算歳出（市）'!L90</f>
        <v>6442</v>
      </c>
      <c r="AF90" s="212">
        <f>M90-'[1]決算歳出（市）'!M90</f>
        <v>1.5870504096171594</v>
      </c>
      <c r="AG90" s="212">
        <f>N90-'[1]決算歳出（市）'!N90</f>
        <v>-25253</v>
      </c>
      <c r="AH90" s="212">
        <f>O90-'[1]決算歳出（市）'!O90</f>
        <v>-3.183595890648519</v>
      </c>
      <c r="AI90" s="212">
        <f>P90-'[1]決算歳出（市）'!P90</f>
        <v>68</v>
      </c>
      <c r="AJ90" s="212">
        <f>Q90-'[1]決算歳出（市）'!Q90</f>
        <v>0.5302651932935172</v>
      </c>
      <c r="AK90" s="212">
        <f>R90-'[1]決算歳出（市）'!R90</f>
        <v>-29820</v>
      </c>
      <c r="AL90" s="212">
        <f>S90-'[1]決算歳出（市）'!S90</f>
        <v>-4.611738427708296</v>
      </c>
      <c r="AM90" s="212"/>
      <c r="AN90" s="212"/>
      <c r="AO90" s="212"/>
      <c r="AP90" s="212"/>
    </row>
    <row r="91" spans="1:42" s="77" customFormat="1" ht="17.25" customHeight="1">
      <c r="A91" s="446"/>
      <c r="B91" s="204">
        <v>26</v>
      </c>
      <c r="C91" s="338">
        <f>D91+J91+N91</f>
        <v>554127</v>
      </c>
      <c r="D91" s="339">
        <v>306660</v>
      </c>
      <c r="E91" s="340">
        <v>55.3</v>
      </c>
      <c r="F91" s="339">
        <v>82034</v>
      </c>
      <c r="G91" s="341">
        <v>14.8</v>
      </c>
      <c r="H91" s="339">
        <v>70153</v>
      </c>
      <c r="I91" s="342">
        <v>12.7</v>
      </c>
      <c r="J91" s="339">
        <v>58677</v>
      </c>
      <c r="K91" s="342">
        <v>10.6</v>
      </c>
      <c r="L91" s="339">
        <v>53653</v>
      </c>
      <c r="M91" s="342">
        <v>9.7</v>
      </c>
      <c r="N91" s="339">
        <v>188790</v>
      </c>
      <c r="O91" s="341">
        <v>34.1</v>
      </c>
      <c r="P91" s="339">
        <v>41302</v>
      </c>
      <c r="Q91" s="342">
        <v>7.5</v>
      </c>
      <c r="R91" s="338">
        <v>45028</v>
      </c>
      <c r="S91" s="342">
        <v>8.1</v>
      </c>
      <c r="T91" s="350">
        <f t="shared" si="1"/>
        <v>100</v>
      </c>
      <c r="V91" s="212"/>
      <c r="W91" s="212"/>
      <c r="X91" s="212"/>
      <c r="Y91" s="212"/>
      <c r="Z91" s="212"/>
      <c r="AA91" s="212"/>
      <c r="AB91" s="212"/>
      <c r="AC91" s="212"/>
      <c r="AD91" s="212"/>
      <c r="AE91" s="212"/>
      <c r="AF91" s="212"/>
      <c r="AG91" s="212"/>
      <c r="AH91" s="212"/>
      <c r="AI91" s="212"/>
      <c r="AJ91" s="212"/>
      <c r="AK91" s="212"/>
      <c r="AL91" s="212"/>
      <c r="AM91" s="212"/>
      <c r="AN91" s="212"/>
      <c r="AO91" s="212"/>
      <c r="AP91" s="212"/>
    </row>
    <row r="92" spans="1:42" ht="17.25" customHeight="1">
      <c r="A92" s="433" t="s">
        <v>96</v>
      </c>
      <c r="B92" s="200">
        <v>22</v>
      </c>
      <c r="C92" s="326">
        <v>532064</v>
      </c>
      <c r="D92" s="326">
        <v>253820</v>
      </c>
      <c r="E92" s="327">
        <v>47.70478739399772</v>
      </c>
      <c r="F92" s="326">
        <v>71372</v>
      </c>
      <c r="G92" s="328">
        <v>13.414175738257054</v>
      </c>
      <c r="H92" s="326">
        <v>70628</v>
      </c>
      <c r="I92" s="329">
        <v>13.274342936188127</v>
      </c>
      <c r="J92" s="326">
        <v>75287</v>
      </c>
      <c r="K92" s="329">
        <v>14.24998947495038</v>
      </c>
      <c r="L92" s="326">
        <v>75030</v>
      </c>
      <c r="M92" s="329">
        <v>14.201687015095928</v>
      </c>
      <c r="N92" s="326">
        <v>202957</v>
      </c>
      <c r="O92" s="328">
        <v>38.1452231310519</v>
      </c>
      <c r="P92" s="326">
        <v>31321</v>
      </c>
      <c r="Q92" s="329">
        <v>5.88669784086125</v>
      </c>
      <c r="R92" s="75">
        <v>73687</v>
      </c>
      <c r="S92" s="329">
        <v>13.849273771576351</v>
      </c>
      <c r="T92" s="350">
        <f t="shared" si="1"/>
        <v>100.1</v>
      </c>
      <c r="V92" s="212">
        <f>C92-'[1]決算歳出（市）'!C92</f>
        <v>40072</v>
      </c>
      <c r="W92" s="212">
        <f>D92-'[1]決算歳出（市）'!D92</f>
        <v>24945</v>
      </c>
      <c r="X92" s="212">
        <f>E92-'[1]決算歳出（市）'!E92</f>
        <v>1.184722027081186</v>
      </c>
      <c r="Y92" s="212">
        <f>F92-'[1]決算歳出（市）'!F92</f>
        <v>-147</v>
      </c>
      <c r="Z92" s="212">
        <f>G92-'[1]決算歳出（市）'!G92</f>
        <v>-1.1224427433442727</v>
      </c>
      <c r="AA92" s="212">
        <f>H92-'[1]決算歳出（市）'!H92</f>
        <v>-728</v>
      </c>
      <c r="AB92" s="212">
        <f>I92-'[1]決算歳出（市）'!I92</f>
        <v>-1.2291449254031193</v>
      </c>
      <c r="AC92" s="212">
        <f>J92-'[1]決算歳出（市）'!J92</f>
        <v>3404</v>
      </c>
      <c r="AD92" s="212">
        <f>K92-'[1]決算歳出（市）'!K92</f>
        <v>-0.36061394949554426</v>
      </c>
      <c r="AE92" s="212">
        <f>L92-'[1]決算歳出（市）'!L92</f>
        <v>3149</v>
      </c>
      <c r="AF92" s="212">
        <f>M92-'[1]決算歳出（市）'!M92</f>
        <v>-0.4085098986750282</v>
      </c>
      <c r="AG92" s="212">
        <f>N92-'[1]決算歳出（市）'!N92</f>
        <v>11723</v>
      </c>
      <c r="AH92" s="212">
        <f>O92-'[1]決算歳出（市）'!O92</f>
        <v>-0.7241080775856332</v>
      </c>
      <c r="AI92" s="212">
        <f>P92-'[1]決算歳出（市）'!P92</f>
        <v>-703</v>
      </c>
      <c r="AJ92" s="212">
        <f>Q92-'[1]決算歳出（市）'!Q92</f>
        <v>-0.6223510867635902</v>
      </c>
      <c r="AK92" s="212">
        <f>R92-'[1]決算歳出（市）'!R92</f>
        <v>11704</v>
      </c>
      <c r="AL92" s="212">
        <f>S92-'[1]決算歳出（市）'!S92</f>
        <v>1.250898188233533</v>
      </c>
      <c r="AM92" s="212"/>
      <c r="AN92" s="212"/>
      <c r="AO92" s="212"/>
      <c r="AP92" s="212"/>
    </row>
    <row r="93" spans="1:42" ht="17.25" customHeight="1">
      <c r="A93" s="445"/>
      <c r="B93" s="200">
        <v>23</v>
      </c>
      <c r="C93" s="332">
        <v>521463</v>
      </c>
      <c r="D93" s="332">
        <v>252881</v>
      </c>
      <c r="E93" s="333">
        <v>48.49452406019219</v>
      </c>
      <c r="F93" s="332">
        <v>69924</v>
      </c>
      <c r="G93" s="334">
        <v>13.409196817415618</v>
      </c>
      <c r="H93" s="332">
        <v>66164</v>
      </c>
      <c r="I93" s="335">
        <v>12.688148535945984</v>
      </c>
      <c r="J93" s="332">
        <v>73880</v>
      </c>
      <c r="K93" s="335">
        <v>14.167831658238455</v>
      </c>
      <c r="L93" s="332">
        <v>73792</v>
      </c>
      <c r="M93" s="335">
        <v>14.150956060161507</v>
      </c>
      <c r="N93" s="332">
        <v>194702</v>
      </c>
      <c r="O93" s="334">
        <v>37.337644281569354</v>
      </c>
      <c r="P93" s="332">
        <v>30787</v>
      </c>
      <c r="Q93" s="335">
        <v>5.903966340852563</v>
      </c>
      <c r="R93" s="78">
        <v>62415</v>
      </c>
      <c r="S93" s="335">
        <v>11.969209704235967</v>
      </c>
      <c r="T93" s="350">
        <f t="shared" si="1"/>
        <v>100</v>
      </c>
      <c r="V93" s="212">
        <f>C93-'[1]決算歳出（市）'!C93</f>
        <v>-11559</v>
      </c>
      <c r="W93" s="212">
        <f>D93-'[1]決算歳出（市）'!D93</f>
        <v>13216</v>
      </c>
      <c r="X93" s="212">
        <f>E93-'[1]決算歳出（市）'!E93</f>
        <v>3.5310891550663257</v>
      </c>
      <c r="Y93" s="212">
        <f>F93-'[1]決算歳出（市）'!F93</f>
        <v>-1541</v>
      </c>
      <c r="Z93" s="212">
        <f>G93-'[1]決算歳出（市）'!G93</f>
        <v>0.0016826810385062174</v>
      </c>
      <c r="AA93" s="212">
        <f>H93-'[1]決算歳出（市）'!H93</f>
        <v>-8845</v>
      </c>
      <c r="AB93" s="212">
        <f>I93-'[1]決算歳出（市）'!I93</f>
        <v>-1.3842537288761054</v>
      </c>
      <c r="AC93" s="212">
        <f>J93-'[1]決算歳出（市）'!J93</f>
        <v>-2284</v>
      </c>
      <c r="AD93" s="212">
        <f>K93-'[1]決算歳出（市）'!K93</f>
        <v>-0.021259598782830125</v>
      </c>
      <c r="AE93" s="212">
        <f>L93-'[1]決算歳出（市）'!L93</f>
        <v>-2159</v>
      </c>
      <c r="AF93" s="212">
        <f>M93-'[1]決算歳出（市）'!M93</f>
        <v>-0.0981743697269426</v>
      </c>
      <c r="AG93" s="212">
        <f>N93-'[1]決算歳出（市）'!N93</f>
        <v>-22491</v>
      </c>
      <c r="AH93" s="212">
        <f>O93-'[1]決算歳出（市）'!O93</f>
        <v>-3.862355718430649</v>
      </c>
      <c r="AI93" s="212">
        <f>P93-'[1]決算歳出（市）'!P93</f>
        <v>-17093</v>
      </c>
      <c r="AJ93" s="212">
        <f>Q93-'[1]決算歳出（市）'!Q93</f>
        <v>-3.078777335768665</v>
      </c>
      <c r="AK93" s="212">
        <f>R93-'[1]決算歳出（市）'!R93</f>
        <v>-1524</v>
      </c>
      <c r="AL93" s="212">
        <f>S93-'[1]決算歳出（市）'!S93</f>
        <v>-0.026355206780840135</v>
      </c>
      <c r="AM93" s="212"/>
      <c r="AN93" s="212"/>
      <c r="AO93" s="212"/>
      <c r="AP93" s="212"/>
    </row>
    <row r="94" spans="1:42" ht="17.25" customHeight="1">
      <c r="A94" s="445"/>
      <c r="B94" s="200">
        <v>24</v>
      </c>
      <c r="C94" s="332">
        <v>526476</v>
      </c>
      <c r="D94" s="332">
        <v>254254</v>
      </c>
      <c r="E94" s="333">
        <v>48.3</v>
      </c>
      <c r="F94" s="332">
        <v>68847</v>
      </c>
      <c r="G94" s="334">
        <v>13.1</v>
      </c>
      <c r="H94" s="332">
        <v>67347</v>
      </c>
      <c r="I94" s="335">
        <v>12.8</v>
      </c>
      <c r="J94" s="332">
        <v>74319</v>
      </c>
      <c r="K94" s="335">
        <v>14.1</v>
      </c>
      <c r="L94" s="332">
        <v>74319</v>
      </c>
      <c r="M94" s="335">
        <v>14.1</v>
      </c>
      <c r="N94" s="332">
        <v>197903</v>
      </c>
      <c r="O94" s="334">
        <v>37.6</v>
      </c>
      <c r="P94" s="332">
        <v>29509</v>
      </c>
      <c r="Q94" s="335">
        <v>5.6</v>
      </c>
      <c r="R94" s="78">
        <v>64413</v>
      </c>
      <c r="S94" s="335">
        <v>12.2</v>
      </c>
      <c r="T94" s="350">
        <f t="shared" si="1"/>
        <v>100</v>
      </c>
      <c r="V94" s="212">
        <f>C94-'[1]決算歳出（市）'!C94</f>
        <v>-5588</v>
      </c>
      <c r="W94" s="212">
        <f>D94-'[1]決算歳出（市）'!D94</f>
        <v>434</v>
      </c>
      <c r="X94" s="212">
        <f>E94-'[1]決算歳出（市）'!E94</f>
        <v>0.5952126060022778</v>
      </c>
      <c r="Y94" s="212">
        <f>F94-'[1]決算歳出（市）'!F94</f>
        <v>-2525</v>
      </c>
      <c r="Z94" s="212">
        <f>G94-'[1]決算歳出（市）'!G94</f>
        <v>-0.31417573825705425</v>
      </c>
      <c r="AA94" s="212">
        <f>H94-'[1]決算歳出（市）'!H94</f>
        <v>-3281</v>
      </c>
      <c r="AB94" s="212">
        <f>I94-'[1]決算歳出（市）'!I94</f>
        <v>-0.4743429361881262</v>
      </c>
      <c r="AC94" s="212">
        <f>J94-'[1]決算歳出（市）'!J94</f>
        <v>-968</v>
      </c>
      <c r="AD94" s="212">
        <f>K94-'[1]決算歳出（市）'!K94</f>
        <v>-0.14998947495038095</v>
      </c>
      <c r="AE94" s="212">
        <f>L94-'[1]決算歳出（市）'!L94</f>
        <v>-711</v>
      </c>
      <c r="AF94" s="212">
        <f>M94-'[1]決算歳出（市）'!M94</f>
        <v>-0.10168701509592815</v>
      </c>
      <c r="AG94" s="212">
        <f>N94-'[1]決算歳出（市）'!N94</f>
        <v>-5054</v>
      </c>
      <c r="AH94" s="212">
        <f>O94-'[1]決算歳出（市）'!O94</f>
        <v>-0.5452231310518982</v>
      </c>
      <c r="AI94" s="212">
        <f>P94-'[1]決算歳出（市）'!P94</f>
        <v>-1812</v>
      </c>
      <c r="AJ94" s="212">
        <f>Q94-'[1]決算歳出（市）'!Q94</f>
        <v>-0.28669784086125016</v>
      </c>
      <c r="AK94" s="212">
        <f>R94-'[1]決算歳出（市）'!R94</f>
        <v>-9274</v>
      </c>
      <c r="AL94" s="212">
        <f>S94-'[1]決算歳出（市）'!S94</f>
        <v>-1.6492737715763521</v>
      </c>
      <c r="AM94" s="212"/>
      <c r="AN94" s="212"/>
      <c r="AO94" s="212"/>
      <c r="AP94" s="212"/>
    </row>
    <row r="95" spans="1:42" ht="17.25" customHeight="1">
      <c r="A95" s="445"/>
      <c r="B95" s="200">
        <v>25</v>
      </c>
      <c r="C95" s="332">
        <v>511684</v>
      </c>
      <c r="D95" s="332">
        <v>251679</v>
      </c>
      <c r="E95" s="333">
        <v>49.2</v>
      </c>
      <c r="F95" s="332">
        <v>63953</v>
      </c>
      <c r="G95" s="334">
        <v>12.5</v>
      </c>
      <c r="H95" s="332">
        <v>68434</v>
      </c>
      <c r="I95" s="335">
        <v>13.4</v>
      </c>
      <c r="J95" s="332">
        <v>67374</v>
      </c>
      <c r="K95" s="335">
        <v>13.2</v>
      </c>
      <c r="L95" s="332">
        <v>67349</v>
      </c>
      <c r="M95" s="335">
        <v>13.2</v>
      </c>
      <c r="N95" s="332">
        <v>192631</v>
      </c>
      <c r="O95" s="334">
        <v>37.6</v>
      </c>
      <c r="P95" s="332">
        <v>27981</v>
      </c>
      <c r="Q95" s="335">
        <v>5.5</v>
      </c>
      <c r="R95" s="78">
        <v>60134</v>
      </c>
      <c r="S95" s="335">
        <v>11.7</v>
      </c>
      <c r="T95" s="350">
        <f t="shared" si="1"/>
        <v>100</v>
      </c>
      <c r="V95" s="212">
        <f>C95-'[1]決算歳出（市）'!C95</f>
        <v>-9779</v>
      </c>
      <c r="W95" s="212">
        <f>D95-'[1]決算歳出（市）'!D95</f>
        <v>-1202</v>
      </c>
      <c r="X95" s="212">
        <f>E95-'[1]決算歳出（市）'!E95</f>
        <v>0.7054759398078119</v>
      </c>
      <c r="Y95" s="212">
        <f>F95-'[1]決算歳出（市）'!F95</f>
        <v>-5971</v>
      </c>
      <c r="Z95" s="212">
        <f>G95-'[1]決算歳出（市）'!G95</f>
        <v>-0.9091968174156175</v>
      </c>
      <c r="AA95" s="212">
        <f>H95-'[1]決算歳出（市）'!H95</f>
        <v>2270</v>
      </c>
      <c r="AB95" s="212">
        <f>I95-'[1]決算歳出（市）'!I95</f>
        <v>0.7118514640540159</v>
      </c>
      <c r="AC95" s="212">
        <f>J95-'[1]決算歳出（市）'!J95</f>
        <v>-6506</v>
      </c>
      <c r="AD95" s="212">
        <f>K95-'[1]決算歳出（市）'!K95</f>
        <v>-0.9678316582384561</v>
      </c>
      <c r="AE95" s="212">
        <f>L95-'[1]決算歳出（市）'!L95</f>
        <v>-6443</v>
      </c>
      <c r="AF95" s="212">
        <f>M95-'[1]決算歳出（市）'!M95</f>
        <v>-0.9509560601615075</v>
      </c>
      <c r="AG95" s="212">
        <f>N95-'[1]決算歳出（市）'!N95</f>
        <v>-2071</v>
      </c>
      <c r="AH95" s="212">
        <f>O95-'[1]決算歳出（市）'!O95</f>
        <v>0.26235571843064776</v>
      </c>
      <c r="AI95" s="212">
        <f>P95-'[1]決算歳出（市）'!P95</f>
        <v>-2806</v>
      </c>
      <c r="AJ95" s="212">
        <f>Q95-'[1]決算歳出（市）'!Q95</f>
        <v>-0.40396634085256267</v>
      </c>
      <c r="AK95" s="212">
        <f>R95-'[1]決算歳出（市）'!R95</f>
        <v>-2281</v>
      </c>
      <c r="AL95" s="212">
        <f>S95-'[1]決算歳出（市）'!S95</f>
        <v>-0.26920970423596735</v>
      </c>
      <c r="AM95" s="212"/>
      <c r="AN95" s="212"/>
      <c r="AO95" s="212"/>
      <c r="AP95" s="212"/>
    </row>
    <row r="96" spans="1:42" s="77" customFormat="1" ht="17.25" customHeight="1">
      <c r="A96" s="446"/>
      <c r="B96" s="204">
        <v>26</v>
      </c>
      <c r="C96" s="338">
        <f>D96+J96+N96</f>
        <v>517273</v>
      </c>
      <c r="D96" s="339">
        <v>257454</v>
      </c>
      <c r="E96" s="340">
        <v>49.7</v>
      </c>
      <c r="F96" s="339">
        <v>65877</v>
      </c>
      <c r="G96" s="341">
        <v>12.7</v>
      </c>
      <c r="H96" s="339">
        <v>66410</v>
      </c>
      <c r="I96" s="342">
        <v>12.8</v>
      </c>
      <c r="J96" s="339">
        <v>72770</v>
      </c>
      <c r="K96" s="342">
        <v>14.1</v>
      </c>
      <c r="L96" s="339">
        <v>72699</v>
      </c>
      <c r="M96" s="342">
        <v>14.1</v>
      </c>
      <c r="N96" s="339">
        <v>187049</v>
      </c>
      <c r="O96" s="341">
        <v>36.2</v>
      </c>
      <c r="P96" s="339">
        <v>28686</v>
      </c>
      <c r="Q96" s="342">
        <v>5.5</v>
      </c>
      <c r="R96" s="338">
        <v>52661</v>
      </c>
      <c r="S96" s="342">
        <v>10.2</v>
      </c>
      <c r="T96" s="350">
        <f t="shared" si="1"/>
        <v>100</v>
      </c>
      <c r="V96" s="212"/>
      <c r="W96" s="212"/>
      <c r="X96" s="212"/>
      <c r="Y96" s="212"/>
      <c r="Z96" s="212"/>
      <c r="AA96" s="212"/>
      <c r="AB96" s="212"/>
      <c r="AC96" s="212"/>
      <c r="AD96" s="212"/>
      <c r="AE96" s="212"/>
      <c r="AF96" s="212"/>
      <c r="AG96" s="212"/>
      <c r="AH96" s="212"/>
      <c r="AI96" s="212"/>
      <c r="AJ96" s="212"/>
      <c r="AK96" s="212"/>
      <c r="AL96" s="212"/>
      <c r="AM96" s="212"/>
      <c r="AN96" s="212"/>
      <c r="AO96" s="212"/>
      <c r="AP96" s="212"/>
    </row>
    <row r="97" spans="1:42" ht="17.25" customHeight="1">
      <c r="A97" s="433" t="s">
        <v>66</v>
      </c>
      <c r="B97" s="200">
        <v>22</v>
      </c>
      <c r="C97" s="78">
        <v>761512</v>
      </c>
      <c r="D97" s="332">
        <v>353009</v>
      </c>
      <c r="E97" s="333">
        <v>46.25632793705155</v>
      </c>
      <c r="F97" s="332">
        <v>77848</v>
      </c>
      <c r="G97" s="334">
        <v>10.222819863639707</v>
      </c>
      <c r="H97" s="332">
        <v>112305</v>
      </c>
      <c r="I97" s="335">
        <v>14.747633655149228</v>
      </c>
      <c r="J97" s="332">
        <v>85203</v>
      </c>
      <c r="K97" s="335">
        <v>11.18866150500583</v>
      </c>
      <c r="L97" s="332">
        <v>84450</v>
      </c>
      <c r="M97" s="335">
        <v>11.089779281219467</v>
      </c>
      <c r="N97" s="332">
        <v>323300</v>
      </c>
      <c r="O97" s="334">
        <v>42.45501055794262</v>
      </c>
      <c r="P97" s="332">
        <v>50487</v>
      </c>
      <c r="Q97" s="335">
        <v>6.629836430680015</v>
      </c>
      <c r="R97" s="78">
        <v>137528</v>
      </c>
      <c r="S97" s="335">
        <v>18.059859857756674</v>
      </c>
      <c r="T97" s="350">
        <f t="shared" si="1"/>
        <v>99.9</v>
      </c>
      <c r="V97" s="212">
        <f>C97-'[1]決算歳出（市）'!C97</f>
        <v>88146</v>
      </c>
      <c r="W97" s="212">
        <f>D97-'[1]決算歳出（市）'!D97</f>
        <v>42106</v>
      </c>
      <c r="X97" s="212">
        <f>E97-'[1]決算歳出（市）'!E97</f>
        <v>0.08485506791352293</v>
      </c>
      <c r="Y97" s="212">
        <f>F97-'[1]決算歳出（市）'!F97</f>
        <v>-1819</v>
      </c>
      <c r="Z97" s="212">
        <f>G97-'[1]決算歳出（市）'!G97</f>
        <v>-1.6083388227210538</v>
      </c>
      <c r="AA97" s="212">
        <f>H97-'[1]決算歳出（市）'!H97</f>
        <v>3500</v>
      </c>
      <c r="AB97" s="212">
        <f>I97-'[1]決算歳出（市）'!I97</f>
        <v>-1.4107408395535028</v>
      </c>
      <c r="AC97" s="212">
        <f>J97-'[1]決算歳出（市）'!J97</f>
        <v>4084</v>
      </c>
      <c r="AD97" s="212">
        <f>K97-'[1]決算歳出（市）'!K97</f>
        <v>-0.8581302843034013</v>
      </c>
      <c r="AE97" s="212">
        <f>L97-'[1]決算歳出（市）'!L97</f>
        <v>4497</v>
      </c>
      <c r="AF97" s="212">
        <f>M97-'[1]決算歳出（市）'!M97</f>
        <v>-0.6838525920856906</v>
      </c>
      <c r="AG97" s="212">
        <f>N97-'[1]決算歳出（市）'!N97</f>
        <v>41956</v>
      </c>
      <c r="AH97" s="212">
        <f>O97-'[1]決算歳出（市）'!O97</f>
        <v>0.6732752163898823</v>
      </c>
      <c r="AI97" s="212">
        <f>P97-'[1]決算歳出（市）'!P97</f>
        <v>25</v>
      </c>
      <c r="AJ97" s="212">
        <f>Q97-'[1]決算歳出（市）'!Q97</f>
        <v>-0.8641564350126387</v>
      </c>
      <c r="AK97" s="212">
        <f>R97-'[1]決算歳出（市）'!R97</f>
        <v>33169</v>
      </c>
      <c r="AL97" s="212">
        <f>S97-'[1]決算歳出（市）'!S97</f>
        <v>2.5617503600986407</v>
      </c>
      <c r="AM97" s="212"/>
      <c r="AN97" s="212"/>
      <c r="AO97" s="212"/>
      <c r="AP97" s="212"/>
    </row>
    <row r="98" spans="1:42" ht="17.25" customHeight="1">
      <c r="A98" s="445"/>
      <c r="B98" s="200">
        <v>23</v>
      </c>
      <c r="C98" s="78">
        <v>771172</v>
      </c>
      <c r="D98" s="332">
        <v>362484</v>
      </c>
      <c r="E98" s="333">
        <v>47.00429994864959</v>
      </c>
      <c r="F98" s="332">
        <v>78796</v>
      </c>
      <c r="G98" s="334">
        <v>10.217694625842224</v>
      </c>
      <c r="H98" s="332">
        <v>110805</v>
      </c>
      <c r="I98" s="335">
        <v>14.3683899311697</v>
      </c>
      <c r="J98" s="332">
        <v>82226</v>
      </c>
      <c r="K98" s="335">
        <v>10.662472185193446</v>
      </c>
      <c r="L98" s="332">
        <v>82129</v>
      </c>
      <c r="M98" s="335">
        <v>10.749893927684097</v>
      </c>
      <c r="N98" s="332">
        <v>326462</v>
      </c>
      <c r="O98" s="334">
        <v>42.33322786615696</v>
      </c>
      <c r="P98" s="332">
        <v>48403</v>
      </c>
      <c r="Q98" s="335">
        <v>6.276550497165354</v>
      </c>
      <c r="R98" s="78">
        <v>140330</v>
      </c>
      <c r="S98" s="335">
        <v>18.196978106051567</v>
      </c>
      <c r="T98" s="350">
        <f t="shared" si="1"/>
        <v>100</v>
      </c>
      <c r="V98" s="212">
        <f>C98-'[1]決算歳出（市）'!C98</f>
        <v>22160</v>
      </c>
      <c r="W98" s="212">
        <f>D98-'[1]決算歳出（市）'!D98</f>
        <v>41728</v>
      </c>
      <c r="X98" s="212">
        <f>E98-'[1]決算歳出（市）'!E98</f>
        <v>4.180419957407793</v>
      </c>
      <c r="Y98" s="212">
        <f>F98-'[1]決算歳出（市）'!F98</f>
        <v>-577</v>
      </c>
      <c r="Z98" s="212">
        <f>G98-'[1]決算歳出（市）'!G98</f>
        <v>-0.3793318570445656</v>
      </c>
      <c r="AA98" s="212">
        <f>H98-'[1]決算歳出（市）'!H98</f>
        <v>2804</v>
      </c>
      <c r="AB98" s="212">
        <f>I98-'[1]決算歳出（市）'!I98</f>
        <v>-0.0507382002888086</v>
      </c>
      <c r="AC98" s="212">
        <f>J98-'[1]決算歳出（市）'!J98</f>
        <v>-11179</v>
      </c>
      <c r="AD98" s="212">
        <f>K98-'[1]決算歳出（市）'!K98</f>
        <v>-1.807955524909998</v>
      </c>
      <c r="AE98" s="212">
        <f>L98-'[1]決算歳出（市）'!L98</f>
        <v>-10472</v>
      </c>
      <c r="AF98" s="212">
        <f>M98-'[1]決算歳出（市）'!M98</f>
        <v>-1.6131923780092698</v>
      </c>
      <c r="AG98" s="212">
        <f>N98-'[1]決算歳出（市）'!N98</f>
        <v>-8389</v>
      </c>
      <c r="AH98" s="212">
        <f>O98-'[1]決算歳出（市）'!O98</f>
        <v>-2.3724644324978</v>
      </c>
      <c r="AI98" s="212">
        <f>P98-'[1]決算歳出（市）'!P98</f>
        <v>-24386</v>
      </c>
      <c r="AJ98" s="212">
        <f>Q98-'[1]決算歳出（市）'!Q98</f>
        <v>-3.4414513506021054</v>
      </c>
      <c r="AK98" s="212">
        <f>R98-'[1]決算歳出（市）'!R98</f>
        <v>12633</v>
      </c>
      <c r="AL98" s="212">
        <f>S98-'[1]決算歳出（市）'!S98</f>
        <v>1.0482525849651232</v>
      </c>
      <c r="AM98" s="212"/>
      <c r="AN98" s="212"/>
      <c r="AO98" s="212"/>
      <c r="AP98" s="212"/>
    </row>
    <row r="99" spans="1:42" ht="17.25" customHeight="1">
      <c r="A99" s="445"/>
      <c r="B99" s="200">
        <v>24</v>
      </c>
      <c r="C99" s="78">
        <v>757915</v>
      </c>
      <c r="D99" s="332">
        <v>360549</v>
      </c>
      <c r="E99" s="333">
        <v>47.6</v>
      </c>
      <c r="F99" s="332">
        <v>77751</v>
      </c>
      <c r="G99" s="334">
        <v>10.3</v>
      </c>
      <c r="H99" s="332">
        <v>105367</v>
      </c>
      <c r="I99" s="335">
        <v>13.9</v>
      </c>
      <c r="J99" s="332">
        <v>72625</v>
      </c>
      <c r="K99" s="335">
        <v>9.6</v>
      </c>
      <c r="L99" s="332">
        <v>72588</v>
      </c>
      <c r="M99" s="335">
        <v>9.6</v>
      </c>
      <c r="N99" s="332">
        <v>324741</v>
      </c>
      <c r="O99" s="334">
        <v>42.8</v>
      </c>
      <c r="P99" s="332">
        <v>47262</v>
      </c>
      <c r="Q99" s="335">
        <v>6.2</v>
      </c>
      <c r="R99" s="78">
        <v>132876</v>
      </c>
      <c r="S99" s="335">
        <v>17.5</v>
      </c>
      <c r="T99" s="350">
        <f t="shared" si="1"/>
        <v>100</v>
      </c>
      <c r="V99" s="212">
        <f>C99-'[1]決算歳出（市）'!C99</f>
        <v>-3597</v>
      </c>
      <c r="W99" s="212">
        <f>D99-'[1]決算歳出（市）'!D99</f>
        <v>7540</v>
      </c>
      <c r="X99" s="212">
        <f>E99-'[1]決算歳出（市）'!E99</f>
        <v>1.3436720629484498</v>
      </c>
      <c r="Y99" s="212">
        <f>F99-'[1]決算歳出（市）'!F99</f>
        <v>-97</v>
      </c>
      <c r="Z99" s="212">
        <f>G99-'[1]決算歳出（市）'!G99</f>
        <v>0.07718013636029397</v>
      </c>
      <c r="AA99" s="212">
        <f>H99-'[1]決算歳出（市）'!H99</f>
        <v>-6938</v>
      </c>
      <c r="AB99" s="212">
        <f>I99-'[1]決算歳出（市）'!I99</f>
        <v>-0.8476336551492274</v>
      </c>
      <c r="AC99" s="212">
        <f>J99-'[1]決算歳出（市）'!J99</f>
        <v>-12578</v>
      </c>
      <c r="AD99" s="212">
        <f>K99-'[1]決算歳出（市）'!K99</f>
        <v>-1.588661505005831</v>
      </c>
      <c r="AE99" s="212">
        <f>L99-'[1]決算歳出（市）'!L99</f>
        <v>-11862</v>
      </c>
      <c r="AF99" s="212">
        <f>M99-'[1]決算歳出（市）'!M99</f>
        <v>-1.4897792812194677</v>
      </c>
      <c r="AG99" s="212">
        <f>N99-'[1]決算歳出（市）'!N99</f>
        <v>1441</v>
      </c>
      <c r="AH99" s="212">
        <f>O99-'[1]決算歳出（市）'!O99</f>
        <v>0.3449894420573756</v>
      </c>
      <c r="AI99" s="212">
        <f>P99-'[1]決算歳出（市）'!P99</f>
        <v>-3225</v>
      </c>
      <c r="AJ99" s="212">
        <f>Q99-'[1]決算歳出（市）'!Q99</f>
        <v>-0.4298364306800151</v>
      </c>
      <c r="AK99" s="212">
        <f>R99-'[1]決算歳出（市）'!R99</f>
        <v>-4652</v>
      </c>
      <c r="AL99" s="212">
        <f>S99-'[1]決算歳出（市）'!S99</f>
        <v>-0.559859857756674</v>
      </c>
      <c r="AM99" s="212"/>
      <c r="AN99" s="212"/>
      <c r="AO99" s="212"/>
      <c r="AP99" s="212"/>
    </row>
    <row r="100" spans="1:42" ht="17.25" customHeight="1">
      <c r="A100" s="445"/>
      <c r="B100" s="200">
        <v>25</v>
      </c>
      <c r="C100" s="78">
        <v>773633</v>
      </c>
      <c r="D100" s="332">
        <v>360755</v>
      </c>
      <c r="E100" s="333">
        <v>46.6</v>
      </c>
      <c r="F100" s="332">
        <v>74957</v>
      </c>
      <c r="G100" s="334">
        <v>9.7</v>
      </c>
      <c r="H100" s="332">
        <v>104677</v>
      </c>
      <c r="I100" s="335">
        <v>13.5</v>
      </c>
      <c r="J100" s="332">
        <v>86762</v>
      </c>
      <c r="K100" s="335">
        <v>11.2</v>
      </c>
      <c r="L100" s="332">
        <v>86750</v>
      </c>
      <c r="M100" s="335">
        <v>11.2</v>
      </c>
      <c r="N100" s="332">
        <v>326116</v>
      </c>
      <c r="O100" s="334">
        <v>42.2</v>
      </c>
      <c r="P100" s="332">
        <v>48462</v>
      </c>
      <c r="Q100" s="335">
        <v>6.3</v>
      </c>
      <c r="R100" s="78">
        <v>127424</v>
      </c>
      <c r="S100" s="335">
        <v>16.5</v>
      </c>
      <c r="T100" s="350">
        <f t="shared" si="1"/>
        <v>100</v>
      </c>
      <c r="V100" s="212">
        <f>C100-'[1]決算歳出（市）'!C100</f>
        <v>2461</v>
      </c>
      <c r="W100" s="212">
        <f>D100-'[1]決算歳出（市）'!D100</f>
        <v>-1729</v>
      </c>
      <c r="X100" s="212">
        <f>E100-'[1]決算歳出（市）'!E100</f>
        <v>-0.4042999486495873</v>
      </c>
      <c r="Y100" s="212">
        <f>F100-'[1]決算歳出（市）'!F100</f>
        <v>-3839</v>
      </c>
      <c r="Z100" s="212">
        <f>G100-'[1]決算歳出（市）'!G100</f>
        <v>-0.5176946258422248</v>
      </c>
      <c r="AA100" s="212">
        <f>H100-'[1]決算歳出（市）'!H100</f>
        <v>-6128</v>
      </c>
      <c r="AB100" s="212">
        <f>I100-'[1]決算歳出（市）'!I100</f>
        <v>-0.8683899311697001</v>
      </c>
      <c r="AC100" s="212">
        <f>J100-'[1]決算歳出（市）'!J100</f>
        <v>4536</v>
      </c>
      <c r="AD100" s="212">
        <f>K100-'[1]決算歳出（市）'!K100</f>
        <v>0.5375278148065536</v>
      </c>
      <c r="AE100" s="212">
        <f>L100-'[1]決算歳出（市）'!L100</f>
        <v>4621</v>
      </c>
      <c r="AF100" s="212">
        <f>M100-'[1]決算歳出（市）'!M100</f>
        <v>0.4501060723159025</v>
      </c>
      <c r="AG100" s="212">
        <f>N100-'[1]決算歳出（市）'!N100</f>
        <v>-346</v>
      </c>
      <c r="AH100" s="212">
        <f>O100-'[1]決算歳出（市）'!O100</f>
        <v>-0.13322786615695748</v>
      </c>
      <c r="AI100" s="212">
        <f>P100-'[1]決算歳出（市）'!P100</f>
        <v>59</v>
      </c>
      <c r="AJ100" s="212">
        <f>Q100-'[1]決算歳出（市）'!Q100</f>
        <v>0.023449502834646196</v>
      </c>
      <c r="AK100" s="212">
        <f>R100-'[1]決算歳出（市）'!R100</f>
        <v>-12906</v>
      </c>
      <c r="AL100" s="212">
        <f>S100-'[1]決算歳出（市）'!S100</f>
        <v>-1.6969781060515672</v>
      </c>
      <c r="AM100" s="212"/>
      <c r="AN100" s="212"/>
      <c r="AO100" s="212"/>
      <c r="AP100" s="212"/>
    </row>
    <row r="101" spans="1:42" s="77" customFormat="1" ht="17.25" customHeight="1">
      <c r="A101" s="446"/>
      <c r="B101" s="204">
        <v>26</v>
      </c>
      <c r="C101" s="338">
        <f>D101+J101+N101</f>
        <v>779107.078</v>
      </c>
      <c r="D101" s="339">
        <v>373809.492</v>
      </c>
      <c r="E101" s="340">
        <v>48.1</v>
      </c>
      <c r="F101" s="339">
        <v>76011.942</v>
      </c>
      <c r="G101" s="341">
        <v>9.8</v>
      </c>
      <c r="H101" s="339">
        <v>105558.803</v>
      </c>
      <c r="I101" s="342">
        <v>13.6</v>
      </c>
      <c r="J101" s="339">
        <v>83731.544</v>
      </c>
      <c r="K101" s="342">
        <v>10.7</v>
      </c>
      <c r="L101" s="339">
        <v>83730.554</v>
      </c>
      <c r="M101" s="342">
        <v>10.7</v>
      </c>
      <c r="N101" s="339">
        <v>321566.04199999996</v>
      </c>
      <c r="O101" s="341">
        <v>41.2</v>
      </c>
      <c r="P101" s="339">
        <v>50818.682</v>
      </c>
      <c r="Q101" s="342">
        <v>6.5</v>
      </c>
      <c r="R101" s="338">
        <v>120797.521</v>
      </c>
      <c r="S101" s="342">
        <v>15.5</v>
      </c>
      <c r="T101" s="350">
        <f t="shared" si="1"/>
        <v>100</v>
      </c>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row>
    <row r="102" spans="1:42" ht="17.25" customHeight="1">
      <c r="A102" s="433" t="s">
        <v>193</v>
      </c>
      <c r="B102" s="200">
        <v>22</v>
      </c>
      <c r="C102" s="78">
        <v>264875</v>
      </c>
      <c r="D102" s="332">
        <v>152609</v>
      </c>
      <c r="E102" s="333">
        <v>57.61547899952808</v>
      </c>
      <c r="F102" s="332">
        <v>48970</v>
      </c>
      <c r="G102" s="334">
        <v>18.487966021708353</v>
      </c>
      <c r="H102" s="332">
        <v>32256</v>
      </c>
      <c r="I102" s="335">
        <v>12.177819726285984</v>
      </c>
      <c r="J102" s="332">
        <v>36098</v>
      </c>
      <c r="K102" s="335">
        <v>13.628315243039168</v>
      </c>
      <c r="L102" s="332">
        <v>36098</v>
      </c>
      <c r="M102" s="335">
        <v>13.628315243039168</v>
      </c>
      <c r="N102" s="332">
        <v>76168</v>
      </c>
      <c r="O102" s="334">
        <v>28.756205757432753</v>
      </c>
      <c r="P102" s="332">
        <v>17797</v>
      </c>
      <c r="Q102" s="335">
        <v>6.719018404907976</v>
      </c>
      <c r="R102" s="78">
        <v>5201</v>
      </c>
      <c r="S102" s="335">
        <v>1.9635677206229354</v>
      </c>
      <c r="T102" s="350">
        <f t="shared" si="1"/>
        <v>100</v>
      </c>
      <c r="V102" s="212">
        <f>C102-'[1]決算歳出（市）'!C102</f>
        <v>47433</v>
      </c>
      <c r="W102" s="212">
        <f>D102-'[1]決算歳出（市）'!D102</f>
        <v>26055</v>
      </c>
      <c r="X102" s="212">
        <f>E102-'[1]決算歳出（市）'!E102</f>
        <v>-0.5857884648992169</v>
      </c>
      <c r="Y102" s="212">
        <f>F102-'[1]決算歳出（市）'!F102</f>
        <v>4305</v>
      </c>
      <c r="Z102" s="212">
        <f>G102-'[1]決算歳出（市）'!G102</f>
        <v>-2.053143791483212</v>
      </c>
      <c r="AA102" s="212">
        <f>H102-'[1]決算歳出（市）'!H102</f>
        <v>1000</v>
      </c>
      <c r="AB102" s="212">
        <f>I102-'[1]決算歳出（市）'!I102</f>
        <v>-2.1965881617945175</v>
      </c>
      <c r="AC102" s="212">
        <f>J102-'[1]決算歳出（市）'!J102</f>
        <v>10765</v>
      </c>
      <c r="AD102" s="212">
        <f>K102-'[1]決算歳出（市）'!K102</f>
        <v>1.9778521310368866</v>
      </c>
      <c r="AE102" s="212">
        <f>L102-'[1]決算歳出（市）'!L102</f>
        <v>10766</v>
      </c>
      <c r="AF102" s="212">
        <f>M102-'[1]決算歳出（市）'!M102</f>
        <v>1.978312023789897</v>
      </c>
      <c r="AG102" s="212">
        <f>N102-'[1]決算歳出（市）'!N102</f>
        <v>10613</v>
      </c>
      <c r="AH102" s="212">
        <f>O102-'[1]決算歳出（市）'!O102</f>
        <v>-1.3920636661376697</v>
      </c>
      <c r="AI102" s="212">
        <f>P102-'[1]決算歳出（市）'!P102</f>
        <v>2350</v>
      </c>
      <c r="AJ102" s="212">
        <f>Q102-'[1]決算歳出（市）'!Q102</f>
        <v>-0.3849449508374647</v>
      </c>
      <c r="AK102" s="212">
        <f>R102-'[1]決算歳出（市）'!R102</f>
        <v>-255</v>
      </c>
      <c r="AL102" s="212">
        <f>S102-'[1]決算歳出（市）'!S102</f>
        <v>-0.5456071397996141</v>
      </c>
      <c r="AM102" s="212"/>
      <c r="AN102" s="212"/>
      <c r="AO102" s="212"/>
      <c r="AP102" s="212"/>
    </row>
    <row r="103" spans="1:42" ht="17.25" customHeight="1">
      <c r="A103" s="445"/>
      <c r="B103" s="200">
        <v>23</v>
      </c>
      <c r="C103" s="78">
        <v>271567</v>
      </c>
      <c r="D103" s="332">
        <v>157430</v>
      </c>
      <c r="E103" s="333">
        <v>57.9709611256154</v>
      </c>
      <c r="F103" s="332">
        <v>48499</v>
      </c>
      <c r="G103" s="334">
        <v>17.858944569848326</v>
      </c>
      <c r="H103" s="332">
        <v>33055</v>
      </c>
      <c r="I103" s="335">
        <v>12.171950200134773</v>
      </c>
      <c r="J103" s="332">
        <v>33956</v>
      </c>
      <c r="K103" s="335">
        <v>12.503728361693431</v>
      </c>
      <c r="L103" s="332">
        <v>33818</v>
      </c>
      <c r="M103" s="335">
        <v>12.352912172686667</v>
      </c>
      <c r="N103" s="332">
        <v>80181</v>
      </c>
      <c r="O103" s="334">
        <v>29.52531051269116</v>
      </c>
      <c r="P103" s="332">
        <v>17364</v>
      </c>
      <c r="Q103" s="335">
        <v>6.3940022167641875</v>
      </c>
      <c r="R103" s="78">
        <v>5237</v>
      </c>
      <c r="S103" s="335">
        <v>1.9284375494813437</v>
      </c>
      <c r="T103" s="350">
        <f t="shared" si="1"/>
        <v>100</v>
      </c>
      <c r="V103" s="212">
        <f>C103-'[1]決算歳出（市）'!C103</f>
        <v>15053</v>
      </c>
      <c r="W103" s="212">
        <f>D103-'[1]決算歳出（市）'!D103</f>
        <v>18082</v>
      </c>
      <c r="X103" s="212">
        <f>E103-'[1]決算歳出（市）'!E103</f>
        <v>3.647220511068049</v>
      </c>
      <c r="Y103" s="212">
        <f>F103-'[1]決算歳出（市）'!F103</f>
        <v>-61</v>
      </c>
      <c r="Z103" s="212">
        <f>G103-'[1]決算歳出（市）'!G103</f>
        <v>-1.0717960524958734</v>
      </c>
      <c r="AA103" s="212">
        <f>H103-'[1]決算歳出（市）'!H103</f>
        <v>-2067</v>
      </c>
      <c r="AB103" s="212">
        <f>I103-'[1]決算歳出（市）'!I103</f>
        <v>-1.5200900004000903</v>
      </c>
      <c r="AC103" s="212">
        <f>J103-'[1]決算歳出（市）'!J103</f>
        <v>2042</v>
      </c>
      <c r="AD103" s="212">
        <f>K103-'[1]決算歳出（市）'!K103</f>
        <v>0.06230216273353051</v>
      </c>
      <c r="AE103" s="212">
        <f>L103-'[1]決算歳出（市）'!L103</f>
        <v>1909</v>
      </c>
      <c r="AF103" s="212">
        <f>M103-'[1]決算歳出（市）'!M103</f>
        <v>-0.08656481492414692</v>
      </c>
      <c r="AG103" s="212">
        <f>N103-'[1]決算歳出（市）'!N103</f>
        <v>-5071</v>
      </c>
      <c r="AH103" s="212">
        <f>O103-'[1]決算歳出（市）'!O103</f>
        <v>-3.8095226738015846</v>
      </c>
      <c r="AI103" s="212">
        <f>P103-'[1]決算歳出（市）'!P103</f>
        <v>-11762</v>
      </c>
      <c r="AJ103" s="212">
        <f>Q103-'[1]決算歳出（市）'!Q103</f>
        <v>-4.9605437339441565</v>
      </c>
      <c r="AK103" s="212">
        <f>R103-'[1]決算歳出（市）'!R103</f>
        <v>-84</v>
      </c>
      <c r="AL103" s="212">
        <f>S103-'[1]決算歳出（市）'!S103</f>
        <v>-0.14591316821827505</v>
      </c>
      <c r="AM103" s="212"/>
      <c r="AN103" s="212"/>
      <c r="AO103" s="212"/>
      <c r="AP103" s="212"/>
    </row>
    <row r="104" spans="1:42" ht="17.25" customHeight="1">
      <c r="A104" s="445"/>
      <c r="B104" s="200">
        <v>24</v>
      </c>
      <c r="C104" s="78">
        <v>277666</v>
      </c>
      <c r="D104" s="332">
        <v>159385</v>
      </c>
      <c r="E104" s="333">
        <v>57.4</v>
      </c>
      <c r="F104" s="332">
        <v>47759</v>
      </c>
      <c r="G104" s="334">
        <v>17.2</v>
      </c>
      <c r="H104" s="332">
        <v>33083</v>
      </c>
      <c r="I104" s="335">
        <v>11.9</v>
      </c>
      <c r="J104" s="332">
        <v>35433</v>
      </c>
      <c r="K104" s="335">
        <v>12.8</v>
      </c>
      <c r="L104" s="332">
        <v>35029</v>
      </c>
      <c r="M104" s="335">
        <v>12.7</v>
      </c>
      <c r="N104" s="332">
        <v>82848</v>
      </c>
      <c r="O104" s="334">
        <v>29.8</v>
      </c>
      <c r="P104" s="332">
        <v>19268</v>
      </c>
      <c r="Q104" s="335">
        <v>6.9</v>
      </c>
      <c r="R104" s="78">
        <v>5310</v>
      </c>
      <c r="S104" s="335">
        <v>1.9</v>
      </c>
      <c r="T104" s="350">
        <f t="shared" si="1"/>
        <v>100</v>
      </c>
      <c r="V104" s="212">
        <f>C104-'[1]決算歳出（市）'!C104</f>
        <v>12791</v>
      </c>
      <c r="W104" s="212">
        <f>D104-'[1]決算歳出（市）'!D104</f>
        <v>6776</v>
      </c>
      <c r="X104" s="212">
        <f>E104-'[1]決算歳出（市）'!E104</f>
        <v>-0.2154789995280808</v>
      </c>
      <c r="Y104" s="212">
        <f>F104-'[1]決算歳出（市）'!F104</f>
        <v>-1211</v>
      </c>
      <c r="Z104" s="212">
        <f>G104-'[1]決算歳出（市）'!G104</f>
        <v>-1.2879660217083533</v>
      </c>
      <c r="AA104" s="212">
        <f>H104-'[1]決算歳出（市）'!H104</f>
        <v>827</v>
      </c>
      <c r="AB104" s="212">
        <f>I104-'[1]決算歳出（市）'!I104</f>
        <v>-0.2778197262859834</v>
      </c>
      <c r="AC104" s="212">
        <f>J104-'[1]決算歳出（市）'!J104</f>
        <v>-665</v>
      </c>
      <c r="AD104" s="212">
        <f>K104-'[1]決算歳出（市）'!K104</f>
        <v>-0.8283152430391674</v>
      </c>
      <c r="AE104" s="212">
        <f>L104-'[1]決算歳出（市）'!L104</f>
        <v>-1069</v>
      </c>
      <c r="AF104" s="212">
        <f>M104-'[1]決算歳出（市）'!M104</f>
        <v>-0.9283152430391688</v>
      </c>
      <c r="AG104" s="212">
        <f>N104-'[1]決算歳出（市）'!N104</f>
        <v>6680</v>
      </c>
      <c r="AH104" s="212">
        <f>O104-'[1]決算歳出（市）'!O104</f>
        <v>1.0437942425672482</v>
      </c>
      <c r="AI104" s="212">
        <f>P104-'[1]決算歳出（市）'!P104</f>
        <v>1471</v>
      </c>
      <c r="AJ104" s="212">
        <f>Q104-'[1]決算歳出（市）'!Q104</f>
        <v>0.1809815950920246</v>
      </c>
      <c r="AK104" s="212">
        <f>R104-'[1]決算歳出（市）'!R104</f>
        <v>109</v>
      </c>
      <c r="AL104" s="212">
        <f>S104-'[1]決算歳出（市）'!S104</f>
        <v>-0.06356772062293548</v>
      </c>
      <c r="AM104" s="212"/>
      <c r="AN104" s="212"/>
      <c r="AO104" s="212"/>
      <c r="AP104" s="212"/>
    </row>
    <row r="105" spans="1:42" ht="17.25" customHeight="1">
      <c r="A105" s="445"/>
      <c r="B105" s="200">
        <v>25</v>
      </c>
      <c r="C105" s="78">
        <v>294386</v>
      </c>
      <c r="D105" s="332">
        <v>159464</v>
      </c>
      <c r="E105" s="333">
        <v>54.1</v>
      </c>
      <c r="F105" s="332">
        <v>45927</v>
      </c>
      <c r="G105" s="334">
        <v>15.6</v>
      </c>
      <c r="H105" s="332">
        <v>32498</v>
      </c>
      <c r="I105" s="335">
        <v>11</v>
      </c>
      <c r="J105" s="332">
        <v>46346</v>
      </c>
      <c r="K105" s="335">
        <v>15.7</v>
      </c>
      <c r="L105" s="332">
        <v>46155</v>
      </c>
      <c r="M105" s="335">
        <v>15.7</v>
      </c>
      <c r="N105" s="332">
        <v>88576</v>
      </c>
      <c r="O105" s="334">
        <v>30.2</v>
      </c>
      <c r="P105" s="332">
        <v>19622</v>
      </c>
      <c r="Q105" s="335">
        <v>6.7</v>
      </c>
      <c r="R105" s="78">
        <v>5606</v>
      </c>
      <c r="S105" s="335">
        <v>1.9</v>
      </c>
      <c r="T105" s="350">
        <f t="shared" si="1"/>
        <v>100</v>
      </c>
      <c r="V105" s="212">
        <f>C105-'[1]決算歳出（市）'!C105</f>
        <v>22819</v>
      </c>
      <c r="W105" s="212">
        <f>D105-'[1]決算歳出（市）'!D105</f>
        <v>2034</v>
      </c>
      <c r="X105" s="212">
        <f>E105-'[1]決算歳出（市）'!E105</f>
        <v>-3.870961125615402</v>
      </c>
      <c r="Y105" s="212">
        <f>F105-'[1]決算歳出（市）'!F105</f>
        <v>-2572</v>
      </c>
      <c r="Z105" s="212">
        <f>G105-'[1]決算歳出（市）'!G105</f>
        <v>-2.2589445698483264</v>
      </c>
      <c r="AA105" s="212">
        <f>H105-'[1]決算歳出（市）'!H105</f>
        <v>-557</v>
      </c>
      <c r="AB105" s="212">
        <f>I105-'[1]決算歳出（市）'!I105</f>
        <v>-1.1719502001347735</v>
      </c>
      <c r="AC105" s="212">
        <f>J105-'[1]決算歳出（市）'!J105</f>
        <v>12390</v>
      </c>
      <c r="AD105" s="212">
        <f>K105-'[1]決算歳出（市）'!K105</f>
        <v>3.196271638306568</v>
      </c>
      <c r="AE105" s="212">
        <f>L105-'[1]決算歳出（市）'!L105</f>
        <v>12337</v>
      </c>
      <c r="AF105" s="212">
        <f>M105-'[1]決算歳出（市）'!M105</f>
        <v>3.3470878273133327</v>
      </c>
      <c r="AG105" s="212">
        <f>N105-'[1]決算歳出（市）'!N105</f>
        <v>8395</v>
      </c>
      <c r="AH105" s="212">
        <f>O105-'[1]決算歳出（市）'!O105</f>
        <v>0.6746894873088394</v>
      </c>
      <c r="AI105" s="212">
        <f>P105-'[1]決算歳出（市）'!P105</f>
        <v>2258</v>
      </c>
      <c r="AJ105" s="212">
        <f>Q105-'[1]決算歳出（市）'!Q105</f>
        <v>0.3059977832358127</v>
      </c>
      <c r="AK105" s="212">
        <f>R105-'[1]決算歳出（市）'!R105</f>
        <v>369</v>
      </c>
      <c r="AL105" s="212">
        <f>S105-'[1]決算歳出（市）'!S105</f>
        <v>-0.028437549481343805</v>
      </c>
      <c r="AM105" s="212"/>
      <c r="AN105" s="212"/>
      <c r="AO105" s="212"/>
      <c r="AP105" s="212"/>
    </row>
    <row r="106" spans="1:42" s="77" customFormat="1" ht="17.25" customHeight="1">
      <c r="A106" s="439"/>
      <c r="B106" s="204">
        <v>26</v>
      </c>
      <c r="C106" s="338">
        <f>D106+J106+N106</f>
        <v>297383</v>
      </c>
      <c r="D106" s="339">
        <v>166967</v>
      </c>
      <c r="E106" s="340">
        <v>56.14544207301695</v>
      </c>
      <c r="F106" s="339">
        <v>48487</v>
      </c>
      <c r="G106" s="341">
        <v>16.304563475383596</v>
      </c>
      <c r="H106" s="339">
        <v>32117</v>
      </c>
      <c r="I106" s="342">
        <v>10.799877598921256</v>
      </c>
      <c r="J106" s="339">
        <v>43874</v>
      </c>
      <c r="K106" s="342">
        <v>14.753365188998698</v>
      </c>
      <c r="L106" s="339">
        <v>43797</v>
      </c>
      <c r="M106" s="342">
        <v>14.727472653110635</v>
      </c>
      <c r="N106" s="339">
        <v>86542</v>
      </c>
      <c r="O106" s="341">
        <v>29.10119273798435</v>
      </c>
      <c r="P106" s="339">
        <v>20148</v>
      </c>
      <c r="Q106" s="342">
        <v>6.775101468476678</v>
      </c>
      <c r="R106" s="338">
        <v>5480</v>
      </c>
      <c r="S106" s="342">
        <v>1.842741515150496</v>
      </c>
      <c r="T106" s="350">
        <f t="shared" si="1"/>
        <v>100</v>
      </c>
      <c r="V106" s="212">
        <f>SUM(V6:V105)</f>
        <v>1060727.9679999999</v>
      </c>
      <c r="W106" s="212">
        <f aca="true" t="shared" si="2" ref="W106:AL106">SUM(W6:W105)</f>
        <v>1384115.48</v>
      </c>
      <c r="X106" s="212">
        <f t="shared" si="2"/>
        <v>124.81202890018889</v>
      </c>
      <c r="Y106" s="212">
        <f t="shared" si="2"/>
        <v>-329023.145</v>
      </c>
      <c r="Z106" s="212">
        <f t="shared" si="2"/>
        <v>-90.87625615220978</v>
      </c>
      <c r="AA106" s="212">
        <f t="shared" si="2"/>
        <v>14205.938999999984</v>
      </c>
      <c r="AB106" s="212">
        <f t="shared" si="2"/>
        <v>-31.456898859749998</v>
      </c>
      <c r="AC106" s="212">
        <f t="shared" si="2"/>
        <v>-165411.489</v>
      </c>
      <c r="AD106" s="212">
        <f t="shared" si="2"/>
        <v>-40.63267992130358</v>
      </c>
      <c r="AE106" s="212">
        <f t="shared" si="2"/>
        <v>-243142.642</v>
      </c>
      <c r="AF106" s="212">
        <f t="shared" si="2"/>
        <v>-56.150753094440475</v>
      </c>
      <c r="AG106" s="212">
        <f t="shared" si="2"/>
        <v>-157977.02300000002</v>
      </c>
      <c r="AH106" s="212">
        <f t="shared" si="2"/>
        <v>-84.20835628709798</v>
      </c>
      <c r="AI106" s="212">
        <f t="shared" si="2"/>
        <v>-422220.033</v>
      </c>
      <c r="AJ106" s="212">
        <f t="shared" si="2"/>
        <v>-87.07867780638533</v>
      </c>
      <c r="AK106" s="212">
        <f t="shared" si="2"/>
        <v>-344360.167</v>
      </c>
      <c r="AL106" s="212">
        <f t="shared" si="2"/>
        <v>-35.461130216539246</v>
      </c>
      <c r="AM106" s="212"/>
      <c r="AN106" s="212"/>
      <c r="AO106" s="212"/>
      <c r="AP106" s="212"/>
    </row>
    <row r="107" spans="1:5" ht="19.5" customHeight="1">
      <c r="A107" s="70" t="s">
        <v>248</v>
      </c>
      <c r="E107" s="353"/>
    </row>
    <row r="108" ht="13.5">
      <c r="E108" s="353"/>
    </row>
    <row r="109" ht="13.5">
      <c r="E109" s="353"/>
    </row>
    <row r="110" ht="13.5">
      <c r="E110" s="353"/>
    </row>
    <row r="111" ht="13.5">
      <c r="E111" s="353"/>
    </row>
    <row r="112" ht="13.5">
      <c r="E112" s="353"/>
    </row>
    <row r="113" ht="13.5">
      <c r="E113" s="353"/>
    </row>
    <row r="114" ht="13.5">
      <c r="E114" s="353"/>
    </row>
    <row r="115" ht="13.5">
      <c r="E115" s="353"/>
    </row>
    <row r="116" ht="13.5">
      <c r="E116" s="353"/>
    </row>
    <row r="117" ht="13.5">
      <c r="E117" s="353"/>
    </row>
    <row r="118" ht="13.5">
      <c r="E118" s="353"/>
    </row>
    <row r="119" ht="13.5">
      <c r="E119" s="353"/>
    </row>
    <row r="120" ht="13.5">
      <c r="E120" s="353"/>
    </row>
    <row r="121" ht="13.5">
      <c r="E121" s="353"/>
    </row>
    <row r="122" ht="13.5">
      <c r="E122" s="353"/>
    </row>
    <row r="123" ht="13.5">
      <c r="E123" s="353"/>
    </row>
    <row r="124" ht="13.5">
      <c r="E124" s="353"/>
    </row>
    <row r="125" ht="13.5">
      <c r="E125" s="353"/>
    </row>
    <row r="126" ht="13.5">
      <c r="E126" s="353"/>
    </row>
    <row r="127" ht="13.5">
      <c r="E127" s="353"/>
    </row>
    <row r="128" ht="13.5">
      <c r="E128" s="353"/>
    </row>
    <row r="129" ht="13.5">
      <c r="E129" s="353"/>
    </row>
    <row r="130" ht="13.5">
      <c r="E130" s="353"/>
    </row>
    <row r="131" ht="13.5">
      <c r="E131" s="353"/>
    </row>
    <row r="132" ht="13.5">
      <c r="E132" s="353"/>
    </row>
    <row r="133" ht="13.5">
      <c r="E133" s="353"/>
    </row>
    <row r="134" ht="13.5">
      <c r="E134" s="353"/>
    </row>
    <row r="135" ht="13.5">
      <c r="E135" s="353"/>
    </row>
    <row r="136" spans="1:5" ht="13.5">
      <c r="A136" s="208" t="s">
        <v>50</v>
      </c>
      <c r="E136" s="353"/>
    </row>
    <row r="137" spans="1:5" ht="13.5">
      <c r="A137" s="209" t="s">
        <v>51</v>
      </c>
      <c r="E137" s="353"/>
    </row>
    <row r="138" spans="1:5" ht="13.5">
      <c r="A138" s="210" t="s">
        <v>52</v>
      </c>
      <c r="E138" s="353"/>
    </row>
    <row r="139" spans="1:5" ht="13.5">
      <c r="A139" s="209" t="s">
        <v>53</v>
      </c>
      <c r="E139" s="353"/>
    </row>
    <row r="140" spans="1:5" ht="13.5">
      <c r="A140" s="209" t="s">
        <v>54</v>
      </c>
      <c r="E140" s="353"/>
    </row>
    <row r="141" spans="1:5" ht="13.5">
      <c r="A141" s="209" t="s">
        <v>55</v>
      </c>
      <c r="E141" s="353"/>
    </row>
    <row r="142" spans="1:5" ht="13.5">
      <c r="A142" s="209" t="s">
        <v>59</v>
      </c>
      <c r="E142" s="353"/>
    </row>
    <row r="143" spans="1:5" ht="13.5">
      <c r="A143" s="209" t="s">
        <v>60</v>
      </c>
      <c r="E143" s="353"/>
    </row>
    <row r="144" spans="1:5" ht="13.5">
      <c r="A144" s="209" t="s">
        <v>61</v>
      </c>
      <c r="E144" s="353"/>
    </row>
    <row r="145" spans="1:5" ht="13.5">
      <c r="A145" s="209" t="s">
        <v>63</v>
      </c>
      <c r="E145" s="353"/>
    </row>
    <row r="146" spans="1:5" ht="13.5">
      <c r="A146" s="209" t="s">
        <v>64</v>
      </c>
      <c r="E146" s="353"/>
    </row>
    <row r="147" spans="1:5" ht="13.5">
      <c r="A147" s="209" t="s">
        <v>65</v>
      </c>
      <c r="E147" s="353"/>
    </row>
    <row r="148" spans="1:5" ht="13.5">
      <c r="A148" s="211" t="s">
        <v>66</v>
      </c>
      <c r="E148" s="353"/>
    </row>
    <row r="149" spans="1:5" ht="13.5">
      <c r="A149" s="38" t="s">
        <v>67</v>
      </c>
      <c r="E149" s="353"/>
    </row>
    <row r="150" ht="13.5">
      <c r="E150" s="353"/>
    </row>
    <row r="151" ht="13.5">
      <c r="E151" s="353"/>
    </row>
    <row r="152" ht="13.5">
      <c r="E152" s="353"/>
    </row>
    <row r="153" ht="13.5">
      <c r="E153" s="353"/>
    </row>
    <row r="154" ht="13.5">
      <c r="E154" s="353"/>
    </row>
    <row r="155" ht="13.5">
      <c r="E155" s="353"/>
    </row>
    <row r="156" ht="13.5">
      <c r="E156" s="353"/>
    </row>
    <row r="157" ht="13.5">
      <c r="E157" s="353"/>
    </row>
    <row r="158" ht="13.5">
      <c r="E158" s="353"/>
    </row>
    <row r="159" ht="13.5">
      <c r="E159" s="353"/>
    </row>
    <row r="160" ht="13.5">
      <c r="E160" s="353"/>
    </row>
    <row r="161" ht="13.5">
      <c r="E161" s="353"/>
    </row>
    <row r="162" ht="13.5">
      <c r="E162" s="353"/>
    </row>
    <row r="163" ht="13.5">
      <c r="E163" s="353"/>
    </row>
    <row r="164" ht="13.5">
      <c r="E164" s="353"/>
    </row>
    <row r="165" ht="13.5">
      <c r="E165" s="353"/>
    </row>
    <row r="166" ht="13.5">
      <c r="E166" s="353"/>
    </row>
    <row r="167" ht="13.5">
      <c r="E167" s="353"/>
    </row>
    <row r="168" ht="13.5">
      <c r="E168" s="353"/>
    </row>
    <row r="169" ht="13.5">
      <c r="E169" s="353"/>
    </row>
    <row r="170" ht="13.5">
      <c r="E170" s="353"/>
    </row>
    <row r="171" ht="13.5">
      <c r="E171" s="353"/>
    </row>
    <row r="172" ht="13.5">
      <c r="E172" s="353"/>
    </row>
    <row r="173" ht="13.5">
      <c r="E173" s="353"/>
    </row>
    <row r="174" ht="13.5">
      <c r="E174" s="353"/>
    </row>
    <row r="175" ht="13.5">
      <c r="E175" s="353"/>
    </row>
    <row r="176" ht="13.5">
      <c r="E176" s="353"/>
    </row>
    <row r="177" ht="13.5">
      <c r="E177" s="353"/>
    </row>
    <row r="178" ht="13.5">
      <c r="E178" s="353"/>
    </row>
    <row r="179" ht="13.5">
      <c r="E179" s="353"/>
    </row>
    <row r="180" ht="13.5">
      <c r="E180" s="353"/>
    </row>
    <row r="181" ht="13.5">
      <c r="E181" s="353"/>
    </row>
    <row r="182" ht="13.5">
      <c r="E182" s="353"/>
    </row>
    <row r="183" ht="13.5">
      <c r="E183" s="353"/>
    </row>
    <row r="184" ht="13.5">
      <c r="E184" s="353"/>
    </row>
    <row r="185" ht="13.5">
      <c r="E185" s="353"/>
    </row>
    <row r="186" ht="13.5">
      <c r="E186" s="353"/>
    </row>
    <row r="187" ht="13.5">
      <c r="E187" s="353"/>
    </row>
    <row r="188" ht="13.5">
      <c r="E188" s="353"/>
    </row>
    <row r="189" ht="13.5">
      <c r="E189" s="353"/>
    </row>
    <row r="190" ht="13.5">
      <c r="E190" s="353"/>
    </row>
    <row r="191" ht="13.5">
      <c r="E191" s="353"/>
    </row>
    <row r="192" ht="13.5">
      <c r="E192" s="353"/>
    </row>
    <row r="193" ht="13.5">
      <c r="E193" s="353"/>
    </row>
    <row r="194" ht="13.5">
      <c r="E194" s="353"/>
    </row>
    <row r="195" ht="13.5">
      <c r="E195" s="353"/>
    </row>
    <row r="196" ht="13.5">
      <c r="E196" s="353"/>
    </row>
    <row r="197" ht="13.5">
      <c r="E197" s="353"/>
    </row>
    <row r="198" ht="13.5">
      <c r="E198" s="353"/>
    </row>
    <row r="199" ht="13.5">
      <c r="E199" s="353"/>
    </row>
    <row r="200" ht="13.5">
      <c r="E200" s="353"/>
    </row>
    <row r="201" ht="13.5">
      <c r="E201" s="353"/>
    </row>
    <row r="202" ht="13.5">
      <c r="E202" s="353"/>
    </row>
    <row r="203" ht="13.5">
      <c r="E203" s="353"/>
    </row>
    <row r="204" ht="13.5">
      <c r="E204" s="353"/>
    </row>
    <row r="205" ht="13.5">
      <c r="E205" s="353"/>
    </row>
    <row r="206" ht="13.5">
      <c r="E206" s="353"/>
    </row>
    <row r="207" ht="13.5">
      <c r="E207" s="353"/>
    </row>
    <row r="208" ht="13.5">
      <c r="E208" s="353"/>
    </row>
    <row r="209" ht="13.5">
      <c r="E209" s="353"/>
    </row>
    <row r="210" ht="13.5">
      <c r="E210" s="353"/>
    </row>
    <row r="211" ht="13.5">
      <c r="E211" s="353"/>
    </row>
    <row r="212" ht="13.5">
      <c r="E212" s="353"/>
    </row>
    <row r="213" ht="13.5">
      <c r="E213" s="353"/>
    </row>
    <row r="214" ht="13.5">
      <c r="E214" s="353"/>
    </row>
    <row r="215" ht="13.5">
      <c r="E215" s="353"/>
    </row>
    <row r="216" ht="13.5">
      <c r="E216" s="353"/>
    </row>
    <row r="217" ht="13.5">
      <c r="E217" s="353"/>
    </row>
    <row r="218" ht="13.5">
      <c r="E218" s="353"/>
    </row>
    <row r="219" ht="13.5">
      <c r="E219" s="353"/>
    </row>
    <row r="220" ht="13.5">
      <c r="E220" s="353"/>
    </row>
    <row r="221" ht="13.5">
      <c r="E221" s="353"/>
    </row>
    <row r="222" ht="13.5">
      <c r="E222" s="353"/>
    </row>
    <row r="223" ht="13.5">
      <c r="E223" s="353"/>
    </row>
    <row r="224" ht="13.5">
      <c r="E224" s="353"/>
    </row>
    <row r="225" ht="13.5">
      <c r="E225" s="353"/>
    </row>
    <row r="226" ht="13.5">
      <c r="E226" s="353"/>
    </row>
    <row r="227" ht="13.5">
      <c r="E227" s="353"/>
    </row>
    <row r="228" ht="13.5">
      <c r="E228" s="353"/>
    </row>
    <row r="229" ht="13.5">
      <c r="E229" s="353"/>
    </row>
    <row r="230" ht="13.5">
      <c r="E230" s="353"/>
    </row>
    <row r="231" ht="13.5">
      <c r="E231" s="353"/>
    </row>
    <row r="232" ht="13.5">
      <c r="E232" s="353"/>
    </row>
    <row r="233" ht="13.5">
      <c r="E233" s="353"/>
    </row>
    <row r="234" ht="13.5">
      <c r="E234" s="353"/>
    </row>
    <row r="235" ht="13.5">
      <c r="E235" s="353"/>
    </row>
    <row r="236" ht="13.5">
      <c r="E236" s="353"/>
    </row>
    <row r="237" ht="13.5">
      <c r="E237" s="353"/>
    </row>
    <row r="238" ht="13.5">
      <c r="E238" s="353"/>
    </row>
    <row r="239" ht="13.5">
      <c r="E239" s="353"/>
    </row>
    <row r="240" ht="13.5">
      <c r="E240" s="353"/>
    </row>
    <row r="241" ht="13.5">
      <c r="E241" s="353"/>
    </row>
    <row r="242" ht="13.5">
      <c r="E242" s="353"/>
    </row>
    <row r="243" ht="13.5">
      <c r="E243" s="353"/>
    </row>
    <row r="244" ht="13.5">
      <c r="E244" s="353"/>
    </row>
    <row r="245" ht="13.5">
      <c r="E245" s="353"/>
    </row>
    <row r="246" ht="13.5">
      <c r="E246" s="353"/>
    </row>
    <row r="247" ht="13.5">
      <c r="E247" s="353"/>
    </row>
    <row r="248" ht="13.5">
      <c r="E248" s="353"/>
    </row>
    <row r="249" ht="13.5">
      <c r="E249" s="353"/>
    </row>
    <row r="250" ht="13.5">
      <c r="E250" s="353"/>
    </row>
    <row r="251" ht="13.5">
      <c r="E251" s="353"/>
    </row>
    <row r="252" ht="13.5">
      <c r="E252" s="353"/>
    </row>
    <row r="253" ht="13.5">
      <c r="E253" s="353"/>
    </row>
    <row r="254" ht="13.5">
      <c r="E254" s="353"/>
    </row>
    <row r="255" ht="13.5">
      <c r="E255" s="353"/>
    </row>
    <row r="256" ht="13.5">
      <c r="E256" s="353"/>
    </row>
    <row r="257" ht="13.5">
      <c r="E257" s="353"/>
    </row>
    <row r="258" ht="13.5">
      <c r="E258" s="353"/>
    </row>
    <row r="259" ht="13.5">
      <c r="E259" s="353"/>
    </row>
  </sheetData>
  <sheetProtection/>
  <mergeCells count="24">
    <mergeCell ref="A87:A91"/>
    <mergeCell ref="A92:A96"/>
    <mergeCell ref="A6:A10"/>
    <mergeCell ref="A26:A30"/>
    <mergeCell ref="A82:A86"/>
    <mergeCell ref="A16:A20"/>
    <mergeCell ref="A21:A25"/>
    <mergeCell ref="A31:A35"/>
    <mergeCell ref="R4:S4"/>
    <mergeCell ref="L4:M4"/>
    <mergeCell ref="B2:B5"/>
    <mergeCell ref="A36:A40"/>
    <mergeCell ref="A11:A15"/>
    <mergeCell ref="A2:A5"/>
    <mergeCell ref="A102:A106"/>
    <mergeCell ref="A72:A76"/>
    <mergeCell ref="A57:A61"/>
    <mergeCell ref="A62:A66"/>
    <mergeCell ref="A46:A50"/>
    <mergeCell ref="A41:A45"/>
    <mergeCell ref="A51:A56"/>
    <mergeCell ref="A97:A101"/>
    <mergeCell ref="A67:A71"/>
    <mergeCell ref="A77:A81"/>
  </mergeCells>
  <printOptions/>
  <pageMargins left="0.5905511811023623" right="0.3937007874015748" top="0.7874015748031497" bottom="0.3937007874015748" header="0.5118110236220472" footer="0.5118110236220472"/>
  <pageSetup horizontalDpi="600" verticalDpi="600" orientation="landscape" paperSize="9" scale="47" r:id="rId1"/>
  <rowBreaks count="1" manualBreakCount="1">
    <brk id="56" max="18" man="1"/>
  </rowBreaks>
</worksheet>
</file>

<file path=xl/worksheets/sheet9.xml><?xml version="1.0" encoding="utf-8"?>
<worksheet xmlns="http://schemas.openxmlformats.org/spreadsheetml/2006/main" xmlns:r="http://schemas.openxmlformats.org/officeDocument/2006/relationships">
  <sheetPr codeName="Sheet9"/>
  <dimension ref="A1:AO232"/>
  <sheetViews>
    <sheetView showGridLines="0" view="pageBreakPreview" zoomScale="85" zoomScaleSheetLayoutView="85" zoomScalePageLayoutView="0" workbookViewId="0" topLeftCell="A1">
      <pane xSplit="2" ySplit="4" topLeftCell="J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12.625" style="164" customWidth="1"/>
    <col min="2" max="2" width="8.625" style="164" customWidth="1"/>
    <col min="3" max="12" width="12.625" style="164" customWidth="1"/>
    <col min="13" max="13" width="12.625" style="165" customWidth="1"/>
    <col min="14" max="14" width="12.625" style="161" customWidth="1"/>
    <col min="15" max="19" width="12.625" style="164" customWidth="1"/>
    <col min="20" max="20" width="12.625" style="161" customWidth="1"/>
    <col min="21" max="21" width="9.00390625" style="164" customWidth="1"/>
    <col min="22" max="22" width="9.25390625" style="164" bestFit="1" customWidth="1"/>
    <col min="23" max="25" width="9.125" style="164" bestFit="1" customWidth="1"/>
    <col min="26" max="26" width="10.25390625" style="164" bestFit="1" customWidth="1"/>
    <col min="27" max="34" width="9.125" style="164" bestFit="1" customWidth="1"/>
    <col min="35" max="35" width="10.25390625" style="164" bestFit="1" customWidth="1"/>
    <col min="36" max="36" width="9.25390625" style="164" bestFit="1" customWidth="1"/>
    <col min="37" max="39" width="9.125" style="164" bestFit="1" customWidth="1"/>
    <col min="40" max="16384" width="9.00390625" style="164" customWidth="1"/>
  </cols>
  <sheetData>
    <row r="1" ht="20.25" customHeight="1">
      <c r="A1" s="171" t="s">
        <v>274</v>
      </c>
    </row>
    <row r="2" spans="1:20" ht="14.25" customHeight="1">
      <c r="A2" s="214" t="s">
        <v>1</v>
      </c>
      <c r="K2" s="215"/>
      <c r="O2" s="215"/>
      <c r="P2" s="215"/>
      <c r="Q2" s="215"/>
      <c r="R2" s="215"/>
      <c r="S2" s="464" t="s">
        <v>11</v>
      </c>
      <c r="T2" s="464"/>
    </row>
    <row r="3" spans="1:20" ht="18.75" customHeight="1">
      <c r="A3" s="462" t="s">
        <v>12</v>
      </c>
      <c r="B3" s="457" t="s">
        <v>80</v>
      </c>
      <c r="C3" s="449" t="s">
        <v>98</v>
      </c>
      <c r="D3" s="449" t="s">
        <v>99</v>
      </c>
      <c r="E3" s="449" t="s">
        <v>100</v>
      </c>
      <c r="F3" s="449" t="s">
        <v>101</v>
      </c>
      <c r="G3" s="449" t="s">
        <v>102</v>
      </c>
      <c r="H3" s="449" t="s">
        <v>103</v>
      </c>
      <c r="I3" s="449" t="s">
        <v>104</v>
      </c>
      <c r="J3" s="449" t="s">
        <v>105</v>
      </c>
      <c r="K3" s="449" t="s">
        <v>106</v>
      </c>
      <c r="L3" s="449" t="s">
        <v>107</v>
      </c>
      <c r="M3" s="465" t="s">
        <v>108</v>
      </c>
      <c r="N3" s="467" t="s">
        <v>109</v>
      </c>
      <c r="O3" s="469" t="s">
        <v>110</v>
      </c>
      <c r="P3" s="471" t="s">
        <v>111</v>
      </c>
      <c r="Q3" s="454" t="s">
        <v>112</v>
      </c>
      <c r="R3" s="121"/>
      <c r="S3" s="121"/>
      <c r="T3" s="122"/>
    </row>
    <row r="4" spans="1:20" ht="18.75" customHeight="1">
      <c r="A4" s="463"/>
      <c r="B4" s="458"/>
      <c r="C4" s="450"/>
      <c r="D4" s="450"/>
      <c r="E4" s="450"/>
      <c r="F4" s="450"/>
      <c r="G4" s="450"/>
      <c r="H4" s="450"/>
      <c r="I4" s="450"/>
      <c r="J4" s="450"/>
      <c r="K4" s="450"/>
      <c r="L4" s="456"/>
      <c r="M4" s="466"/>
      <c r="N4" s="468"/>
      <c r="O4" s="470"/>
      <c r="P4" s="472"/>
      <c r="Q4" s="455"/>
      <c r="R4" s="123" t="s">
        <v>113</v>
      </c>
      <c r="S4" s="124" t="s">
        <v>114</v>
      </c>
      <c r="T4" s="125" t="s">
        <v>115</v>
      </c>
    </row>
    <row r="5" spans="1:39" ht="18.75" customHeight="1">
      <c r="A5" s="460" t="s">
        <v>24</v>
      </c>
      <c r="B5" s="216">
        <v>22</v>
      </c>
      <c r="C5" s="217">
        <v>6331</v>
      </c>
      <c r="D5" s="218">
        <v>1458</v>
      </c>
      <c r="E5" s="217">
        <v>-192</v>
      </c>
      <c r="F5" s="218">
        <v>8318</v>
      </c>
      <c r="G5" s="219">
        <v>1436118</v>
      </c>
      <c r="H5" s="220">
        <v>0.388</v>
      </c>
      <c r="I5" s="221"/>
      <c r="J5" s="221"/>
      <c r="K5" s="221">
        <v>24.1</v>
      </c>
      <c r="L5" s="221">
        <v>330.2</v>
      </c>
      <c r="M5" s="222">
        <v>95.1</v>
      </c>
      <c r="N5" s="223">
        <v>38.3</v>
      </c>
      <c r="O5" s="203">
        <v>281336</v>
      </c>
      <c r="P5" s="203">
        <v>5769498</v>
      </c>
      <c r="Q5" s="198">
        <v>187703</v>
      </c>
      <c r="R5" s="199">
        <v>1801</v>
      </c>
      <c r="S5" s="224">
        <v>21406</v>
      </c>
      <c r="T5" s="225">
        <v>164496</v>
      </c>
      <c r="V5" s="164">
        <f>C5-'[1]財政指標（県）'!C6</f>
        <v>3282</v>
      </c>
      <c r="W5" s="164">
        <f>D5-'[1]財政指標（県）'!D6</f>
        <v>875</v>
      </c>
      <c r="X5" s="164">
        <f>E5-'[1]財政指標（県）'!E6</f>
        <v>-351</v>
      </c>
      <c r="Y5" s="164">
        <f>F5-'[1]財政指標（県）'!F6</f>
        <v>5522</v>
      </c>
      <c r="Z5" s="164">
        <f>G5-'[1]財政指標（県）'!G6</f>
        <v>37857</v>
      </c>
      <c r="AA5" s="164">
        <f>H5-'[1]財政指標（県）'!H6</f>
        <v>-0.013000000000000012</v>
      </c>
      <c r="AB5" s="164" t="e">
        <f>I5-'[1]財政指標（県）'!I6</f>
        <v>#REF!</v>
      </c>
      <c r="AC5" s="164" t="e">
        <f>J5-'[1]財政指標（県）'!J6</f>
        <v>#REF!</v>
      </c>
      <c r="AD5" s="164">
        <f>K5-'[1]財政指標（県）'!K6</f>
        <v>1.8000000000000007</v>
      </c>
      <c r="AE5" s="164">
        <f>L5-'[1]財政指標（県）'!L6</f>
        <v>-15.800000000000011</v>
      </c>
      <c r="AF5" s="164">
        <f>M5-'[1]財政指標（県）'!M6</f>
        <v>-1</v>
      </c>
      <c r="AG5" s="164">
        <f>N5-'[1]財政指標（県）'!N6</f>
        <v>-3</v>
      </c>
      <c r="AH5" s="164">
        <f>O5-'[1]財政指標（県）'!O6</f>
        <v>-74352</v>
      </c>
      <c r="AI5" s="164">
        <f>P5-'[1]財政指標（県）'!P6</f>
        <v>150974</v>
      </c>
      <c r="AJ5" s="164">
        <f>Q5-'[1]財政指標（県）'!Q6</f>
        <v>79286</v>
      </c>
      <c r="AK5" s="164">
        <f>R5-'[1]財政指標（県）'!R6</f>
        <v>894</v>
      </c>
      <c r="AL5" s="164">
        <f>S5-'[1]財政指標（県）'!S6</f>
        <v>15053</v>
      </c>
      <c r="AM5" s="164">
        <f>T5-'[1]財政指標（県）'!T6</f>
        <v>63339</v>
      </c>
    </row>
    <row r="6" spans="1:39" ht="18.75" customHeight="1">
      <c r="A6" s="461"/>
      <c r="B6" s="226">
        <v>23</v>
      </c>
      <c r="C6" s="227">
        <v>8266</v>
      </c>
      <c r="D6" s="228">
        <v>1213</v>
      </c>
      <c r="E6" s="228">
        <v>-244</v>
      </c>
      <c r="F6" s="228">
        <v>468</v>
      </c>
      <c r="G6" s="229">
        <v>1413823</v>
      </c>
      <c r="H6" s="230">
        <v>0.383</v>
      </c>
      <c r="I6" s="231"/>
      <c r="J6" s="231"/>
      <c r="K6" s="231">
        <v>23.1</v>
      </c>
      <c r="L6" s="231">
        <v>334.8</v>
      </c>
      <c r="M6" s="232">
        <v>95.7</v>
      </c>
      <c r="N6" s="233">
        <v>38.6</v>
      </c>
      <c r="O6" s="207">
        <v>242105</v>
      </c>
      <c r="P6" s="207">
        <v>5792496</v>
      </c>
      <c r="Q6" s="201">
        <v>150785</v>
      </c>
      <c r="R6" s="202">
        <v>2514</v>
      </c>
      <c r="S6" s="234">
        <v>16375</v>
      </c>
      <c r="T6" s="235">
        <v>131896</v>
      </c>
      <c r="V6" s="164">
        <f>C6-'[1]財政指標（県）'!C7</f>
        <v>1416</v>
      </c>
      <c r="W6" s="164">
        <f>D6-'[1]財政指標（県）'!D7</f>
        <v>-436</v>
      </c>
      <c r="X6" s="164">
        <f>E6-'[1]財政指標（県）'!E7</f>
        <v>-1311</v>
      </c>
      <c r="Y6" s="164">
        <f>F6-'[1]財政指標（県）'!F7</f>
        <v>-3789</v>
      </c>
      <c r="Z6" s="164">
        <f>G6-'[1]財政指標（県）'!G7</f>
        <v>21132</v>
      </c>
      <c r="AA6" s="164">
        <f>H6-'[1]財政指標（県）'!H7</f>
        <v>-0.014000000000000012</v>
      </c>
      <c r="AB6" s="164" t="e">
        <f>I6-'[1]財政指標（県）'!I7</f>
        <v>#REF!</v>
      </c>
      <c r="AC6" s="164" t="e">
        <f>J6-'[1]財政指標（県）'!J7</f>
        <v>#REF!</v>
      </c>
      <c r="AD6" s="164">
        <f>K6-'[1]財政指標（県）'!K7</f>
        <v>-0.8999999999999986</v>
      </c>
      <c r="AE6" s="164">
        <f>L6-'[1]財政指標（県）'!L7</f>
        <v>-15.300000000000011</v>
      </c>
      <c r="AF6" s="164">
        <f>M6-'[1]財政指標（県）'!M7</f>
        <v>-0.5999999999999943</v>
      </c>
      <c r="AG6" s="164">
        <f>N6-'[1]財政指標（県）'!N7</f>
        <v>1.2000000000000028</v>
      </c>
      <c r="AH6" s="164">
        <f>O6-'[1]財政指標（県）'!O7</f>
        <v>-86034</v>
      </c>
      <c r="AI6" s="164">
        <f>P6-'[1]財政指標（県）'!P7</f>
        <v>76894</v>
      </c>
      <c r="AJ6" s="164">
        <f>Q6-'[1]財政指標（県）'!Q7</f>
        <v>-53322</v>
      </c>
      <c r="AK6" s="164">
        <f>R6-'[1]財政指標（県）'!R7</f>
        <v>1450</v>
      </c>
      <c r="AL6" s="164">
        <f>S6-'[1]財政指標（県）'!S7</f>
        <v>9987</v>
      </c>
      <c r="AM6" s="164">
        <f>T6-'[1]財政指標（県）'!T7</f>
        <v>-64759</v>
      </c>
    </row>
    <row r="7" spans="1:39" ht="18.75" customHeight="1">
      <c r="A7" s="461"/>
      <c r="B7" s="226">
        <v>24</v>
      </c>
      <c r="C7" s="227">
        <v>5755</v>
      </c>
      <c r="D7" s="228">
        <v>272</v>
      </c>
      <c r="E7" s="228">
        <v>-941</v>
      </c>
      <c r="F7" s="228">
        <v>1107</v>
      </c>
      <c r="G7" s="229">
        <v>1425106</v>
      </c>
      <c r="H7" s="230">
        <v>0.382</v>
      </c>
      <c r="I7" s="231"/>
      <c r="J7" s="231"/>
      <c r="K7" s="231">
        <v>21.7</v>
      </c>
      <c r="L7" s="231">
        <v>328.6</v>
      </c>
      <c r="M7" s="232">
        <v>95.1</v>
      </c>
      <c r="N7" s="233">
        <v>37.6</v>
      </c>
      <c r="O7" s="207">
        <v>199945</v>
      </c>
      <c r="P7" s="207">
        <v>5840191</v>
      </c>
      <c r="Q7" s="201">
        <v>136314</v>
      </c>
      <c r="R7" s="202">
        <v>4563</v>
      </c>
      <c r="S7" s="234">
        <v>16663</v>
      </c>
      <c r="T7" s="235">
        <v>115088</v>
      </c>
      <c r="V7" s="164">
        <f>C7-'[1]財政指標（県）'!C8</f>
        <v>-576</v>
      </c>
      <c r="W7" s="164">
        <f>D7-'[1]財政指標（県）'!D8</f>
        <v>-1186</v>
      </c>
      <c r="X7" s="164">
        <f>E7-'[1]財政指標（県）'!E8</f>
        <v>-749</v>
      </c>
      <c r="Y7" s="164">
        <f>F7-'[1]財政指標（県）'!F8</f>
        <v>-7211</v>
      </c>
      <c r="Z7" s="164">
        <f>G7-'[1]財政指標（県）'!G8</f>
        <v>-11012</v>
      </c>
      <c r="AA7" s="164">
        <f>H7-'[1]財政指標（県）'!H8</f>
        <v>-0.006000000000000005</v>
      </c>
      <c r="AB7" s="164" t="e">
        <f>I7-'[1]財政指標（県）'!I8</f>
        <v>#REF!</v>
      </c>
      <c r="AC7" s="164" t="e">
        <f>J7-'[1]財政指標（県）'!J8</f>
        <v>#REF!</v>
      </c>
      <c r="AD7" s="164">
        <f>K7-'[1]財政指標（県）'!K8</f>
        <v>-2.400000000000002</v>
      </c>
      <c r="AE7" s="164">
        <f>L7-'[1]財政指標（県）'!L8</f>
        <v>-1.599999999999966</v>
      </c>
      <c r="AF7" s="164">
        <f>M7-'[1]財政指標（県）'!M8</f>
        <v>0</v>
      </c>
      <c r="AG7" s="164">
        <f>N7-'[1]財政指標（県）'!N8</f>
        <v>-0.6999999999999957</v>
      </c>
      <c r="AH7" s="164">
        <f>O7-'[1]財政指標（県）'!O8</f>
        <v>-81391</v>
      </c>
      <c r="AI7" s="164">
        <f>P7-'[1]財政指標（県）'!P8</f>
        <v>70693</v>
      </c>
      <c r="AJ7" s="164">
        <f>Q7-'[1]財政指標（県）'!Q8</f>
        <v>-51389</v>
      </c>
      <c r="AK7" s="164">
        <f>R7-'[1]財政指標（県）'!R8</f>
        <v>2762</v>
      </c>
      <c r="AL7" s="164">
        <f>S7-'[1]財政指標（県）'!S8</f>
        <v>-4743</v>
      </c>
      <c r="AM7" s="164">
        <f>T7-'[1]財政指標（県）'!T8</f>
        <v>-49408</v>
      </c>
    </row>
    <row r="8" spans="1:39" ht="18.75" customHeight="1">
      <c r="A8" s="461"/>
      <c r="B8" s="226">
        <v>25</v>
      </c>
      <c r="C8" s="227">
        <v>8702</v>
      </c>
      <c r="D8" s="228">
        <v>2847</v>
      </c>
      <c r="E8" s="228">
        <v>2575</v>
      </c>
      <c r="F8" s="228">
        <v>8192</v>
      </c>
      <c r="G8" s="229">
        <v>1421929</v>
      </c>
      <c r="H8" s="230">
        <v>0.389</v>
      </c>
      <c r="I8" s="231"/>
      <c r="J8" s="231"/>
      <c r="K8" s="231">
        <v>21.3</v>
      </c>
      <c r="L8" s="231">
        <v>320.6</v>
      </c>
      <c r="M8" s="232">
        <v>95</v>
      </c>
      <c r="N8" s="233">
        <v>36.8</v>
      </c>
      <c r="O8" s="207">
        <v>192433</v>
      </c>
      <c r="P8" s="207">
        <v>5839733</v>
      </c>
      <c r="Q8" s="201">
        <v>160384</v>
      </c>
      <c r="R8" s="202">
        <v>3023</v>
      </c>
      <c r="S8" s="234">
        <v>34785</v>
      </c>
      <c r="T8" s="235">
        <v>122576</v>
      </c>
      <c r="V8" s="164">
        <f>C8-'[1]財政指標（県）'!C9</f>
        <v>436</v>
      </c>
      <c r="W8" s="164">
        <f>D8-'[1]財政指標（県）'!D9</f>
        <v>1634</v>
      </c>
      <c r="X8" s="164">
        <f>E8-'[1]財政指標（県）'!E9</f>
        <v>2819</v>
      </c>
      <c r="Y8" s="164">
        <f>F8-'[1]財政指標（県）'!F9</f>
        <v>7724</v>
      </c>
      <c r="Z8" s="164">
        <f>G8-'[1]財政指標（県）'!G9</f>
        <v>8106</v>
      </c>
      <c r="AA8" s="164">
        <f>H8-'[1]財政指標（県）'!H9</f>
        <v>0.006000000000000005</v>
      </c>
      <c r="AB8" s="164" t="e">
        <f>I8-'[1]財政指標（県）'!I9</f>
        <v>#REF!</v>
      </c>
      <c r="AC8" s="164" t="e">
        <f>J8-'[1]財政指標（県）'!J9</f>
        <v>#REF!</v>
      </c>
      <c r="AD8" s="164">
        <f>K8-'[1]財政指標（県）'!K9</f>
        <v>-1.8000000000000007</v>
      </c>
      <c r="AE8" s="164">
        <f>L8-'[1]財政指標（県）'!L9</f>
        <v>-14.199999999999989</v>
      </c>
      <c r="AF8" s="164">
        <f>M8-'[1]財政指標（県）'!M9</f>
        <v>-0.7000000000000028</v>
      </c>
      <c r="AG8" s="164">
        <f>N8-'[1]財政指標（県）'!N9</f>
        <v>-1.8000000000000043</v>
      </c>
      <c r="AH8" s="164">
        <f>O8-'[1]財政指標（県）'!O9</f>
        <v>-49672</v>
      </c>
      <c r="AI8" s="164">
        <f>P8-'[1]財政指標（県）'!P9</f>
        <v>47237</v>
      </c>
      <c r="AJ8" s="164">
        <f>Q8-'[1]財政指標（県）'!Q9</f>
        <v>9599</v>
      </c>
      <c r="AK8" s="164">
        <f>R8-'[1]財政指標（県）'!R9</f>
        <v>509</v>
      </c>
      <c r="AL8" s="164">
        <f>S8-'[1]財政指標（県）'!S9</f>
        <v>18410</v>
      </c>
      <c r="AM8" s="164">
        <f>T8-'[1]財政指標（県）'!T9</f>
        <v>-9320</v>
      </c>
    </row>
    <row r="9" spans="1:41" s="201" customFormat="1" ht="18.75" customHeight="1">
      <c r="A9" s="453"/>
      <c r="B9" s="226">
        <v>26</v>
      </c>
      <c r="C9" s="227">
        <v>8106</v>
      </c>
      <c r="D9" s="228">
        <v>2885</v>
      </c>
      <c r="E9" s="228">
        <v>-15</v>
      </c>
      <c r="F9" s="228">
        <v>6973</v>
      </c>
      <c r="G9" s="229">
        <v>1413567</v>
      </c>
      <c r="H9" s="230">
        <v>0.398</v>
      </c>
      <c r="I9" s="231"/>
      <c r="J9" s="231"/>
      <c r="K9" s="231">
        <v>20.8</v>
      </c>
      <c r="L9" s="231">
        <v>317.4</v>
      </c>
      <c r="M9" s="232">
        <v>96.4</v>
      </c>
      <c r="N9" s="233">
        <v>38.8</v>
      </c>
      <c r="O9" s="207">
        <v>200954</v>
      </c>
      <c r="P9" s="207">
        <v>5819827</v>
      </c>
      <c r="Q9" s="201">
        <v>126723</v>
      </c>
      <c r="R9" s="202">
        <v>4234</v>
      </c>
      <c r="S9" s="234">
        <v>48335</v>
      </c>
      <c r="T9" s="235">
        <v>74154</v>
      </c>
      <c r="V9" s="164"/>
      <c r="W9" s="164"/>
      <c r="X9" s="164"/>
      <c r="Y9" s="164"/>
      <c r="Z9" s="164"/>
      <c r="AA9" s="164"/>
      <c r="AB9" s="164"/>
      <c r="AC9" s="164"/>
      <c r="AD9" s="164"/>
      <c r="AE9" s="164"/>
      <c r="AF9" s="164"/>
      <c r="AG9" s="164"/>
      <c r="AH9" s="164"/>
      <c r="AI9" s="164"/>
      <c r="AJ9" s="164"/>
      <c r="AK9" s="164"/>
      <c r="AL9" s="164"/>
      <c r="AM9" s="164"/>
      <c r="AN9" s="164"/>
      <c r="AO9" s="164"/>
    </row>
    <row r="10" spans="1:39" ht="18.75" customHeight="1">
      <c r="A10" s="451" t="s">
        <v>25</v>
      </c>
      <c r="B10" s="216">
        <v>22</v>
      </c>
      <c r="C10" s="217">
        <v>38895</v>
      </c>
      <c r="D10" s="218">
        <v>16908</v>
      </c>
      <c r="E10" s="217">
        <v>12830</v>
      </c>
      <c r="F10" s="218">
        <v>23821</v>
      </c>
      <c r="G10" s="219">
        <v>483555</v>
      </c>
      <c r="H10" s="220">
        <v>0.522</v>
      </c>
      <c r="I10" s="221"/>
      <c r="J10" s="221"/>
      <c r="K10" s="221">
        <v>15.1</v>
      </c>
      <c r="L10" s="221">
        <v>254.5</v>
      </c>
      <c r="M10" s="222">
        <v>88.2</v>
      </c>
      <c r="N10" s="223">
        <v>48.1</v>
      </c>
      <c r="O10" s="203">
        <v>77633</v>
      </c>
      <c r="P10" s="203">
        <v>1501166</v>
      </c>
      <c r="Q10" s="198">
        <v>111900</v>
      </c>
      <c r="R10" s="199">
        <v>18145</v>
      </c>
      <c r="S10" s="224">
        <v>19614</v>
      </c>
      <c r="T10" s="225">
        <v>74141</v>
      </c>
      <c r="V10" s="164">
        <f>C10-'[1]財政指標（県）'!C11</f>
        <v>26760</v>
      </c>
      <c r="W10" s="164">
        <f>D10-'[1]財政指標（県）'!D11</f>
        <v>11841</v>
      </c>
      <c r="X10" s="164">
        <f>E10-'[1]財政指標（県）'!E11</f>
        <v>12156</v>
      </c>
      <c r="Y10" s="164">
        <f>F10-'[1]財政指標（県）'!F11</f>
        <v>19751</v>
      </c>
      <c r="Z10" s="164">
        <f>G10-'[1]財政指標（県）'!G11</f>
        <v>14638</v>
      </c>
      <c r="AA10" s="164">
        <f>H10-'[1]財政指標（県）'!H11</f>
        <v>-0.02100000000000002</v>
      </c>
      <c r="AB10" s="164" t="e">
        <f>I10-'[1]財政指標（県）'!I11</f>
        <v>#REF!</v>
      </c>
      <c r="AC10" s="164" t="e">
        <f>J10-'[1]財政指標（県）'!J11</f>
        <v>#REF!</v>
      </c>
      <c r="AD10" s="164">
        <f>K10-'[1]財政指標（県）'!K11</f>
        <v>0.40000000000000036</v>
      </c>
      <c r="AE10" s="164">
        <f>L10-'[1]財政指標（県）'!L11</f>
        <v>-22.600000000000023</v>
      </c>
      <c r="AF10" s="164">
        <f>M10-'[1]財政指標（県）'!M11</f>
        <v>-5.799999999999997</v>
      </c>
      <c r="AG10" s="164">
        <f>N10-'[1]財政指標（県）'!N11</f>
        <v>-4.399999999999999</v>
      </c>
      <c r="AH10" s="164">
        <f>O10-'[1]財政指標（県）'!O11</f>
        <v>13555</v>
      </c>
      <c r="AI10" s="164">
        <f>P10-'[1]財政指標（県）'!P11</f>
        <v>96874</v>
      </c>
      <c r="AJ10" s="164">
        <f>Q10-'[1]財政指標（県）'!Q11</f>
        <v>64778</v>
      </c>
      <c r="AK10" s="164">
        <f>R10-'[1]財政指標（県）'!R11</f>
        <v>13742</v>
      </c>
      <c r="AL10" s="164">
        <f>S10-'[1]財政指標（県）'!S11</f>
        <v>10843</v>
      </c>
      <c r="AM10" s="164">
        <f>T10-'[1]財政指標（県）'!T11</f>
        <v>40193</v>
      </c>
    </row>
    <row r="11" spans="1:39" ht="18.75" customHeight="1">
      <c r="A11" s="452"/>
      <c r="B11" s="226">
        <v>23</v>
      </c>
      <c r="C11" s="227">
        <v>168601</v>
      </c>
      <c r="D11" s="228">
        <v>27590</v>
      </c>
      <c r="E11" s="228">
        <v>10682</v>
      </c>
      <c r="F11" s="228">
        <v>13280</v>
      </c>
      <c r="G11" s="229">
        <v>478352</v>
      </c>
      <c r="H11" s="230">
        <v>0.505</v>
      </c>
      <c r="I11" s="231"/>
      <c r="J11" s="231"/>
      <c r="K11" s="231">
        <v>15.5</v>
      </c>
      <c r="L11" s="231">
        <v>244.8</v>
      </c>
      <c r="M11" s="232">
        <v>93.3</v>
      </c>
      <c r="N11" s="233">
        <v>33.8</v>
      </c>
      <c r="O11" s="207">
        <v>577269</v>
      </c>
      <c r="P11" s="207">
        <v>1559991</v>
      </c>
      <c r="Q11" s="201">
        <v>361370</v>
      </c>
      <c r="R11" s="202">
        <v>17661</v>
      </c>
      <c r="S11" s="234">
        <v>21246</v>
      </c>
      <c r="T11" s="235">
        <v>322463</v>
      </c>
      <c r="V11" s="164">
        <f>C11-'[1]財政指標（県）'!C12</f>
        <v>153661</v>
      </c>
      <c r="W11" s="164">
        <f>D11-'[1]財政指標（県）'!D12</f>
        <v>23512</v>
      </c>
      <c r="X11" s="164">
        <f>E11-'[1]財政指標（県）'!E12</f>
        <v>11671</v>
      </c>
      <c r="Y11" s="164">
        <f>F11-'[1]財政指標（県）'!F12</f>
        <v>11517</v>
      </c>
      <c r="Z11" s="164">
        <f>G11-'[1]財政指標（県）'!G12</f>
        <v>13563</v>
      </c>
      <c r="AA11" s="164">
        <f>H11-'[1]財政指標（県）'!H12</f>
        <v>-0.03300000000000003</v>
      </c>
      <c r="AB11" s="164" t="e">
        <f>I11-'[1]財政指標（県）'!I12</f>
        <v>#REF!</v>
      </c>
      <c r="AC11" s="164" t="e">
        <f>J11-'[1]財政指標（県）'!J12</f>
        <v>#REF!</v>
      </c>
      <c r="AD11" s="164">
        <f>K11-'[1]財政指標（県）'!K12</f>
        <v>0.5</v>
      </c>
      <c r="AE11" s="164">
        <f>L11-'[1]財政指標（県）'!L12</f>
        <v>-29.69999999999999</v>
      </c>
      <c r="AF11" s="164">
        <f>M11-'[1]財政指標（県）'!M12</f>
        <v>-0.9000000000000057</v>
      </c>
      <c r="AG11" s="164">
        <f>N11-'[1]財政指標（県）'!N12</f>
        <v>-13.400000000000006</v>
      </c>
      <c r="AH11" s="164">
        <f>O11-'[1]財政指標（県）'!O12</f>
        <v>489093</v>
      </c>
      <c r="AI11" s="164">
        <f>P11-'[1]財政指標（県）'!P12</f>
        <v>111274</v>
      </c>
      <c r="AJ11" s="164">
        <f>Q11-'[1]財政指標（県）'!Q12</f>
        <v>260569</v>
      </c>
      <c r="AK11" s="164">
        <f>R11-'[1]財政指標（県）'!R12</f>
        <v>10508</v>
      </c>
      <c r="AL11" s="164">
        <f>S11-'[1]財政指標（県）'!S12</f>
        <v>5860</v>
      </c>
      <c r="AM11" s="164">
        <f>T11-'[1]財政指標（県）'!T12</f>
        <v>244201</v>
      </c>
    </row>
    <row r="12" spans="1:39" ht="18.75" customHeight="1">
      <c r="A12" s="452"/>
      <c r="B12" s="226">
        <v>24</v>
      </c>
      <c r="C12" s="227">
        <v>160140</v>
      </c>
      <c r="D12" s="228">
        <v>30522</v>
      </c>
      <c r="E12" s="228">
        <v>2932</v>
      </c>
      <c r="F12" s="228">
        <v>16896</v>
      </c>
      <c r="G12" s="229">
        <v>482989</v>
      </c>
      <c r="H12" s="230">
        <v>0.50292</v>
      </c>
      <c r="I12" s="231"/>
      <c r="J12" s="231"/>
      <c r="K12" s="231">
        <v>15.2</v>
      </c>
      <c r="L12" s="231">
        <v>226.9</v>
      </c>
      <c r="M12" s="232">
        <v>93.1</v>
      </c>
      <c r="N12" s="233">
        <v>48.4</v>
      </c>
      <c r="O12" s="207">
        <v>578333</v>
      </c>
      <c r="P12" s="207">
        <v>1627968</v>
      </c>
      <c r="Q12" s="201">
        <v>476712</v>
      </c>
      <c r="R12" s="202">
        <v>31481</v>
      </c>
      <c r="S12" s="234">
        <v>21274</v>
      </c>
      <c r="T12" s="235">
        <v>423957</v>
      </c>
      <c r="V12" s="164">
        <f>C12-'[1]財政指標（県）'!C13</f>
        <v>121245</v>
      </c>
      <c r="W12" s="164">
        <f>D12-'[1]財政指標（県）'!D13</f>
        <v>13614</v>
      </c>
      <c r="X12" s="164">
        <f>E12-'[1]財政指標（県）'!E13</f>
        <v>-9898</v>
      </c>
      <c r="Y12" s="164">
        <f>F12-'[1]財政指標（県）'!F13</f>
        <v>-6925</v>
      </c>
      <c r="Z12" s="164">
        <f>G12-'[1]財政指標（県）'!G13</f>
        <v>-566</v>
      </c>
      <c r="AA12" s="164">
        <f>H12-'[1]財政指標（県）'!H13</f>
        <v>-0.019079999999999986</v>
      </c>
      <c r="AB12" s="164" t="e">
        <f>I12-'[1]財政指標（県）'!I13</f>
        <v>#REF!</v>
      </c>
      <c r="AC12" s="164" t="e">
        <f>J12-'[1]財政指標（県）'!J13</f>
        <v>#REF!</v>
      </c>
      <c r="AD12" s="164">
        <f>K12-'[1]財政指標（県）'!K13</f>
        <v>0.09999999999999964</v>
      </c>
      <c r="AE12" s="164">
        <f>L12-'[1]財政指標（県）'!L13</f>
        <v>-27.599999999999994</v>
      </c>
      <c r="AF12" s="164">
        <f>M12-'[1]財政指標（県）'!M13</f>
        <v>4.8999999999999915</v>
      </c>
      <c r="AG12" s="164">
        <f>N12-'[1]財政指標（県）'!N13</f>
        <v>0.29999999999999716</v>
      </c>
      <c r="AH12" s="164">
        <f>O12-'[1]財政指標（県）'!O13</f>
        <v>500700</v>
      </c>
      <c r="AI12" s="164">
        <f>P12-'[1]財政指標（県）'!P13</f>
        <v>126802</v>
      </c>
      <c r="AJ12" s="164">
        <f>Q12-'[1]財政指標（県）'!Q13</f>
        <v>364812</v>
      </c>
      <c r="AK12" s="164">
        <f>R12-'[1]財政指標（県）'!R13</f>
        <v>13336</v>
      </c>
      <c r="AL12" s="164">
        <f>S12-'[1]財政指標（県）'!S13</f>
        <v>1660</v>
      </c>
      <c r="AM12" s="164">
        <f>T12-'[1]財政指標（県）'!T13</f>
        <v>349816</v>
      </c>
    </row>
    <row r="13" spans="1:39" ht="18.75" customHeight="1">
      <c r="A13" s="452"/>
      <c r="B13" s="226">
        <v>25</v>
      </c>
      <c r="C13" s="227">
        <v>159088</v>
      </c>
      <c r="D13" s="228">
        <v>28245</v>
      </c>
      <c r="E13" s="228">
        <v>-2277</v>
      </c>
      <c r="F13" s="228">
        <v>2741</v>
      </c>
      <c r="G13" s="229">
        <v>483606</v>
      </c>
      <c r="H13" s="230">
        <v>0.52562</v>
      </c>
      <c r="I13" s="231"/>
      <c r="J13" s="231"/>
      <c r="K13" s="231">
        <v>14.4</v>
      </c>
      <c r="L13" s="231">
        <v>210.3</v>
      </c>
      <c r="M13" s="232">
        <v>96.1</v>
      </c>
      <c r="N13" s="232">
        <v>55.3</v>
      </c>
      <c r="O13" s="207">
        <v>523276</v>
      </c>
      <c r="P13" s="207">
        <v>1647491</v>
      </c>
      <c r="Q13" s="201">
        <v>454628</v>
      </c>
      <c r="R13" s="202">
        <v>34440</v>
      </c>
      <c r="S13" s="234">
        <v>21298</v>
      </c>
      <c r="T13" s="235">
        <v>398890</v>
      </c>
      <c r="V13" s="164">
        <f>C13-'[1]財政指標（県）'!C14</f>
        <v>-9513</v>
      </c>
      <c r="W13" s="164">
        <f>D13-'[1]財政指標（県）'!D14</f>
        <v>655</v>
      </c>
      <c r="X13" s="164">
        <f>E13-'[1]財政指標（県）'!E14</f>
        <v>-12959</v>
      </c>
      <c r="Y13" s="164">
        <f>F13-'[1]財政指標（県）'!F14</f>
        <v>-10539</v>
      </c>
      <c r="Z13" s="164">
        <f>G13-'[1]財政指標（県）'!G14</f>
        <v>5254</v>
      </c>
      <c r="AA13" s="164">
        <f>H13-'[1]財政指標（県）'!H14</f>
        <v>0.02061999999999997</v>
      </c>
      <c r="AB13" s="164" t="e">
        <f>I13-'[1]財政指標（県）'!I14</f>
        <v>#REF!</v>
      </c>
      <c r="AC13" s="164" t="e">
        <f>J13-'[1]財政指標（県）'!J14</f>
        <v>#REF!</v>
      </c>
      <c r="AD13" s="164">
        <f>K13-'[1]財政指標（県）'!K14</f>
        <v>-1.0999999999999996</v>
      </c>
      <c r="AE13" s="164">
        <f>L13-'[1]財政指標（県）'!L14</f>
        <v>-43.5</v>
      </c>
      <c r="AF13" s="164">
        <f>M13-'[1]財政指標（県）'!M14</f>
        <v>2.799999999999997</v>
      </c>
      <c r="AG13" s="164">
        <f>N13-'[1]財政指標（県）'!N14</f>
        <v>21.5</v>
      </c>
      <c r="AH13" s="164">
        <f>O13-'[1]財政指標（県）'!O14</f>
        <v>-53993</v>
      </c>
      <c r="AI13" s="164">
        <f>P13-'[1]財政指標（県）'!P14</f>
        <v>87500</v>
      </c>
      <c r="AJ13" s="164">
        <f>Q13-'[1]財政指標（県）'!Q14</f>
        <v>93258</v>
      </c>
      <c r="AK13" s="164">
        <f>R13-'[1]財政指標（県）'!R14</f>
        <v>16779</v>
      </c>
      <c r="AL13" s="164">
        <f>S13-'[1]財政指標（県）'!S14</f>
        <v>52</v>
      </c>
      <c r="AM13" s="164">
        <f>T13-'[1]財政指標（県）'!T14</f>
        <v>76427</v>
      </c>
    </row>
    <row r="14" spans="1:41" s="201" customFormat="1" ht="18.75" customHeight="1">
      <c r="A14" s="453"/>
      <c r="B14" s="226">
        <v>26</v>
      </c>
      <c r="C14" s="227">
        <v>143636</v>
      </c>
      <c r="D14" s="228">
        <v>39280</v>
      </c>
      <c r="E14" s="228">
        <v>11035</v>
      </c>
      <c r="F14" s="228">
        <v>6847</v>
      </c>
      <c r="G14" s="229">
        <v>494171</v>
      </c>
      <c r="H14" s="230">
        <v>0.559</v>
      </c>
      <c r="I14" s="231"/>
      <c r="J14" s="231"/>
      <c r="K14" s="231">
        <v>14.1</v>
      </c>
      <c r="L14" s="231">
        <v>187.2</v>
      </c>
      <c r="M14" s="232">
        <v>98.6</v>
      </c>
      <c r="N14" s="232">
        <v>55.1</v>
      </c>
      <c r="O14" s="207">
        <v>760227</v>
      </c>
      <c r="P14" s="207">
        <v>1621249</v>
      </c>
      <c r="Q14" s="201">
        <v>398866</v>
      </c>
      <c r="R14" s="202">
        <v>29972</v>
      </c>
      <c r="S14" s="234">
        <v>21321</v>
      </c>
      <c r="T14" s="235">
        <v>347573</v>
      </c>
      <c r="V14" s="164"/>
      <c r="W14" s="164"/>
      <c r="X14" s="164"/>
      <c r="Y14" s="164"/>
      <c r="Z14" s="164"/>
      <c r="AA14" s="164"/>
      <c r="AB14" s="164"/>
      <c r="AC14" s="164"/>
      <c r="AD14" s="164"/>
      <c r="AE14" s="164"/>
      <c r="AF14" s="164"/>
      <c r="AG14" s="164"/>
      <c r="AH14" s="164"/>
      <c r="AI14" s="164"/>
      <c r="AJ14" s="164"/>
      <c r="AK14" s="164"/>
      <c r="AL14" s="164"/>
      <c r="AM14" s="164"/>
      <c r="AN14" s="164"/>
      <c r="AO14" s="164"/>
    </row>
    <row r="15" spans="1:39" ht="18.75" customHeight="1">
      <c r="A15" s="451" t="s">
        <v>277</v>
      </c>
      <c r="B15" s="216">
        <v>22</v>
      </c>
      <c r="C15" s="217">
        <v>10106</v>
      </c>
      <c r="D15" s="218">
        <v>3147</v>
      </c>
      <c r="E15" s="217">
        <v>-1013</v>
      </c>
      <c r="F15" s="218">
        <v>-642</v>
      </c>
      <c r="G15" s="219">
        <v>339599</v>
      </c>
      <c r="H15" s="220">
        <v>0.285</v>
      </c>
      <c r="I15" s="221"/>
      <c r="J15" s="221"/>
      <c r="K15" s="221">
        <v>14.4</v>
      </c>
      <c r="L15" s="221">
        <v>236</v>
      </c>
      <c r="M15" s="222">
        <v>87.1</v>
      </c>
      <c r="N15" s="223">
        <v>39.6</v>
      </c>
      <c r="O15" s="203">
        <v>39168</v>
      </c>
      <c r="P15" s="203">
        <v>1289541</v>
      </c>
      <c r="Q15" s="198">
        <v>110878</v>
      </c>
      <c r="R15" s="199">
        <v>12270</v>
      </c>
      <c r="S15" s="224">
        <v>21406</v>
      </c>
      <c r="T15" s="225">
        <v>77202</v>
      </c>
      <c r="V15" s="164">
        <f>C15-'[1]財政指標（県）'!C16</f>
        <v>3465</v>
      </c>
      <c r="W15" s="164">
        <f>D15-'[1]財政指標（県）'!D16</f>
        <v>615</v>
      </c>
      <c r="X15" s="164">
        <f>E15-'[1]財政指標（県）'!E16</f>
        <v>-1219</v>
      </c>
      <c r="Y15" s="164">
        <f>F15-'[1]財政指標（県）'!F16</f>
        <v>-2137</v>
      </c>
      <c r="Z15" s="164">
        <f>G15-'[1]財政指標（県）'!G16</f>
        <v>-144493</v>
      </c>
      <c r="AA15" s="164">
        <f>H15-'[1]財政指標（県）'!H16</f>
        <v>-0.17700000000000005</v>
      </c>
      <c r="AB15" s="164" t="e">
        <f>I15-'[1]財政指標（県）'!I16</f>
        <v>#REF!</v>
      </c>
      <c r="AC15" s="164" t="e">
        <f>J15-'[1]財政指標（県）'!J16</f>
        <v>#REF!</v>
      </c>
      <c r="AD15" s="164">
        <f>K15-'[1]財政指標（県）'!K16</f>
        <v>1.3000000000000007</v>
      </c>
      <c r="AE15" s="164">
        <f>L15-'[1]財政指標（県）'!L16</f>
        <v>36.900000000000006</v>
      </c>
      <c r="AF15" s="164">
        <f>M15-'[1]財政指標（県）'!M16</f>
        <v>-9.5</v>
      </c>
      <c r="AG15" s="164">
        <f>N15-'[1]財政指標（県）'!N16</f>
        <v>-7</v>
      </c>
      <c r="AH15" s="164">
        <f>O15-'[1]財政指標（県）'!O16</f>
        <v>-63606</v>
      </c>
      <c r="AI15" s="164">
        <f>P15-'[1]財政指標（県）'!P16</f>
        <v>88884</v>
      </c>
      <c r="AJ15" s="164">
        <f>Q15-'[1]財政指標（県）'!Q16</f>
        <v>51518</v>
      </c>
      <c r="AK15" s="164">
        <f>R15-'[1]財政指標（県）'!R16</f>
        <v>6615</v>
      </c>
      <c r="AL15" s="164">
        <f>S15-'[1]財政指標（県）'!S16</f>
        <v>8303</v>
      </c>
      <c r="AM15" s="164">
        <f>T15-'[1]財政指標（県）'!T16</f>
        <v>36600</v>
      </c>
    </row>
    <row r="16" spans="1:39" ht="18.75" customHeight="1">
      <c r="A16" s="452"/>
      <c r="B16" s="226">
        <v>23</v>
      </c>
      <c r="C16" s="227">
        <v>10137</v>
      </c>
      <c r="D16" s="228">
        <v>3634</v>
      </c>
      <c r="E16" s="228">
        <v>487</v>
      </c>
      <c r="F16" s="228">
        <v>493</v>
      </c>
      <c r="G16" s="229">
        <v>334789</v>
      </c>
      <c r="H16" s="230">
        <v>0.275</v>
      </c>
      <c r="I16" s="231"/>
      <c r="J16" s="231"/>
      <c r="K16" s="231">
        <v>15.2</v>
      </c>
      <c r="L16" s="231">
        <v>237.3</v>
      </c>
      <c r="M16" s="232">
        <v>89.8</v>
      </c>
      <c r="N16" s="233">
        <v>40.3</v>
      </c>
      <c r="O16" s="207">
        <v>41318</v>
      </c>
      <c r="P16" s="207">
        <v>1293263</v>
      </c>
      <c r="Q16" s="201">
        <v>109724</v>
      </c>
      <c r="R16" s="202">
        <v>12276</v>
      </c>
      <c r="S16" s="234">
        <v>20719</v>
      </c>
      <c r="T16" s="235">
        <v>76729</v>
      </c>
      <c r="V16" s="164">
        <f>C16-'[1]財政指標（県）'!C17</f>
        <v>1412</v>
      </c>
      <c r="W16" s="164">
        <f>D16-'[1]財政指標（県）'!D17</f>
        <v>884</v>
      </c>
      <c r="X16" s="164">
        <f>E16-'[1]財政指標（県）'!E17</f>
        <v>269</v>
      </c>
      <c r="Y16" s="164">
        <f>F16-'[1]財政指標（県）'!F17</f>
        <v>178</v>
      </c>
      <c r="Z16" s="164">
        <f>G16-'[1]財政指標（県）'!G17</f>
        <v>-140430</v>
      </c>
      <c r="AA16" s="164">
        <f>H16-'[1]財政指標（県）'!H17</f>
        <v>-0.184</v>
      </c>
      <c r="AB16" s="164" t="e">
        <f>I16-'[1]財政指標（県）'!I17</f>
        <v>#REF!</v>
      </c>
      <c r="AC16" s="164" t="e">
        <f>J16-'[1]財政指標（県）'!J17</f>
        <v>#REF!</v>
      </c>
      <c r="AD16" s="164">
        <f>K16-'[1]財政指標（県）'!K17</f>
        <v>1.299999999999999</v>
      </c>
      <c r="AE16" s="164">
        <f>L16-'[1]財政指標（県）'!L17</f>
        <v>39.10000000000002</v>
      </c>
      <c r="AF16" s="164">
        <f>M16-'[1]財政指標（県）'!M17</f>
        <v>-6.900000000000006</v>
      </c>
      <c r="AG16" s="164">
        <f>N16-'[1]財政指標（県）'!N17</f>
        <v>0.19999999999999574</v>
      </c>
      <c r="AH16" s="164">
        <f>O16-'[1]財政指標（県）'!O17</f>
        <v>-47671</v>
      </c>
      <c r="AI16" s="164">
        <f>P16-'[1]財政指標（県）'!P17</f>
        <v>53454</v>
      </c>
      <c r="AJ16" s="164">
        <f>Q16-'[1]財政指標（県）'!Q17</f>
        <v>12229</v>
      </c>
      <c r="AK16" s="164">
        <f>R16-'[1]財政指標（県）'!R17</f>
        <v>6524</v>
      </c>
      <c r="AL16" s="164">
        <f>S16-'[1]財政指標（県）'!S17</f>
        <v>5521</v>
      </c>
      <c r="AM16" s="164">
        <f>T16-'[1]財政指標（県）'!T17</f>
        <v>184</v>
      </c>
    </row>
    <row r="17" spans="1:39" ht="18.75" customHeight="1">
      <c r="A17" s="452"/>
      <c r="B17" s="226">
        <v>24</v>
      </c>
      <c r="C17" s="227">
        <v>11534</v>
      </c>
      <c r="D17" s="228">
        <v>4192</v>
      </c>
      <c r="E17" s="228">
        <v>1278</v>
      </c>
      <c r="F17" s="228">
        <v>2129</v>
      </c>
      <c r="G17" s="229">
        <v>332911</v>
      </c>
      <c r="H17" s="230">
        <v>0.266</v>
      </c>
      <c r="I17" s="231"/>
      <c r="J17" s="231"/>
      <c r="K17" s="231">
        <v>15.4</v>
      </c>
      <c r="L17" s="231">
        <v>240</v>
      </c>
      <c r="M17" s="232">
        <v>92.3</v>
      </c>
      <c r="N17" s="233">
        <v>40.3</v>
      </c>
      <c r="O17" s="207">
        <v>34666</v>
      </c>
      <c r="P17" s="207">
        <v>1296292</v>
      </c>
      <c r="Q17" s="201">
        <v>99991</v>
      </c>
      <c r="R17" s="202">
        <v>12761</v>
      </c>
      <c r="S17" s="234">
        <v>22474</v>
      </c>
      <c r="T17" s="235">
        <v>64756</v>
      </c>
      <c r="V17" s="164">
        <f>C17-'[1]財政指標（県）'!C18</f>
        <v>-20528</v>
      </c>
      <c r="W17" s="164">
        <f>D17-'[1]財政指標（県）'!D18</f>
        <v>3495</v>
      </c>
      <c r="X17" s="164">
        <f>E17-'[1]財政指標（県）'!E18</f>
        <v>3331</v>
      </c>
      <c r="Y17" s="164">
        <f>F17-'[1]財政指標（県）'!F18</f>
        <v>3809</v>
      </c>
      <c r="Z17" s="164">
        <f>G17-'[1]財政指標（県）'!G18</f>
        <v>-156010</v>
      </c>
      <c r="AA17" s="164">
        <f>H17-'[1]財政指標（県）'!H18</f>
        <v>-0.179</v>
      </c>
      <c r="AB17" s="164" t="e">
        <f>I17-'[1]財政指標（県）'!I18</f>
        <v>#REF!</v>
      </c>
      <c r="AC17" s="164" t="e">
        <f>J17-'[1]財政指標（県）'!J18</f>
        <v>#REF!</v>
      </c>
      <c r="AD17" s="164">
        <f>K17-'[1]財政指標（県）'!K18</f>
        <v>1</v>
      </c>
      <c r="AE17" s="164">
        <f>L17-'[1]財政指標（県）'!L18</f>
        <v>56.599999999999994</v>
      </c>
      <c r="AF17" s="164">
        <f>M17-'[1]財政指標（県）'!M18</f>
        <v>-1.9000000000000057</v>
      </c>
      <c r="AG17" s="164">
        <f>N17-'[1]財政指標（県）'!N18</f>
        <v>-0.6000000000000014</v>
      </c>
      <c r="AH17" s="164">
        <f>O17-'[1]財政指標（県）'!O18</f>
        <v>-61423</v>
      </c>
      <c r="AI17" s="164">
        <f>P17-'[1]財政指標（県）'!P18</f>
        <v>31831</v>
      </c>
      <c r="AJ17" s="164">
        <f>Q17-'[1]財政指標（県）'!Q18</f>
        <v>3133</v>
      </c>
      <c r="AK17" s="164">
        <f>R17-'[1]財政指標（県）'!R18</f>
        <v>6636</v>
      </c>
      <c r="AL17" s="164">
        <f>S17-'[1]財政指標（県）'!S18</f>
        <v>9348</v>
      </c>
      <c r="AM17" s="164">
        <f>T17-'[1]財政指標（県）'!T18</f>
        <v>-12851</v>
      </c>
    </row>
    <row r="18" spans="1:39" ht="18.75" customHeight="1">
      <c r="A18" s="452"/>
      <c r="B18" s="226">
        <v>25</v>
      </c>
      <c r="C18" s="227">
        <v>11251</v>
      </c>
      <c r="D18" s="228">
        <v>785</v>
      </c>
      <c r="E18" s="228">
        <v>-4127</v>
      </c>
      <c r="F18" s="228">
        <v>-694</v>
      </c>
      <c r="G18" s="229">
        <v>330177</v>
      </c>
      <c r="H18" s="230">
        <v>0.273</v>
      </c>
      <c r="I18" s="231"/>
      <c r="J18" s="231"/>
      <c r="K18" s="231">
        <v>15.4</v>
      </c>
      <c r="L18" s="231">
        <v>238.4</v>
      </c>
      <c r="M18" s="232">
        <v>91.1</v>
      </c>
      <c r="N18" s="232">
        <v>38.5</v>
      </c>
      <c r="O18" s="207">
        <v>31180</v>
      </c>
      <c r="P18" s="207">
        <v>1293313</v>
      </c>
      <c r="Q18" s="201">
        <v>95428</v>
      </c>
      <c r="R18" s="202">
        <v>16195</v>
      </c>
      <c r="S18" s="234">
        <v>22484</v>
      </c>
      <c r="T18" s="235">
        <v>56749</v>
      </c>
      <c r="V18" s="164">
        <f>C18-'[1]財政指標（県）'!C19</f>
        <v>-43198</v>
      </c>
      <c r="W18" s="164">
        <f>D18-'[1]財政指標（県）'!D19</f>
        <v>-5201</v>
      </c>
      <c r="X18" s="164">
        <f>E18-'[1]財政指標（県）'!E19</f>
        <v>-9416</v>
      </c>
      <c r="Y18" s="164">
        <f>F18-'[1]財政指標（県）'!F19</f>
        <v>-16460</v>
      </c>
      <c r="Z18" s="164">
        <f>G18-'[1]財政指標（県）'!G19</f>
        <v>-150247</v>
      </c>
      <c r="AA18" s="164">
        <f>H18-'[1]財政指標（県）'!H19</f>
        <v>-0.14499999999999996</v>
      </c>
      <c r="AB18" s="164" t="e">
        <f>I18-'[1]財政指標（県）'!I19</f>
        <v>#REF!</v>
      </c>
      <c r="AC18" s="164" t="e">
        <f>J18-'[1]財政指標（県）'!J19</f>
        <v>#REF!</v>
      </c>
      <c r="AD18" s="164">
        <f>K18-'[1]財政指標（県）'!K19</f>
        <v>1</v>
      </c>
      <c r="AE18" s="164">
        <f>L18-'[1]財政指標（県）'!L19</f>
        <v>72.20000000000002</v>
      </c>
      <c r="AF18" s="164">
        <f>M18-'[1]財政指標（県）'!M19</f>
        <v>-3.9000000000000057</v>
      </c>
      <c r="AG18" s="164">
        <f>N18-'[1]財政指標（県）'!N19</f>
        <v>13.899999999999999</v>
      </c>
      <c r="AH18" s="164">
        <f>O18-'[1]財政指標（県）'!O19</f>
        <v>-58661</v>
      </c>
      <c r="AI18" s="164">
        <f>P18-'[1]財政指標（県）'!P19</f>
        <v>-51233</v>
      </c>
      <c r="AJ18" s="164">
        <f>Q18-'[1]財政指標（県）'!Q19</f>
        <v>-838609</v>
      </c>
      <c r="AK18" s="164">
        <f>R18-'[1]財政指標（県）'!R19</f>
        <v>-406</v>
      </c>
      <c r="AL18" s="164">
        <f>S18-'[1]財政指標（県）'!S19</f>
        <v>9345</v>
      </c>
      <c r="AM18" s="164">
        <f>T18-'[1]財政指標（県）'!T19</f>
        <v>-847548</v>
      </c>
    </row>
    <row r="19" spans="1:41" s="201" customFormat="1" ht="18.75" customHeight="1">
      <c r="A19" s="453"/>
      <c r="B19" s="226">
        <v>26</v>
      </c>
      <c r="C19" s="227">
        <v>9508</v>
      </c>
      <c r="D19" s="228">
        <v>1370</v>
      </c>
      <c r="E19" s="228">
        <v>585</v>
      </c>
      <c r="F19" s="228">
        <v>1151</v>
      </c>
      <c r="G19" s="229">
        <v>331012</v>
      </c>
      <c r="H19" s="230">
        <v>0.28</v>
      </c>
      <c r="I19" s="231"/>
      <c r="J19" s="231"/>
      <c r="K19" s="231">
        <v>14.6</v>
      </c>
      <c r="L19" s="231">
        <v>241.2</v>
      </c>
      <c r="M19" s="232">
        <v>91.2</v>
      </c>
      <c r="N19" s="232">
        <v>41.3</v>
      </c>
      <c r="O19" s="207">
        <v>26127</v>
      </c>
      <c r="P19" s="207">
        <v>1290694</v>
      </c>
      <c r="Q19" s="201">
        <v>81346</v>
      </c>
      <c r="R19" s="202">
        <v>16761</v>
      </c>
      <c r="S19" s="234">
        <v>20293</v>
      </c>
      <c r="T19" s="235">
        <v>44292</v>
      </c>
      <c r="V19" s="164"/>
      <c r="W19" s="164"/>
      <c r="X19" s="164"/>
      <c r="Y19" s="164"/>
      <c r="Z19" s="164"/>
      <c r="AA19" s="164"/>
      <c r="AB19" s="164"/>
      <c r="AC19" s="164"/>
      <c r="AD19" s="164"/>
      <c r="AE19" s="164"/>
      <c r="AF19" s="164"/>
      <c r="AG19" s="164"/>
      <c r="AH19" s="164"/>
      <c r="AI19" s="164"/>
      <c r="AJ19" s="164"/>
      <c r="AK19" s="164"/>
      <c r="AL19" s="164"/>
      <c r="AM19" s="164"/>
      <c r="AN19" s="164"/>
      <c r="AO19" s="164"/>
    </row>
    <row r="20" spans="1:39" ht="18.75" customHeight="1">
      <c r="A20" s="451" t="s">
        <v>27</v>
      </c>
      <c r="B20" s="216">
        <v>22</v>
      </c>
      <c r="C20" s="217">
        <v>32062</v>
      </c>
      <c r="D20" s="218">
        <v>697</v>
      </c>
      <c r="E20" s="217">
        <v>-2053</v>
      </c>
      <c r="F20" s="218">
        <v>-1680</v>
      </c>
      <c r="G20" s="219">
        <v>488921</v>
      </c>
      <c r="H20" s="220">
        <v>0.445</v>
      </c>
      <c r="I20" s="221"/>
      <c r="J20" s="221"/>
      <c r="K20" s="221">
        <v>14.4</v>
      </c>
      <c r="L20" s="221">
        <v>183.4</v>
      </c>
      <c r="M20" s="222">
        <v>94.2</v>
      </c>
      <c r="N20" s="223">
        <v>40.9</v>
      </c>
      <c r="O20" s="203">
        <v>96089</v>
      </c>
      <c r="P20" s="203">
        <v>1264461</v>
      </c>
      <c r="Q20" s="198">
        <v>96858</v>
      </c>
      <c r="R20" s="199">
        <v>6125</v>
      </c>
      <c r="S20" s="224">
        <v>13126</v>
      </c>
      <c r="T20" s="225">
        <v>77607</v>
      </c>
      <c r="V20" s="164">
        <f>C20-'[1]財政指標（県）'!C16</f>
        <v>25421</v>
      </c>
      <c r="W20" s="164">
        <f>D20-'[1]財政指標（県）'!D16</f>
        <v>-1835</v>
      </c>
      <c r="X20" s="164">
        <f>E20-'[1]財政指標（県）'!E16</f>
        <v>-2259</v>
      </c>
      <c r="Y20" s="164">
        <f>F20-'[1]財政指標（県）'!F16</f>
        <v>-3175</v>
      </c>
      <c r="Z20" s="164">
        <f>G20-'[1]財政指標（県）'!G16</f>
        <v>4829</v>
      </c>
      <c r="AA20" s="164">
        <f>H20-'[1]財政指標（県）'!H16</f>
        <v>-0.017000000000000015</v>
      </c>
      <c r="AB20" s="164" t="e">
        <f>I20-'[1]財政指標（県）'!I16</f>
        <v>#REF!</v>
      </c>
      <c r="AC20" s="164" t="e">
        <f>J20-'[1]財政指標（県）'!J16</f>
        <v>#REF!</v>
      </c>
      <c r="AD20" s="164">
        <f>K20-'[1]財政指標（県）'!K16</f>
        <v>1.3000000000000007</v>
      </c>
      <c r="AE20" s="164">
        <f>L20-'[1]財政指標（県）'!L16</f>
        <v>-15.699999999999989</v>
      </c>
      <c r="AF20" s="164">
        <f>M20-'[1]財政指標（県）'!M16</f>
        <v>-2.3999999999999915</v>
      </c>
      <c r="AG20" s="164">
        <f>N20-'[1]財政指標（県）'!N16</f>
        <v>-5.700000000000003</v>
      </c>
      <c r="AH20" s="164">
        <f>O20-'[1]財政指標（県）'!O16</f>
        <v>-6685</v>
      </c>
      <c r="AI20" s="164">
        <f>P20-'[1]財政指標（県）'!P16</f>
        <v>63804</v>
      </c>
      <c r="AJ20" s="164">
        <f>Q20-'[1]財政指標（県）'!Q16</f>
        <v>37498</v>
      </c>
      <c r="AK20" s="164">
        <f>R20-'[1]財政指標（県）'!R16</f>
        <v>470</v>
      </c>
      <c r="AL20" s="164">
        <f>S20-'[1]財政指標（県）'!S16</f>
        <v>23</v>
      </c>
      <c r="AM20" s="164">
        <f>T20-'[1]財政指標（県）'!T16</f>
        <v>37005</v>
      </c>
    </row>
    <row r="21" spans="1:39" ht="18.75" customHeight="1">
      <c r="A21" s="452"/>
      <c r="B21" s="226">
        <v>23</v>
      </c>
      <c r="C21" s="227">
        <v>54449</v>
      </c>
      <c r="D21" s="228">
        <v>5986</v>
      </c>
      <c r="E21" s="228">
        <v>5289</v>
      </c>
      <c r="F21" s="228">
        <v>15766</v>
      </c>
      <c r="G21" s="229">
        <v>480424</v>
      </c>
      <c r="H21" s="230">
        <v>0.418</v>
      </c>
      <c r="I21" s="231"/>
      <c r="J21" s="231"/>
      <c r="K21" s="231">
        <v>14.4</v>
      </c>
      <c r="L21" s="231">
        <v>166.2</v>
      </c>
      <c r="M21" s="232">
        <v>95</v>
      </c>
      <c r="N21" s="233">
        <v>24.6</v>
      </c>
      <c r="O21" s="207">
        <v>89841</v>
      </c>
      <c r="P21" s="207">
        <v>1344546</v>
      </c>
      <c r="Q21" s="201">
        <v>934037</v>
      </c>
      <c r="R21" s="202">
        <v>16601</v>
      </c>
      <c r="S21" s="234">
        <v>13139</v>
      </c>
      <c r="T21" s="235">
        <v>904297</v>
      </c>
      <c r="V21" s="164">
        <f>C21-'[1]財政指標（県）'!C17</f>
        <v>45724</v>
      </c>
      <c r="W21" s="164">
        <f>D21-'[1]財政指標（県）'!D17</f>
        <v>3236</v>
      </c>
      <c r="X21" s="164">
        <f>E21-'[1]財政指標（県）'!E17</f>
        <v>5071</v>
      </c>
      <c r="Y21" s="164">
        <f>F21-'[1]財政指標（県）'!F17</f>
        <v>15451</v>
      </c>
      <c r="Z21" s="164">
        <f>G21-'[1]財政指標（県）'!G17</f>
        <v>5205</v>
      </c>
      <c r="AA21" s="164">
        <f>H21-'[1]財政指標（県）'!H17</f>
        <v>-0.041000000000000036</v>
      </c>
      <c r="AB21" s="164" t="e">
        <f>I21-'[1]財政指標（県）'!I17</f>
        <v>#REF!</v>
      </c>
      <c r="AC21" s="164" t="e">
        <f>J21-'[1]財政指標（県）'!J17</f>
        <v>#REF!</v>
      </c>
      <c r="AD21" s="164">
        <f>K21-'[1]財政指標（県）'!K17</f>
        <v>0.5</v>
      </c>
      <c r="AE21" s="164">
        <f>L21-'[1]財政指標（県）'!L17</f>
        <v>-32</v>
      </c>
      <c r="AF21" s="164">
        <f>M21-'[1]財政指標（県）'!M17</f>
        <v>-1.7000000000000028</v>
      </c>
      <c r="AG21" s="164">
        <f>N21-'[1]財政指標（県）'!N17</f>
        <v>-15.5</v>
      </c>
      <c r="AH21" s="164">
        <f>O21-'[1]財政指標（県）'!O17</f>
        <v>852</v>
      </c>
      <c r="AI21" s="164">
        <f>P21-'[1]財政指標（県）'!P17</f>
        <v>104737</v>
      </c>
      <c r="AJ21" s="164">
        <f>Q21-'[1]財政指標（県）'!Q17</f>
        <v>836542</v>
      </c>
      <c r="AK21" s="164">
        <f>R21-'[1]財政指標（県）'!R17</f>
        <v>10849</v>
      </c>
      <c r="AL21" s="164">
        <f>S21-'[1]財政指標（県）'!S17</f>
        <v>-2059</v>
      </c>
      <c r="AM21" s="164">
        <f>T21-'[1]財政指標（県）'!T17</f>
        <v>827752</v>
      </c>
    </row>
    <row r="22" spans="1:39" ht="18.75" customHeight="1">
      <c r="A22" s="452"/>
      <c r="B22" s="226">
        <v>24</v>
      </c>
      <c r="C22" s="227">
        <v>215079</v>
      </c>
      <c r="D22" s="228">
        <v>5952</v>
      </c>
      <c r="E22" s="228">
        <v>-34</v>
      </c>
      <c r="F22" s="228">
        <v>22717</v>
      </c>
      <c r="G22" s="229">
        <v>481605</v>
      </c>
      <c r="H22" s="230">
        <v>0.413</v>
      </c>
      <c r="I22" s="231"/>
      <c r="J22" s="231"/>
      <c r="K22" s="231">
        <v>14.1</v>
      </c>
      <c r="L22" s="231">
        <v>156.4</v>
      </c>
      <c r="M22" s="232">
        <v>95.6</v>
      </c>
      <c r="N22" s="233">
        <v>45.6</v>
      </c>
      <c r="O22" s="207">
        <v>93142</v>
      </c>
      <c r="P22" s="207">
        <v>1361769</v>
      </c>
      <c r="Q22" s="201">
        <v>937131</v>
      </c>
      <c r="R22" s="202">
        <v>39352</v>
      </c>
      <c r="S22" s="234">
        <v>13151</v>
      </c>
      <c r="T22" s="235">
        <v>884628</v>
      </c>
      <c r="V22" s="164">
        <f>C22-'[1]財政指標（県）'!C18</f>
        <v>183017</v>
      </c>
      <c r="W22" s="164">
        <f>D22-'[1]財政指標（県）'!D18</f>
        <v>5255</v>
      </c>
      <c r="X22" s="164">
        <f>E22-'[1]財政指標（県）'!E18</f>
        <v>2019</v>
      </c>
      <c r="Y22" s="164">
        <f>F22-'[1]財政指標（県）'!F18</f>
        <v>24397</v>
      </c>
      <c r="Z22" s="164">
        <f>G22-'[1]財政指標（県）'!G18</f>
        <v>-7316</v>
      </c>
      <c r="AA22" s="164">
        <f>H22-'[1]財政指標（県）'!H18</f>
        <v>-0.03200000000000003</v>
      </c>
      <c r="AB22" s="164" t="e">
        <f>I22-'[1]財政指標（県）'!I18</f>
        <v>#REF!</v>
      </c>
      <c r="AC22" s="164" t="e">
        <f>J22-'[1]財政指標（県）'!J18</f>
        <v>#REF!</v>
      </c>
      <c r="AD22" s="164">
        <f>K22-'[1]財政指標（県）'!K18</f>
        <v>-0.3000000000000007</v>
      </c>
      <c r="AE22" s="164">
        <f>L22-'[1]財政指標（県）'!L18</f>
        <v>-27</v>
      </c>
      <c r="AF22" s="164">
        <f>M22-'[1]財政指標（県）'!M18</f>
        <v>1.3999999999999915</v>
      </c>
      <c r="AG22" s="164">
        <f>N22-'[1]財政指標（県）'!N18</f>
        <v>4.700000000000003</v>
      </c>
      <c r="AH22" s="164">
        <f>O22-'[1]財政指標（県）'!O18</f>
        <v>-2947</v>
      </c>
      <c r="AI22" s="164">
        <f>P22-'[1]財政指標（県）'!P18</f>
        <v>97308</v>
      </c>
      <c r="AJ22" s="164">
        <f>Q22-'[1]財政指標（県）'!Q18</f>
        <v>840273</v>
      </c>
      <c r="AK22" s="164">
        <f>R22-'[1]財政指標（県）'!R18</f>
        <v>33227</v>
      </c>
      <c r="AL22" s="164">
        <f>S22-'[1]財政指標（県）'!S18</f>
        <v>25</v>
      </c>
      <c r="AM22" s="164">
        <f>T22-'[1]財政指標（県）'!T18</f>
        <v>807021</v>
      </c>
    </row>
    <row r="23" spans="1:39" ht="18.75" customHeight="1">
      <c r="A23" s="452"/>
      <c r="B23" s="226">
        <v>25</v>
      </c>
      <c r="C23" s="227">
        <v>148897</v>
      </c>
      <c r="D23" s="228">
        <v>10406</v>
      </c>
      <c r="E23" s="228">
        <v>4454</v>
      </c>
      <c r="F23" s="228">
        <v>8559</v>
      </c>
      <c r="G23" s="229">
        <v>482087</v>
      </c>
      <c r="H23" s="230">
        <v>0.434</v>
      </c>
      <c r="I23" s="231"/>
      <c r="J23" s="231"/>
      <c r="K23" s="231">
        <v>13.5</v>
      </c>
      <c r="L23" s="231">
        <v>143.5</v>
      </c>
      <c r="M23" s="232">
        <v>95.7</v>
      </c>
      <c r="N23" s="233">
        <v>47.9</v>
      </c>
      <c r="O23" s="207">
        <v>293093</v>
      </c>
      <c r="P23" s="207">
        <v>1403394</v>
      </c>
      <c r="Q23" s="201">
        <v>944842</v>
      </c>
      <c r="R23" s="202">
        <v>43195</v>
      </c>
      <c r="S23" s="234">
        <v>12608</v>
      </c>
      <c r="T23" s="235">
        <v>889039</v>
      </c>
      <c r="V23" s="164">
        <f>C23-'[1]財政指標（県）'!C19</f>
        <v>94448</v>
      </c>
      <c r="W23" s="164">
        <f>D23-'[1]財政指標（県）'!D19</f>
        <v>4420</v>
      </c>
      <c r="X23" s="164">
        <f>E23-'[1]財政指標（県）'!E19</f>
        <v>-835</v>
      </c>
      <c r="Y23" s="164">
        <f>F23-'[1]財政指標（県）'!F19</f>
        <v>-7207</v>
      </c>
      <c r="Z23" s="164">
        <f>G23-'[1]財政指標（県）'!G19</f>
        <v>1663</v>
      </c>
      <c r="AA23" s="164">
        <f>H23-'[1]財政指標（県）'!H19</f>
        <v>0.016000000000000014</v>
      </c>
      <c r="AB23" s="164" t="e">
        <f>I23-'[1]財政指標（県）'!I19</f>
        <v>#REF!</v>
      </c>
      <c r="AC23" s="164" t="e">
        <f>J23-'[1]財政指標（県）'!J19</f>
        <v>#REF!</v>
      </c>
      <c r="AD23" s="164">
        <f>K23-'[1]財政指標（県）'!K19</f>
        <v>-0.9000000000000004</v>
      </c>
      <c r="AE23" s="164">
        <f>L23-'[1]財政指標（県）'!L19</f>
        <v>-22.69999999999999</v>
      </c>
      <c r="AF23" s="164">
        <f>M23-'[1]財政指標（県）'!M19</f>
        <v>0.7000000000000028</v>
      </c>
      <c r="AG23" s="164">
        <f>N23-'[1]財政指標（県）'!N19</f>
        <v>23.299999999999997</v>
      </c>
      <c r="AH23" s="164">
        <f>O23-'[1]財政指標（県）'!O19</f>
        <v>203252</v>
      </c>
      <c r="AI23" s="164">
        <f>P23-'[1]財政指標（県）'!P19</f>
        <v>58848</v>
      </c>
      <c r="AJ23" s="164">
        <f>Q23-'[1]財政指標（県）'!Q19</f>
        <v>10805</v>
      </c>
      <c r="AK23" s="164">
        <f>R23-'[1]財政指標（県）'!R19</f>
        <v>26594</v>
      </c>
      <c r="AL23" s="164">
        <f>S23-'[1]財政指標（県）'!S19</f>
        <v>-531</v>
      </c>
      <c r="AM23" s="164">
        <f>T23-'[1]財政指標（県）'!T19</f>
        <v>-15258</v>
      </c>
    </row>
    <row r="24" spans="1:41" s="201" customFormat="1" ht="18.75" customHeight="1">
      <c r="A24" s="453"/>
      <c r="B24" s="226">
        <v>26</v>
      </c>
      <c r="C24" s="227">
        <v>124152</v>
      </c>
      <c r="D24" s="228">
        <v>7083</v>
      </c>
      <c r="E24" s="228">
        <v>-3323</v>
      </c>
      <c r="F24" s="228">
        <v>-9697</v>
      </c>
      <c r="G24" s="229">
        <v>486062</v>
      </c>
      <c r="H24" s="230">
        <v>0.469</v>
      </c>
      <c r="I24" s="231"/>
      <c r="J24" s="231"/>
      <c r="K24" s="231">
        <v>12.7</v>
      </c>
      <c r="L24" s="231">
        <v>140</v>
      </c>
      <c r="M24" s="232">
        <v>96.7</v>
      </c>
      <c r="N24" s="233">
        <v>50</v>
      </c>
      <c r="O24" s="207">
        <v>395903</v>
      </c>
      <c r="P24" s="207">
        <v>1414415</v>
      </c>
      <c r="Q24" s="201">
        <v>899879</v>
      </c>
      <c r="R24" s="202">
        <v>36821</v>
      </c>
      <c r="S24" s="234">
        <v>20800</v>
      </c>
      <c r="T24" s="235">
        <v>842258</v>
      </c>
      <c r="V24" s="164"/>
      <c r="W24" s="164"/>
      <c r="X24" s="164"/>
      <c r="Y24" s="164"/>
      <c r="Z24" s="164"/>
      <c r="AA24" s="164"/>
      <c r="AB24" s="164"/>
      <c r="AC24" s="164"/>
      <c r="AD24" s="164"/>
      <c r="AE24" s="164"/>
      <c r="AF24" s="164"/>
      <c r="AG24" s="164"/>
      <c r="AH24" s="164"/>
      <c r="AI24" s="164"/>
      <c r="AJ24" s="164"/>
      <c r="AK24" s="164"/>
      <c r="AL24" s="164"/>
      <c r="AM24" s="164"/>
      <c r="AN24" s="164"/>
      <c r="AO24" s="164"/>
    </row>
    <row r="25" spans="1:39" ht="18.75" customHeight="1">
      <c r="A25" s="451" t="s">
        <v>28</v>
      </c>
      <c r="B25" s="216">
        <v>22</v>
      </c>
      <c r="C25" s="217">
        <v>10080</v>
      </c>
      <c r="D25" s="218">
        <v>4364</v>
      </c>
      <c r="E25" s="217">
        <v>2150</v>
      </c>
      <c r="F25" s="218">
        <v>2150</v>
      </c>
      <c r="G25" s="219">
        <v>607404</v>
      </c>
      <c r="H25" s="220">
        <v>0.638</v>
      </c>
      <c r="I25" s="221"/>
      <c r="J25" s="221"/>
      <c r="K25" s="221">
        <v>14.2</v>
      </c>
      <c r="L25" s="221">
        <v>280.3</v>
      </c>
      <c r="M25" s="222">
        <v>90.2</v>
      </c>
      <c r="N25" s="223">
        <v>47.6</v>
      </c>
      <c r="O25" s="203">
        <v>98756</v>
      </c>
      <c r="P25" s="203">
        <v>1957941</v>
      </c>
      <c r="Q25" s="198">
        <v>70974</v>
      </c>
      <c r="R25" s="236" t="s">
        <v>26</v>
      </c>
      <c r="S25" s="224">
        <v>8490</v>
      </c>
      <c r="T25" s="225">
        <v>62484</v>
      </c>
      <c r="V25" s="164">
        <f>C25-'[1]財政指標（県）'!C21</f>
        <v>2705</v>
      </c>
      <c r="W25" s="164">
        <f>D25-'[1]財政指標（県）'!D21</f>
        <v>2478</v>
      </c>
      <c r="X25" s="164">
        <f>E25-'[1]財政指標（県）'!E21</f>
        <v>6389</v>
      </c>
      <c r="Y25" s="164">
        <f>F25-'[1]財政指標（県）'!F21</f>
        <v>6389</v>
      </c>
      <c r="Z25" s="164">
        <f>G25-'[1]財政指標（県）'!G21</f>
        <v>6756</v>
      </c>
      <c r="AA25" s="164">
        <f>H25-'[1]財政指標（県）'!H21</f>
        <v>-0.038000000000000034</v>
      </c>
      <c r="AB25" s="164" t="e">
        <f>I25-'[1]財政指標（県）'!I21</f>
        <v>#REF!</v>
      </c>
      <c r="AC25" s="164" t="e">
        <f>J25-'[1]財政指標（県）'!J21</f>
        <v>#REF!</v>
      </c>
      <c r="AD25" s="164">
        <f>K25-'[1]財政指標（県）'!K21</f>
        <v>-0.20000000000000107</v>
      </c>
      <c r="AE25" s="164">
        <f>L25-'[1]財政指標（県）'!L21</f>
        <v>-8.599999999999966</v>
      </c>
      <c r="AF25" s="164">
        <f>M25-'[1]財政指標（県）'!M21</f>
        <v>-5.799999999999997</v>
      </c>
      <c r="AG25" s="164">
        <f>N25-'[1]財政指標（県）'!N21</f>
        <v>-11.600000000000001</v>
      </c>
      <c r="AH25" s="164">
        <f>O25-'[1]財政指標（県）'!O21</f>
        <v>-9413</v>
      </c>
      <c r="AI25" s="164">
        <f>P25-'[1]財政指標（県）'!P21</f>
        <v>193173</v>
      </c>
      <c r="AJ25" s="164">
        <f>Q25-'[1]財政指標（県）'!Q21</f>
        <v>27671</v>
      </c>
      <c r="AK25" s="164" t="e">
        <f>R25-'[1]財政指標（県）'!R21</f>
        <v>#VALUE!</v>
      </c>
      <c r="AL25" s="164">
        <f>S25-'[1]財政指標（県）'!S21</f>
        <v>-1580</v>
      </c>
      <c r="AM25" s="164">
        <f>T25-'[1]財政指標（県）'!T21</f>
        <v>29251</v>
      </c>
    </row>
    <row r="26" spans="1:39" ht="18.75" customHeight="1">
      <c r="A26" s="452"/>
      <c r="B26" s="226">
        <v>23</v>
      </c>
      <c r="C26" s="227">
        <v>29886</v>
      </c>
      <c r="D26" s="228">
        <v>5883</v>
      </c>
      <c r="E26" s="227">
        <v>1519</v>
      </c>
      <c r="F26" s="228">
        <v>1519</v>
      </c>
      <c r="G26" s="229">
        <v>604879</v>
      </c>
      <c r="H26" s="230">
        <v>0.603</v>
      </c>
      <c r="I26" s="231"/>
      <c r="J26" s="231"/>
      <c r="K26" s="231">
        <v>14.2</v>
      </c>
      <c r="L26" s="231">
        <v>276.2</v>
      </c>
      <c r="M26" s="232">
        <v>91.6</v>
      </c>
      <c r="N26" s="233">
        <v>46.3</v>
      </c>
      <c r="O26" s="207">
        <v>84413</v>
      </c>
      <c r="P26" s="207">
        <v>2020595</v>
      </c>
      <c r="Q26" s="201">
        <v>94773</v>
      </c>
      <c r="R26" s="237" t="s">
        <v>26</v>
      </c>
      <c r="S26" s="234">
        <v>16099</v>
      </c>
      <c r="T26" s="235">
        <v>78674</v>
      </c>
      <c r="V26" s="164">
        <f>C26-'[1]財政指標（県）'!C22</f>
        <v>23995</v>
      </c>
      <c r="W26" s="164">
        <f>D26-'[1]財政指標（県）'!D22</f>
        <v>3669</v>
      </c>
      <c r="X26" s="164">
        <f>E26-'[1]財政指標（県）'!E22</f>
        <v>1191</v>
      </c>
      <c r="Y26" s="164">
        <f>F26-'[1]財政指標（県）'!F22</f>
        <v>1191</v>
      </c>
      <c r="Z26" s="164">
        <f>G26-'[1]財政指標（県）'!G22</f>
        <v>13050</v>
      </c>
      <c r="AA26" s="164">
        <f>H26-'[1]財政指標（県）'!H22</f>
        <v>-0.06500000000000006</v>
      </c>
      <c r="AB26" s="164" t="e">
        <f>I26-'[1]財政指標（県）'!I22</f>
        <v>#REF!</v>
      </c>
      <c r="AC26" s="164" t="e">
        <f>J26-'[1]財政指標（県）'!J22</f>
        <v>#REF!</v>
      </c>
      <c r="AD26" s="164">
        <f>K26-'[1]財政指標（県）'!K22</f>
        <v>-0.3000000000000007</v>
      </c>
      <c r="AE26" s="164">
        <f>L26-'[1]財政指標（県）'!L22</f>
        <v>-19.69999999999999</v>
      </c>
      <c r="AF26" s="164">
        <f>M26-'[1]財政指標（県）'!M22</f>
        <v>-1.8000000000000114</v>
      </c>
      <c r="AG26" s="164">
        <f>N26-'[1]財政指標（県）'!N22</f>
        <v>-4</v>
      </c>
      <c r="AH26" s="164">
        <f>O26-'[1]財政指標（県）'!O22</f>
        <v>-19441</v>
      </c>
      <c r="AI26" s="164">
        <f>P26-'[1]財政指標（県）'!P22</f>
        <v>159735</v>
      </c>
      <c r="AJ26" s="164">
        <f>Q26-'[1]財政指標（県）'!Q22</f>
        <v>14610</v>
      </c>
      <c r="AK26" s="164" t="e">
        <f>R26-'[1]財政指標（県）'!R22</f>
        <v>#VALUE!</v>
      </c>
      <c r="AL26" s="164">
        <f>S26-'[1]財政指標（県）'!S22</f>
        <v>11068</v>
      </c>
      <c r="AM26" s="164">
        <f>T26-'[1]財政指標（県）'!T22</f>
        <v>3542</v>
      </c>
    </row>
    <row r="27" spans="1:39" ht="18.75" customHeight="1">
      <c r="A27" s="452"/>
      <c r="B27" s="226">
        <v>24</v>
      </c>
      <c r="C27" s="227">
        <v>25044</v>
      </c>
      <c r="D27" s="228">
        <v>7539</v>
      </c>
      <c r="E27" s="228">
        <v>1555</v>
      </c>
      <c r="F27" s="228">
        <v>1556</v>
      </c>
      <c r="G27" s="229">
        <v>616728</v>
      </c>
      <c r="H27" s="230">
        <v>0.593</v>
      </c>
      <c r="I27" s="231"/>
      <c r="J27" s="231"/>
      <c r="K27" s="231">
        <v>14.1</v>
      </c>
      <c r="L27" s="231">
        <v>263.3</v>
      </c>
      <c r="M27" s="232">
        <v>91.7</v>
      </c>
      <c r="N27" s="233">
        <v>49</v>
      </c>
      <c r="O27" s="207">
        <v>71385</v>
      </c>
      <c r="P27" s="207">
        <v>2073357</v>
      </c>
      <c r="Q27" s="201">
        <v>90408</v>
      </c>
      <c r="R27" s="237" t="s">
        <v>26</v>
      </c>
      <c r="S27" s="234">
        <v>18996</v>
      </c>
      <c r="T27" s="235">
        <v>71412</v>
      </c>
      <c r="V27" s="164">
        <f>C27-'[1]財政指標（県）'!C23</f>
        <v>14964</v>
      </c>
      <c r="W27" s="164">
        <f>D27-'[1]財政指標（県）'!D23</f>
        <v>3175</v>
      </c>
      <c r="X27" s="164">
        <f>E27-'[1]財政指標（県）'!E23</f>
        <v>-595</v>
      </c>
      <c r="Y27" s="164">
        <f>F27-'[1]財政指標（県）'!F23</f>
        <v>-594</v>
      </c>
      <c r="Z27" s="164">
        <f>G27-'[1]財政指標（県）'!G23</f>
        <v>9324</v>
      </c>
      <c r="AA27" s="164">
        <f>H27-'[1]財政指標（県）'!H23</f>
        <v>-0.04500000000000004</v>
      </c>
      <c r="AB27" s="164" t="e">
        <f>I27-'[1]財政指標（県）'!I23</f>
        <v>#REF!</v>
      </c>
      <c r="AC27" s="164" t="e">
        <f>J27-'[1]財政指標（県）'!J23</f>
        <v>#REF!</v>
      </c>
      <c r="AD27" s="164">
        <f>K27-'[1]財政指標（県）'!K23</f>
        <v>-0.09999999999999964</v>
      </c>
      <c r="AE27" s="164">
        <f>L27-'[1]財政指標（県）'!L23</f>
        <v>-17</v>
      </c>
      <c r="AF27" s="164">
        <f>M27-'[1]財政指標（県）'!M23</f>
        <v>1.5</v>
      </c>
      <c r="AG27" s="164">
        <f>N27-'[1]財政指標（県）'!N23</f>
        <v>1.3999999999999986</v>
      </c>
      <c r="AH27" s="164">
        <f>O27-'[1]財政指標（県）'!O23</f>
        <v>-27371</v>
      </c>
      <c r="AI27" s="164">
        <f>P27-'[1]財政指標（県）'!P23</f>
        <v>115416</v>
      </c>
      <c r="AJ27" s="164">
        <f>Q27-'[1]財政指標（県）'!Q23</f>
        <v>19434</v>
      </c>
      <c r="AK27" s="164" t="e">
        <f>R27-'[1]財政指標（県）'!R23</f>
        <v>#VALUE!</v>
      </c>
      <c r="AL27" s="164">
        <f>S27-'[1]財政指標（県）'!S23</f>
        <v>10506</v>
      </c>
      <c r="AM27" s="164">
        <f>T27-'[1]財政指標（県）'!T23</f>
        <v>8928</v>
      </c>
    </row>
    <row r="28" spans="1:39" ht="18.75" customHeight="1">
      <c r="A28" s="452"/>
      <c r="B28" s="226">
        <v>25</v>
      </c>
      <c r="C28" s="227">
        <v>18568</v>
      </c>
      <c r="D28" s="228">
        <v>3713</v>
      </c>
      <c r="E28" s="228">
        <v>-3826</v>
      </c>
      <c r="F28" s="228">
        <v>-1198</v>
      </c>
      <c r="G28" s="229">
        <v>616027</v>
      </c>
      <c r="H28" s="230">
        <v>0.607</v>
      </c>
      <c r="I28" s="231"/>
      <c r="J28" s="231"/>
      <c r="K28" s="231">
        <v>13.9</v>
      </c>
      <c r="L28" s="231">
        <v>250.1</v>
      </c>
      <c r="M28" s="232">
        <v>90.7</v>
      </c>
      <c r="N28" s="233">
        <v>48.5</v>
      </c>
      <c r="O28" s="207">
        <v>102083</v>
      </c>
      <c r="P28" s="207">
        <v>2122440</v>
      </c>
      <c r="Q28" s="201">
        <v>113576</v>
      </c>
      <c r="R28" s="237">
        <v>2628</v>
      </c>
      <c r="S28" s="234">
        <v>22083</v>
      </c>
      <c r="T28" s="235">
        <v>88865</v>
      </c>
      <c r="V28" s="164">
        <f>C28-'[1]財政指標（県）'!C24</f>
        <v>-11318</v>
      </c>
      <c r="W28" s="164">
        <f>D28-'[1]財政指標（県）'!D24</f>
        <v>-2170</v>
      </c>
      <c r="X28" s="164">
        <f>E28-'[1]財政指標（県）'!E24</f>
        <v>-5345</v>
      </c>
      <c r="Y28" s="164">
        <f>F28-'[1]財政指標（県）'!F24</f>
        <v>-2717</v>
      </c>
      <c r="Z28" s="164">
        <f>G28-'[1]財政指標（県）'!G24</f>
        <v>11148</v>
      </c>
      <c r="AA28" s="164">
        <f>H28-'[1]財政指標（県）'!H24</f>
        <v>0.0040000000000000036</v>
      </c>
      <c r="AB28" s="164" t="e">
        <f>I28-'[1]財政指標（県）'!I24</f>
        <v>#REF!</v>
      </c>
      <c r="AC28" s="164" t="e">
        <f>J28-'[1]財政指標（県）'!J24</f>
        <v>#REF!</v>
      </c>
      <c r="AD28" s="164">
        <f>K28-'[1]財政指標（県）'!K24</f>
        <v>-0.29999999999999893</v>
      </c>
      <c r="AE28" s="164">
        <f>L28-'[1]財政指標（県）'!L24</f>
        <v>-26.099999999999994</v>
      </c>
      <c r="AF28" s="164">
        <f>M28-'[1]財政指標（県）'!M24</f>
        <v>-0.8999999999999915</v>
      </c>
      <c r="AG28" s="164">
        <f>N28-'[1]財政指標（県）'!N24</f>
        <v>2.200000000000003</v>
      </c>
      <c r="AH28" s="164">
        <f>O28-'[1]財政指標（県）'!O24</f>
        <v>17670</v>
      </c>
      <c r="AI28" s="164">
        <f>P28-'[1]財政指標（県）'!P24</f>
        <v>101845</v>
      </c>
      <c r="AJ28" s="164">
        <f>Q28-'[1]財政指標（県）'!Q24</f>
        <v>18803</v>
      </c>
      <c r="AK28" s="164" t="e">
        <f>R28-'[1]財政指標（県）'!R24</f>
        <v>#VALUE!</v>
      </c>
      <c r="AL28" s="164">
        <f>S28-'[1]財政指標（県）'!S24</f>
        <v>5984</v>
      </c>
      <c r="AM28" s="164">
        <f>T28-'[1]財政指標（県）'!T24</f>
        <v>10191</v>
      </c>
    </row>
    <row r="29" spans="1:41" s="201" customFormat="1" ht="18.75" customHeight="1">
      <c r="A29" s="453"/>
      <c r="B29" s="226">
        <v>26</v>
      </c>
      <c r="C29" s="227">
        <v>21585</v>
      </c>
      <c r="D29" s="228">
        <v>5701</v>
      </c>
      <c r="E29" s="228">
        <v>1987</v>
      </c>
      <c r="F29" s="228">
        <v>17634</v>
      </c>
      <c r="G29" s="229">
        <v>621520</v>
      </c>
      <c r="H29" s="230">
        <v>0.61857</v>
      </c>
      <c r="I29" s="231"/>
      <c r="J29" s="231"/>
      <c r="K29" s="231">
        <v>13.3</v>
      </c>
      <c r="L29" s="231">
        <v>237.1</v>
      </c>
      <c r="M29" s="232">
        <v>90.4</v>
      </c>
      <c r="N29" s="233">
        <v>51</v>
      </c>
      <c r="O29" s="207">
        <v>83972</v>
      </c>
      <c r="P29" s="207">
        <v>2162734</v>
      </c>
      <c r="Q29" s="201">
        <v>94271</v>
      </c>
      <c r="R29" s="237">
        <v>18274</v>
      </c>
      <c r="S29" s="234">
        <v>33782</v>
      </c>
      <c r="T29" s="235">
        <v>42215</v>
      </c>
      <c r="V29" s="164"/>
      <c r="W29" s="164"/>
      <c r="X29" s="164"/>
      <c r="Y29" s="164"/>
      <c r="Z29" s="164"/>
      <c r="AA29" s="164"/>
      <c r="AB29" s="164"/>
      <c r="AC29" s="164"/>
      <c r="AD29" s="164"/>
      <c r="AE29" s="164"/>
      <c r="AF29" s="164"/>
      <c r="AG29" s="164"/>
      <c r="AH29" s="164"/>
      <c r="AI29" s="164"/>
      <c r="AJ29" s="164"/>
      <c r="AK29" s="164"/>
      <c r="AL29" s="164"/>
      <c r="AM29" s="164"/>
      <c r="AN29" s="164"/>
      <c r="AO29" s="164"/>
    </row>
    <row r="30" spans="1:39" ht="18.75" customHeight="1">
      <c r="A30" s="451" t="s">
        <v>81</v>
      </c>
      <c r="B30" s="216">
        <v>22</v>
      </c>
      <c r="C30" s="217">
        <v>23070</v>
      </c>
      <c r="D30" s="218">
        <v>8311</v>
      </c>
      <c r="E30" s="217">
        <v>1978</v>
      </c>
      <c r="F30" s="218">
        <v>5859</v>
      </c>
      <c r="G30" s="219">
        <v>419442</v>
      </c>
      <c r="H30" s="220">
        <v>0.595</v>
      </c>
      <c r="I30" s="221"/>
      <c r="J30" s="221"/>
      <c r="K30" s="221">
        <v>11.5</v>
      </c>
      <c r="L30" s="221">
        <v>155.8</v>
      </c>
      <c r="M30" s="222">
        <v>87</v>
      </c>
      <c r="N30" s="223">
        <v>50.6</v>
      </c>
      <c r="O30" s="203">
        <v>56276</v>
      </c>
      <c r="P30" s="203">
        <v>1052962</v>
      </c>
      <c r="Q30" s="198">
        <v>88583</v>
      </c>
      <c r="R30" s="199">
        <v>6761</v>
      </c>
      <c r="S30" s="224">
        <v>13080</v>
      </c>
      <c r="T30" s="225">
        <v>68742</v>
      </c>
      <c r="V30" s="164">
        <f>C30-'[1]財政指標（県）'!C26</f>
        <v>9319</v>
      </c>
      <c r="W30" s="164">
        <f>D30-'[1]財政指標（県）'!D26</f>
        <v>2353</v>
      </c>
      <c r="X30" s="164">
        <f>E30-'[1]財政指標（県）'!E26</f>
        <v>1190</v>
      </c>
      <c r="Y30" s="164">
        <f>F30-'[1]財政指標（県）'!F26</f>
        <v>7949</v>
      </c>
      <c r="Z30" s="164">
        <f>G30-'[1]財政指標（県）'!G26</f>
        <v>-5257</v>
      </c>
      <c r="AA30" s="164">
        <f>H30-'[1]財政指標（県）'!H26</f>
        <v>-0.060699999999999976</v>
      </c>
      <c r="AB30" s="164" t="e">
        <f>I30-'[1]財政指標（県）'!I26</f>
        <v>#REF!</v>
      </c>
      <c r="AC30" s="164" t="e">
        <f>J30-'[1]財政指標（県）'!J26</f>
        <v>#REF!</v>
      </c>
      <c r="AD30" s="164">
        <f>K30-'[1]財政指標（県）'!K26</f>
        <v>-1.1999999999999993</v>
      </c>
      <c r="AE30" s="164">
        <f>L30-'[1]財政指標（県）'!L26</f>
        <v>-10</v>
      </c>
      <c r="AF30" s="164">
        <f>M30-'[1]財政指標（県）'!M26</f>
        <v>-11.799999999999997</v>
      </c>
      <c r="AG30" s="164">
        <f>N30-'[1]財政指標（県）'!N26</f>
        <v>-9.699999999999996</v>
      </c>
      <c r="AH30" s="164">
        <f>O30-'[1]財政指標（県）'!O26</f>
        <v>-26750</v>
      </c>
      <c r="AI30" s="164">
        <f>P30-'[1]財政指標（県）'!P26</f>
        <v>62755</v>
      </c>
      <c r="AJ30" s="164">
        <f>Q30-'[1]財政指標（県）'!Q26</f>
        <v>28733</v>
      </c>
      <c r="AK30" s="164">
        <f>R30-'[1]財政指標（県）'!R26</f>
        <v>1371</v>
      </c>
      <c r="AL30" s="164">
        <f>S30-'[1]財政指標（県）'!S26</f>
        <v>-5879</v>
      </c>
      <c r="AM30" s="164">
        <f>T30-'[1]財政指標（県）'!T26</f>
        <v>33241</v>
      </c>
    </row>
    <row r="31" spans="1:39" ht="18.75" customHeight="1">
      <c r="A31" s="452"/>
      <c r="B31" s="226">
        <v>23</v>
      </c>
      <c r="C31" s="227">
        <v>16380</v>
      </c>
      <c r="D31" s="228">
        <v>6476</v>
      </c>
      <c r="E31" s="228">
        <v>-1835</v>
      </c>
      <c r="F31" s="228">
        <v>3025</v>
      </c>
      <c r="G31" s="229">
        <v>419532</v>
      </c>
      <c r="H31" s="230">
        <v>0.559</v>
      </c>
      <c r="I31" s="231"/>
      <c r="J31" s="231"/>
      <c r="K31" s="231">
        <v>11.3</v>
      </c>
      <c r="L31" s="231">
        <v>146</v>
      </c>
      <c r="M31" s="232">
        <v>91</v>
      </c>
      <c r="N31" s="233">
        <v>51.3</v>
      </c>
      <c r="O31" s="207">
        <v>44508</v>
      </c>
      <c r="P31" s="207">
        <v>1074959</v>
      </c>
      <c r="Q31" s="201">
        <v>109599</v>
      </c>
      <c r="R31" s="202">
        <v>11621</v>
      </c>
      <c r="S31" s="234">
        <v>26128</v>
      </c>
      <c r="T31" s="235">
        <v>71850</v>
      </c>
      <c r="V31" s="164">
        <f>C31-'[1]財政指標（県）'!C27</f>
        <v>2454</v>
      </c>
      <c r="W31" s="164">
        <f>D31-'[1]財政指標（県）'!D27</f>
        <v>143</v>
      </c>
      <c r="X31" s="164">
        <f>E31-'[1]財政指標（県）'!E27</f>
        <v>-2210</v>
      </c>
      <c r="Y31" s="164">
        <f>F31-'[1]財政指標（県）'!F27</f>
        <v>5160</v>
      </c>
      <c r="Z31" s="164">
        <f>G31-'[1]財政指標（県）'!G27</f>
        <v>4851</v>
      </c>
      <c r="AA31" s="164">
        <f>H31-'[1]財政指標（県）'!H27</f>
        <v>-0.08699999999999997</v>
      </c>
      <c r="AB31" s="164" t="e">
        <f>I31-'[1]財政指標（県）'!I27</f>
        <v>#REF!</v>
      </c>
      <c r="AC31" s="164" t="e">
        <f>J31-'[1]財政指標（県）'!J27</f>
        <v>#REF!</v>
      </c>
      <c r="AD31" s="164">
        <f>K31-'[1]財政指標（県）'!K27</f>
        <v>-0.6999999999999993</v>
      </c>
      <c r="AE31" s="164">
        <f>L31-'[1]財政指標（県）'!L27</f>
        <v>-25</v>
      </c>
      <c r="AF31" s="164">
        <f>M31-'[1]財政指標（県）'!M27</f>
        <v>-7.099999999999994</v>
      </c>
      <c r="AG31" s="164">
        <f>N31-'[1]財政指標（県）'!N27</f>
        <v>-0.30000000000000426</v>
      </c>
      <c r="AH31" s="164">
        <f>O31-'[1]財政指標（県）'!O27</f>
        <v>-26875</v>
      </c>
      <c r="AI31" s="164">
        <f>P31-'[1]財政指標（県）'!P27</f>
        <v>65899</v>
      </c>
      <c r="AJ31" s="164">
        <f>Q31-'[1]財政指標（県）'!Q27</f>
        <v>27082</v>
      </c>
      <c r="AK31" s="164">
        <f>R31-'[1]財政指標（県）'!R27</f>
        <v>8741</v>
      </c>
      <c r="AL31" s="164">
        <f>S31-'[1]財政指標（県）'!S27</f>
        <v>19128</v>
      </c>
      <c r="AM31" s="164">
        <f>T31-'[1]財政指標（県）'!T27</f>
        <v>-787</v>
      </c>
    </row>
    <row r="32" spans="1:39" ht="18.75" customHeight="1">
      <c r="A32" s="452"/>
      <c r="B32" s="226">
        <v>24</v>
      </c>
      <c r="C32" s="227">
        <v>16777</v>
      </c>
      <c r="D32" s="228">
        <v>8905</v>
      </c>
      <c r="E32" s="228">
        <v>2429</v>
      </c>
      <c r="F32" s="228">
        <v>6928</v>
      </c>
      <c r="G32" s="229">
        <v>428031</v>
      </c>
      <c r="H32" s="230">
        <v>0.551</v>
      </c>
      <c r="I32" s="231"/>
      <c r="J32" s="231"/>
      <c r="K32" s="231">
        <v>11.3</v>
      </c>
      <c r="L32" s="231">
        <v>130.3</v>
      </c>
      <c r="M32" s="232">
        <v>92</v>
      </c>
      <c r="N32" s="233">
        <v>52.8</v>
      </c>
      <c r="O32" s="207">
        <v>35011</v>
      </c>
      <c r="P32" s="207">
        <v>1095307</v>
      </c>
      <c r="Q32" s="201">
        <v>122403</v>
      </c>
      <c r="R32" s="202">
        <v>16120</v>
      </c>
      <c r="S32" s="234">
        <v>36185</v>
      </c>
      <c r="T32" s="235">
        <v>70098</v>
      </c>
      <c r="V32" s="164">
        <f>C32-'[1]財政指標（県）'!C28</f>
        <v>-6293</v>
      </c>
      <c r="W32" s="164">
        <f>D32-'[1]財政指標（県）'!D28</f>
        <v>594</v>
      </c>
      <c r="X32" s="164">
        <f>E32-'[1]財政指標（県）'!E28</f>
        <v>451</v>
      </c>
      <c r="Y32" s="164">
        <f>F32-'[1]財政指標（県）'!F28</f>
        <v>1069</v>
      </c>
      <c r="Z32" s="164">
        <f>G32-'[1]財政指標（県）'!G28</f>
        <v>8589</v>
      </c>
      <c r="AA32" s="164">
        <f>H32-'[1]財政指標（県）'!H28</f>
        <v>-0.04399999999999993</v>
      </c>
      <c r="AB32" s="164" t="e">
        <f>I32-'[1]財政指標（県）'!I28</f>
        <v>#REF!</v>
      </c>
      <c r="AC32" s="164" t="e">
        <f>J32-'[1]財政指標（県）'!J28</f>
        <v>#REF!</v>
      </c>
      <c r="AD32" s="164">
        <f>K32-'[1]財政指標（県）'!K28</f>
        <v>-0.1999999999999993</v>
      </c>
      <c r="AE32" s="164">
        <f>L32-'[1]財政指標（県）'!L28</f>
        <v>-25.5</v>
      </c>
      <c r="AF32" s="164">
        <f>M32-'[1]財政指標（県）'!M28</f>
        <v>5</v>
      </c>
      <c r="AG32" s="164">
        <f>N32-'[1]財政指標（県）'!N28</f>
        <v>2.1999999999999957</v>
      </c>
      <c r="AH32" s="164">
        <f>O32-'[1]財政指標（県）'!O28</f>
        <v>-21265</v>
      </c>
      <c r="AI32" s="164">
        <f>P32-'[1]財政指標（県）'!P28</f>
        <v>42345</v>
      </c>
      <c r="AJ32" s="164">
        <f>Q32-'[1]財政指標（県）'!Q28</f>
        <v>33820</v>
      </c>
      <c r="AK32" s="164">
        <f>R32-'[1]財政指標（県）'!R28</f>
        <v>9359</v>
      </c>
      <c r="AL32" s="164">
        <f>S32-'[1]財政指標（県）'!S28</f>
        <v>23105</v>
      </c>
      <c r="AM32" s="164">
        <f>T32-'[1]財政指標（県）'!T28</f>
        <v>1356</v>
      </c>
    </row>
    <row r="33" spans="1:39" ht="18.75" customHeight="1">
      <c r="A33" s="452"/>
      <c r="B33" s="226">
        <v>25</v>
      </c>
      <c r="C33" s="227">
        <v>16802</v>
      </c>
      <c r="D33" s="228">
        <v>8078</v>
      </c>
      <c r="E33" s="228">
        <v>-827</v>
      </c>
      <c r="F33" s="228">
        <v>3368</v>
      </c>
      <c r="G33" s="229">
        <v>427123</v>
      </c>
      <c r="H33" s="230">
        <v>0.574</v>
      </c>
      <c r="I33" s="231"/>
      <c r="J33" s="231"/>
      <c r="K33" s="231">
        <v>11.5</v>
      </c>
      <c r="L33" s="231">
        <v>118.7</v>
      </c>
      <c r="M33" s="232">
        <v>92.8</v>
      </c>
      <c r="N33" s="233">
        <v>52.3</v>
      </c>
      <c r="O33" s="207">
        <v>51060</v>
      </c>
      <c r="P33" s="207">
        <v>1109407</v>
      </c>
      <c r="Q33" s="201">
        <v>133818</v>
      </c>
      <c r="R33" s="202">
        <v>20313</v>
      </c>
      <c r="S33" s="234">
        <v>36245</v>
      </c>
      <c r="T33" s="235">
        <v>77260</v>
      </c>
      <c r="V33" s="164">
        <f>C33-'[1]財政指標（県）'!C29</f>
        <v>422</v>
      </c>
      <c r="W33" s="164">
        <f>D33-'[1]財政指標（県）'!D29</f>
        <v>1602</v>
      </c>
      <c r="X33" s="164">
        <f>E33-'[1]財政指標（県）'!E29</f>
        <v>1008</v>
      </c>
      <c r="Y33" s="164">
        <f>F33-'[1]財政指標（県）'!F29</f>
        <v>343</v>
      </c>
      <c r="Z33" s="164">
        <f>G33-'[1]財政指標（県）'!G29</f>
        <v>7591</v>
      </c>
      <c r="AA33" s="164">
        <f>H33-'[1]財政指標（県）'!H29</f>
        <v>0.014999999999999902</v>
      </c>
      <c r="AB33" s="164" t="e">
        <f>I33-'[1]財政指標（県）'!I29</f>
        <v>#REF!</v>
      </c>
      <c r="AC33" s="164" t="e">
        <f>J33-'[1]財政指標（県）'!J29</f>
        <v>#REF!</v>
      </c>
      <c r="AD33" s="164">
        <f>K33-'[1]財政指標（県）'!K29</f>
        <v>0.1999999999999993</v>
      </c>
      <c r="AE33" s="164">
        <f>L33-'[1]財政指標（県）'!L29</f>
        <v>-27.299999999999997</v>
      </c>
      <c r="AF33" s="164">
        <f>M33-'[1]財政指標（県）'!M29</f>
        <v>1.7999999999999972</v>
      </c>
      <c r="AG33" s="164">
        <f>N33-'[1]財政指標（県）'!N29</f>
        <v>1</v>
      </c>
      <c r="AH33" s="164">
        <f>O33-'[1]財政指標（県）'!O29</f>
        <v>6552</v>
      </c>
      <c r="AI33" s="164">
        <f>P33-'[1]財政指標（県）'!P29</f>
        <v>34448</v>
      </c>
      <c r="AJ33" s="164">
        <f>Q33-'[1]財政指標（県）'!Q29</f>
        <v>24219</v>
      </c>
      <c r="AK33" s="164">
        <f>R33-'[1]財政指標（県）'!R29</f>
        <v>8692</v>
      </c>
      <c r="AL33" s="164">
        <f>S33-'[1]財政指標（県）'!S29</f>
        <v>10117</v>
      </c>
      <c r="AM33" s="164">
        <f>T33-'[1]財政指標（県）'!T29</f>
        <v>5410</v>
      </c>
    </row>
    <row r="34" spans="1:41" s="201" customFormat="1" ht="18.75" customHeight="1">
      <c r="A34" s="453"/>
      <c r="B34" s="226">
        <v>26</v>
      </c>
      <c r="C34" s="227">
        <v>16896</v>
      </c>
      <c r="D34" s="228">
        <v>8279</v>
      </c>
      <c r="E34" s="228">
        <v>201</v>
      </c>
      <c r="F34" s="228">
        <v>124</v>
      </c>
      <c r="G34" s="229">
        <v>431699</v>
      </c>
      <c r="H34" s="230">
        <v>0.594</v>
      </c>
      <c r="I34" s="231"/>
      <c r="J34" s="231"/>
      <c r="K34" s="231">
        <v>11.6</v>
      </c>
      <c r="L34" s="231">
        <v>106.2</v>
      </c>
      <c r="M34" s="232">
        <v>93</v>
      </c>
      <c r="N34" s="233">
        <v>54.5</v>
      </c>
      <c r="O34" s="207">
        <v>49463</v>
      </c>
      <c r="P34" s="207">
        <v>1109025</v>
      </c>
      <c r="Q34" s="201">
        <v>127672</v>
      </c>
      <c r="R34" s="202">
        <v>20237</v>
      </c>
      <c r="S34" s="234">
        <v>36300</v>
      </c>
      <c r="T34" s="235">
        <v>71135</v>
      </c>
      <c r="V34" s="164"/>
      <c r="W34" s="164"/>
      <c r="X34" s="164"/>
      <c r="Y34" s="164"/>
      <c r="Z34" s="164"/>
      <c r="AA34" s="164"/>
      <c r="AB34" s="164"/>
      <c r="AC34" s="164"/>
      <c r="AD34" s="164"/>
      <c r="AE34" s="164"/>
      <c r="AF34" s="164"/>
      <c r="AG34" s="164"/>
      <c r="AH34" s="164"/>
      <c r="AI34" s="164"/>
      <c r="AJ34" s="164"/>
      <c r="AK34" s="164"/>
      <c r="AL34" s="164"/>
      <c r="AM34" s="164"/>
      <c r="AN34" s="164"/>
      <c r="AO34" s="164"/>
    </row>
    <row r="35" spans="1:39" ht="18.75" customHeight="1">
      <c r="A35" s="451" t="s">
        <v>29</v>
      </c>
      <c r="B35" s="216">
        <v>22</v>
      </c>
      <c r="C35" s="217">
        <v>13646</v>
      </c>
      <c r="D35" s="218">
        <v>4691</v>
      </c>
      <c r="E35" s="217">
        <v>457</v>
      </c>
      <c r="F35" s="218">
        <v>5120</v>
      </c>
      <c r="G35" s="219">
        <v>416868</v>
      </c>
      <c r="H35" s="220">
        <v>0.579</v>
      </c>
      <c r="I35" s="221"/>
      <c r="J35" s="221"/>
      <c r="K35" s="221">
        <v>10.6</v>
      </c>
      <c r="L35" s="221">
        <v>179.4</v>
      </c>
      <c r="M35" s="222">
        <v>91.5</v>
      </c>
      <c r="N35" s="222">
        <v>51.6</v>
      </c>
      <c r="O35" s="203">
        <v>86648</v>
      </c>
      <c r="P35" s="203">
        <v>1082969</v>
      </c>
      <c r="Q35" s="198">
        <v>104772</v>
      </c>
      <c r="R35" s="199">
        <v>14212</v>
      </c>
      <c r="S35" s="224">
        <v>20390</v>
      </c>
      <c r="T35" s="225">
        <v>70170</v>
      </c>
      <c r="V35" s="164">
        <f>C35-'[1]財政指標（県）'!C31</f>
        <v>-111</v>
      </c>
      <c r="W35" s="164">
        <f>D35-'[1]財政指標（県）'!D31</f>
        <v>-760</v>
      </c>
      <c r="X35" s="164">
        <f>E35-'[1]財政指標（県）'!E31</f>
        <v>216</v>
      </c>
      <c r="Y35" s="164">
        <f>F35-'[1]財政指標（県）'!F31</f>
        <v>4257</v>
      </c>
      <c r="Z35" s="164">
        <f>G35-'[1]財政指標（県）'!G31</f>
        <v>2378</v>
      </c>
      <c r="AA35" s="164">
        <f>H35-'[1]財政指標（県）'!H31</f>
        <v>-0.03500000000000003</v>
      </c>
      <c r="AB35" s="164" t="e">
        <f>I35-'[1]財政指標（県）'!I31</f>
        <v>#REF!</v>
      </c>
      <c r="AC35" s="164" t="e">
        <f>J35-'[1]財政指標（県）'!J31</f>
        <v>#REF!</v>
      </c>
      <c r="AD35" s="164">
        <f>K35-'[1]財政指標（県）'!K31</f>
        <v>1.0999999999999996</v>
      </c>
      <c r="AE35" s="164">
        <f>L35-'[1]財政指標（県）'!L31</f>
        <v>-19.19999999999999</v>
      </c>
      <c r="AF35" s="164">
        <f>M35-'[1]財政指標（県）'!M31</f>
        <v>-6.299999999999997</v>
      </c>
      <c r="AG35" s="164">
        <f>N35-'[1]財政指標（県）'!N31</f>
        <v>-9.799999999999997</v>
      </c>
      <c r="AH35" s="164">
        <f>O35-'[1]財政指標（県）'!O31</f>
        <v>-14530</v>
      </c>
      <c r="AI35" s="164">
        <f>P35-'[1]財政指標（県）'!P31</f>
        <v>102798</v>
      </c>
      <c r="AJ35" s="164">
        <f>Q35-'[1]財政指標（県）'!Q31</f>
        <v>47347</v>
      </c>
      <c r="AK35" s="164">
        <f>R35-'[1]財政指標（県）'!R31</f>
        <v>464</v>
      </c>
      <c r="AL35" s="164">
        <f>S35-'[1]財政指標（県）'!S31</f>
        <v>5526</v>
      </c>
      <c r="AM35" s="164">
        <f>T35-'[1]財政指標（県）'!T31</f>
        <v>41357</v>
      </c>
    </row>
    <row r="36" spans="1:39" ht="18.75" customHeight="1">
      <c r="A36" s="452"/>
      <c r="B36" s="226">
        <v>23</v>
      </c>
      <c r="C36" s="227">
        <v>11894</v>
      </c>
      <c r="D36" s="228">
        <v>4128</v>
      </c>
      <c r="E36" s="227">
        <v>-564</v>
      </c>
      <c r="F36" s="228">
        <v>-651</v>
      </c>
      <c r="G36" s="229">
        <v>416622</v>
      </c>
      <c r="H36" s="230">
        <v>0.554</v>
      </c>
      <c r="I36" s="231"/>
      <c r="J36" s="231"/>
      <c r="K36" s="231">
        <v>11.4</v>
      </c>
      <c r="L36" s="231">
        <v>177</v>
      </c>
      <c r="M36" s="232">
        <v>96.7</v>
      </c>
      <c r="N36" s="238">
        <v>52.9</v>
      </c>
      <c r="O36" s="207">
        <v>76297</v>
      </c>
      <c r="P36" s="207">
        <v>1113206</v>
      </c>
      <c r="Q36" s="201">
        <v>85626</v>
      </c>
      <c r="R36" s="202">
        <v>14126</v>
      </c>
      <c r="S36" s="234">
        <v>15699</v>
      </c>
      <c r="T36" s="235">
        <v>55801</v>
      </c>
      <c r="V36" s="164">
        <f>C36-'[1]財政指標（県）'!C32</f>
        <v>-2826</v>
      </c>
      <c r="W36" s="164">
        <f>D36-'[1]財政指標（県）'!D32</f>
        <v>-106</v>
      </c>
      <c r="X36" s="164">
        <f>E36-'[1]財政指標（県）'!E32</f>
        <v>653</v>
      </c>
      <c r="Y36" s="164">
        <f>F36-'[1]財政指標（県）'!F32</f>
        <v>4764</v>
      </c>
      <c r="Z36" s="164">
        <f>G36-'[1]財政指標（県）'!G32</f>
        <v>12149</v>
      </c>
      <c r="AA36" s="164">
        <f>H36-'[1]財政指標（県）'!H32</f>
        <v>-0.05699999999999994</v>
      </c>
      <c r="AB36" s="164" t="e">
        <f>I36-'[1]財政指標（県）'!I32</f>
        <v>#REF!</v>
      </c>
      <c r="AC36" s="164" t="e">
        <f>J36-'[1]財政指標（県）'!J32</f>
        <v>#REF!</v>
      </c>
      <c r="AD36" s="164">
        <f>K36-'[1]財政指標（県）'!K32</f>
        <v>1.5</v>
      </c>
      <c r="AE36" s="164">
        <f>L36-'[1]財政指標（県）'!L32</f>
        <v>-17</v>
      </c>
      <c r="AF36" s="164">
        <f>M36-'[1]財政指標（県）'!M32</f>
        <v>0.6000000000000085</v>
      </c>
      <c r="AG36" s="164">
        <f>N36-'[1]財政指標（県）'!N32</f>
        <v>0.10000000000000142</v>
      </c>
      <c r="AH36" s="164">
        <f>O36-'[1]財政指標（県）'!O32</f>
        <v>-19585</v>
      </c>
      <c r="AI36" s="164">
        <f>P36-'[1]財政指標（県）'!P32</f>
        <v>82685</v>
      </c>
      <c r="AJ36" s="164">
        <f>Q36-'[1]財政指標（県）'!Q32</f>
        <v>-8484</v>
      </c>
      <c r="AK36" s="164">
        <f>R36-'[1]財政指標（県）'!R32</f>
        <v>4576</v>
      </c>
      <c r="AL36" s="164">
        <f>S36-'[1]財政指標（県）'!S32</f>
        <v>820</v>
      </c>
      <c r="AM36" s="164">
        <f>T36-'[1]財政指標（県）'!T32</f>
        <v>-13880</v>
      </c>
    </row>
    <row r="37" spans="1:39" ht="18.75" customHeight="1">
      <c r="A37" s="452"/>
      <c r="B37" s="226">
        <v>24</v>
      </c>
      <c r="C37" s="227">
        <v>10823</v>
      </c>
      <c r="D37" s="228">
        <v>2786</v>
      </c>
      <c r="E37" s="228">
        <v>-1342</v>
      </c>
      <c r="F37" s="228">
        <v>-1384</v>
      </c>
      <c r="G37" s="229">
        <v>420241</v>
      </c>
      <c r="H37" s="230">
        <v>0.54867</v>
      </c>
      <c r="I37" s="231"/>
      <c r="J37" s="231"/>
      <c r="K37" s="231">
        <v>11.6</v>
      </c>
      <c r="L37" s="231">
        <v>174.3</v>
      </c>
      <c r="M37" s="232">
        <v>97.4</v>
      </c>
      <c r="N37" s="233">
        <v>52.1</v>
      </c>
      <c r="O37" s="207">
        <v>67119</v>
      </c>
      <c r="P37" s="207">
        <v>1142348</v>
      </c>
      <c r="Q37" s="201">
        <v>69083</v>
      </c>
      <c r="R37" s="202">
        <v>14084</v>
      </c>
      <c r="S37" s="234">
        <v>15705</v>
      </c>
      <c r="T37" s="235">
        <v>39294</v>
      </c>
      <c r="V37" s="164">
        <f>C37-'[1]財政指標（県）'!C33</f>
        <v>-2823</v>
      </c>
      <c r="W37" s="164">
        <f>D37-'[1]財政指標（県）'!D33</f>
        <v>-1905</v>
      </c>
      <c r="X37" s="164">
        <f>E37-'[1]財政指標（県）'!E33</f>
        <v>-1799</v>
      </c>
      <c r="Y37" s="164">
        <f>F37-'[1]財政指標（県）'!F33</f>
        <v>-6504</v>
      </c>
      <c r="Z37" s="164">
        <f>G37-'[1]財政指標（県）'!G33</f>
        <v>3373</v>
      </c>
      <c r="AA37" s="164">
        <f>H37-'[1]財政指標（県）'!H33</f>
        <v>-0.030329999999999968</v>
      </c>
      <c r="AB37" s="164" t="e">
        <f>I37-'[1]財政指標（県）'!I33</f>
        <v>#REF!</v>
      </c>
      <c r="AC37" s="164" t="e">
        <f>J37-'[1]財政指標（県）'!J33</f>
        <v>#REF!</v>
      </c>
      <c r="AD37" s="164">
        <f>K37-'[1]財政指標（県）'!K33</f>
        <v>1</v>
      </c>
      <c r="AE37" s="164">
        <f>L37-'[1]財政指標（県）'!L33</f>
        <v>-5.099999999999994</v>
      </c>
      <c r="AF37" s="164">
        <f>M37-'[1]財政指標（県）'!M33</f>
        <v>5.900000000000006</v>
      </c>
      <c r="AG37" s="164">
        <f>N37-'[1]財政指標（県）'!N33</f>
        <v>0.5</v>
      </c>
      <c r="AH37" s="164">
        <f>O37-'[1]財政指標（県）'!O33</f>
        <v>-19529</v>
      </c>
      <c r="AI37" s="164">
        <f>P37-'[1]財政指標（県）'!P33</f>
        <v>59379</v>
      </c>
      <c r="AJ37" s="164">
        <f>Q37-'[1]財政指標（県）'!Q33</f>
        <v>-35689</v>
      </c>
      <c r="AK37" s="164">
        <f>R37-'[1]財政指標（県）'!R33</f>
        <v>-128</v>
      </c>
      <c r="AL37" s="164">
        <f>S37-'[1]財政指標（県）'!S33</f>
        <v>-4685</v>
      </c>
      <c r="AM37" s="164">
        <f>T37-'[1]財政指標（県）'!T33</f>
        <v>-30876</v>
      </c>
    </row>
    <row r="38" spans="1:39" ht="18.75" customHeight="1">
      <c r="A38" s="452"/>
      <c r="B38" s="226">
        <v>25</v>
      </c>
      <c r="C38" s="227">
        <v>10575</v>
      </c>
      <c r="D38" s="228">
        <v>3649</v>
      </c>
      <c r="E38" s="228">
        <v>863</v>
      </c>
      <c r="F38" s="228">
        <v>721</v>
      </c>
      <c r="G38" s="229">
        <v>418774</v>
      </c>
      <c r="H38" s="230">
        <v>0.564</v>
      </c>
      <c r="I38" s="231"/>
      <c r="J38" s="231"/>
      <c r="K38" s="231">
        <v>12</v>
      </c>
      <c r="L38" s="231">
        <v>169</v>
      </c>
      <c r="M38" s="232">
        <v>95.6</v>
      </c>
      <c r="N38" s="233">
        <v>48.3</v>
      </c>
      <c r="O38" s="207">
        <v>55485</v>
      </c>
      <c r="P38" s="207">
        <v>1170964</v>
      </c>
      <c r="Q38" s="201">
        <v>72862</v>
      </c>
      <c r="R38" s="202">
        <v>13942</v>
      </c>
      <c r="S38" s="234">
        <v>13410</v>
      </c>
      <c r="T38" s="235">
        <v>45510</v>
      </c>
      <c r="V38" s="164">
        <f>C38-'[1]財政指標（県）'!C34</f>
        <v>-1319</v>
      </c>
      <c r="W38" s="164">
        <f>D38-'[1]財政指標（県）'!D34</f>
        <v>-479</v>
      </c>
      <c r="X38" s="164">
        <f>E38-'[1]財政指標（県）'!E34</f>
        <v>1427</v>
      </c>
      <c r="Y38" s="164">
        <f>F38-'[1]財政指標（県）'!F34</f>
        <v>1372</v>
      </c>
      <c r="Z38" s="164">
        <f>G38-'[1]財政指標（県）'!G34</f>
        <v>2152</v>
      </c>
      <c r="AA38" s="164">
        <f>H38-'[1]財政指標（県）'!H34</f>
        <v>0.009999999999999898</v>
      </c>
      <c r="AB38" s="164" t="e">
        <f>I38-'[1]財政指標（県）'!I34</f>
        <v>#REF!</v>
      </c>
      <c r="AC38" s="164" t="e">
        <f>J38-'[1]財政指標（県）'!J34</f>
        <v>#REF!</v>
      </c>
      <c r="AD38" s="164">
        <f>K38-'[1]財政指標（県）'!K34</f>
        <v>0.5999999999999996</v>
      </c>
      <c r="AE38" s="164">
        <f>L38-'[1]財政指標（県）'!L34</f>
        <v>-8</v>
      </c>
      <c r="AF38" s="164">
        <f>M38-'[1]財政指標（県）'!M34</f>
        <v>-1.1000000000000085</v>
      </c>
      <c r="AG38" s="164">
        <f>N38-'[1]財政指標（県）'!N34</f>
        <v>-4.600000000000001</v>
      </c>
      <c r="AH38" s="164">
        <f>O38-'[1]財政指標（県）'!O34</f>
        <v>-20812</v>
      </c>
      <c r="AI38" s="164">
        <f>P38-'[1]財政指標（県）'!P34</f>
        <v>57758</v>
      </c>
      <c r="AJ38" s="164">
        <f>Q38-'[1]財政指標（県）'!Q34</f>
        <v>-12764</v>
      </c>
      <c r="AK38" s="164">
        <f>R38-'[1]財政指標（県）'!R34</f>
        <v>-184</v>
      </c>
      <c r="AL38" s="164">
        <f>S38-'[1]財政指標（県）'!S34</f>
        <v>-2289</v>
      </c>
      <c r="AM38" s="164">
        <f>T38-'[1]財政指標（県）'!T34</f>
        <v>-10291</v>
      </c>
    </row>
    <row r="39" spans="1:41" s="201" customFormat="1" ht="18.75" customHeight="1">
      <c r="A39" s="453"/>
      <c r="B39" s="226">
        <v>26</v>
      </c>
      <c r="C39" s="227">
        <v>17128</v>
      </c>
      <c r="D39" s="228">
        <v>4620</v>
      </c>
      <c r="E39" s="228">
        <v>971</v>
      </c>
      <c r="F39" s="228">
        <v>867</v>
      </c>
      <c r="G39" s="229">
        <v>423318</v>
      </c>
      <c r="H39" s="230">
        <v>0.575</v>
      </c>
      <c r="I39" s="231"/>
      <c r="J39" s="231"/>
      <c r="K39" s="231">
        <v>12.2</v>
      </c>
      <c r="L39" s="231">
        <v>162.8</v>
      </c>
      <c r="M39" s="232">
        <v>93.7</v>
      </c>
      <c r="N39" s="233">
        <v>50.9</v>
      </c>
      <c r="O39" s="207">
        <v>60394</v>
      </c>
      <c r="P39" s="207">
        <v>1189017</v>
      </c>
      <c r="Q39" s="201">
        <v>57469</v>
      </c>
      <c r="R39" s="202">
        <v>13837</v>
      </c>
      <c r="S39" s="234">
        <v>13415</v>
      </c>
      <c r="T39" s="235">
        <v>30217</v>
      </c>
      <c r="V39" s="164"/>
      <c r="W39" s="164"/>
      <c r="X39" s="164"/>
      <c r="Y39" s="164"/>
      <c r="Z39" s="164"/>
      <c r="AA39" s="164"/>
      <c r="AB39" s="164"/>
      <c r="AC39" s="164"/>
      <c r="AD39" s="164"/>
      <c r="AE39" s="164"/>
      <c r="AF39" s="164"/>
      <c r="AG39" s="164"/>
      <c r="AH39" s="164"/>
      <c r="AI39" s="164"/>
      <c r="AJ39" s="164"/>
      <c r="AK39" s="164"/>
      <c r="AL39" s="164"/>
      <c r="AM39" s="164"/>
      <c r="AN39" s="164"/>
      <c r="AO39" s="164"/>
    </row>
    <row r="40" spans="1:39" ht="18.75" customHeight="1">
      <c r="A40" s="451" t="s">
        <v>30</v>
      </c>
      <c r="B40" s="216">
        <v>22</v>
      </c>
      <c r="C40" s="217">
        <v>11718</v>
      </c>
      <c r="D40" s="218">
        <v>5117</v>
      </c>
      <c r="E40" s="217">
        <v>300</v>
      </c>
      <c r="F40" s="218">
        <v>30543</v>
      </c>
      <c r="G40" s="219">
        <v>1092565</v>
      </c>
      <c r="H40" s="220">
        <v>0.755</v>
      </c>
      <c r="I40" s="221"/>
      <c r="J40" s="221"/>
      <c r="K40" s="221">
        <v>13.3</v>
      </c>
      <c r="L40" s="221">
        <v>229.5</v>
      </c>
      <c r="M40" s="222">
        <v>93.3</v>
      </c>
      <c r="N40" s="223">
        <v>51.2</v>
      </c>
      <c r="O40" s="203">
        <v>68428</v>
      </c>
      <c r="P40" s="203">
        <v>3369773</v>
      </c>
      <c r="Q40" s="198">
        <v>233350</v>
      </c>
      <c r="R40" s="199">
        <v>6479</v>
      </c>
      <c r="S40" s="224">
        <v>74462</v>
      </c>
      <c r="T40" s="225">
        <v>152409</v>
      </c>
      <c r="V40" s="164">
        <f>C40-'[1]財政指標（県）'!C36</f>
        <v>2250</v>
      </c>
      <c r="W40" s="164">
        <f>D40-'[1]財政指標（県）'!D36</f>
        <v>-294</v>
      </c>
      <c r="X40" s="164">
        <f>E40-'[1]財政指標（県）'!E36</f>
        <v>1161</v>
      </c>
      <c r="Y40" s="164">
        <f>F40-'[1]財政指標（県）'!F36</f>
        <v>11267</v>
      </c>
      <c r="Z40" s="164">
        <f>G40-'[1]財政指標（県）'!G36</f>
        <v>25203</v>
      </c>
      <c r="AA40" s="164">
        <f>H40-'[1]財政指標（県）'!H36</f>
        <v>-0.014000000000000012</v>
      </c>
      <c r="AB40" s="164" t="e">
        <f>I40-'[1]財政指標（県）'!I36</f>
        <v>#REF!</v>
      </c>
      <c r="AC40" s="164" t="e">
        <f>J40-'[1]財政指標（県）'!J36</f>
        <v>#REF!</v>
      </c>
      <c r="AD40" s="164">
        <f>K40-'[1]財政指標（県）'!K36</f>
        <v>0.8000000000000007</v>
      </c>
      <c r="AE40" s="164">
        <f>L40-'[1]財政指標（県）'!L36</f>
        <v>-12.199999999999989</v>
      </c>
      <c r="AF40" s="164">
        <f>M40-'[1]財政指標（県）'!M36</f>
        <v>-2.5</v>
      </c>
      <c r="AG40" s="164">
        <f>N40-'[1]財政指標（県）'!N36</f>
        <v>-11.299999999999997</v>
      </c>
      <c r="AH40" s="164">
        <f>O40-'[1]財政指標（県）'!O36</f>
        <v>-8434</v>
      </c>
      <c r="AI40" s="164">
        <f>P40-'[1]財政指標（県）'!P36</f>
        <v>292007</v>
      </c>
      <c r="AJ40" s="164">
        <f>Q40-'[1]財政指標（県）'!Q36</f>
        <v>73174</v>
      </c>
      <c r="AK40" s="164">
        <f>R40-'[1]財政指標（県）'!R36</f>
        <v>45</v>
      </c>
      <c r="AL40" s="164">
        <f>S40-'[1]財政指標（県）'!S36</f>
        <v>17593</v>
      </c>
      <c r="AM40" s="164">
        <f>T40-'[1]財政指標（県）'!T36</f>
        <v>55536</v>
      </c>
    </row>
    <row r="41" spans="1:39" ht="18.75" customHeight="1">
      <c r="A41" s="452"/>
      <c r="B41" s="226">
        <v>23</v>
      </c>
      <c r="C41" s="227">
        <v>9922</v>
      </c>
      <c r="D41" s="228">
        <v>4515</v>
      </c>
      <c r="E41" s="239">
        <v>-602</v>
      </c>
      <c r="F41" s="228">
        <v>-319</v>
      </c>
      <c r="G41" s="229">
        <v>1108596</v>
      </c>
      <c r="H41" s="230">
        <v>0.74</v>
      </c>
      <c r="I41" s="231"/>
      <c r="J41" s="231"/>
      <c r="K41" s="231">
        <v>13.7</v>
      </c>
      <c r="L41" s="231">
        <v>228.7</v>
      </c>
      <c r="M41" s="232">
        <v>96.9</v>
      </c>
      <c r="N41" s="233">
        <v>52.7</v>
      </c>
      <c r="O41" s="207">
        <v>60719</v>
      </c>
      <c r="P41" s="207">
        <v>3487868</v>
      </c>
      <c r="Q41" s="201">
        <v>206359</v>
      </c>
      <c r="R41" s="202">
        <v>6474</v>
      </c>
      <c r="S41" s="234">
        <v>74356</v>
      </c>
      <c r="T41" s="235">
        <v>125529</v>
      </c>
      <c r="V41" s="164">
        <f>C41-'[1]財政指標（県）'!C37</f>
        <v>-702</v>
      </c>
      <c r="W41" s="164">
        <f>D41-'[1]財政指標（県）'!D37</f>
        <v>-302</v>
      </c>
      <c r="X41" s="164">
        <f>E41-'[1]財政指標（県）'!E37</f>
        <v>-8</v>
      </c>
      <c r="Y41" s="164">
        <f>F41-'[1]財政指標（県）'!F37</f>
        <v>-1248</v>
      </c>
      <c r="Z41" s="164">
        <f>G41-'[1]財政指標（県）'!G37</f>
        <v>51621</v>
      </c>
      <c r="AA41" s="164">
        <f>H41-'[1]財政指標（県）'!H37</f>
        <v>-0.03700000000000003</v>
      </c>
      <c r="AB41" s="164" t="e">
        <f>I41-'[1]財政指標（県）'!I37</f>
        <v>#REF!</v>
      </c>
      <c r="AC41" s="164" t="e">
        <f>J41-'[1]財政指標（県）'!J37</f>
        <v>#REF!</v>
      </c>
      <c r="AD41" s="164">
        <f>K41-'[1]財政指標（県）'!K37</f>
        <v>1</v>
      </c>
      <c r="AE41" s="164">
        <f>L41-'[1]財政指標（県）'!L37</f>
        <v>-17.5</v>
      </c>
      <c r="AF41" s="164">
        <f>M41-'[1]財政指標（県）'!M37</f>
        <v>-0.19999999999998863</v>
      </c>
      <c r="AG41" s="164">
        <f>N41-'[1]財政指標（県）'!N37</f>
        <v>-0.5999999999999943</v>
      </c>
      <c r="AH41" s="164">
        <f>O41-'[1]財政指標（県）'!O37</f>
        <v>-12509</v>
      </c>
      <c r="AI41" s="164">
        <f>P41-'[1]財政指標（県）'!P37</f>
        <v>251841</v>
      </c>
      <c r="AJ41" s="164">
        <f>Q41-'[1]財政指標（県）'!Q37</f>
        <v>-20807</v>
      </c>
      <c r="AK41" s="164">
        <f>R41-'[1]財政指標（県）'!R37</f>
        <v>40</v>
      </c>
      <c r="AL41" s="164">
        <f>S41-'[1]財政指標（県）'!S37</f>
        <v>17488</v>
      </c>
      <c r="AM41" s="164">
        <f>T41-'[1]財政指標（県）'!T37</f>
        <v>-38335</v>
      </c>
    </row>
    <row r="42" spans="1:39" ht="18.75" customHeight="1">
      <c r="A42" s="452"/>
      <c r="B42" s="226">
        <v>24</v>
      </c>
      <c r="C42" s="227">
        <v>9208</v>
      </c>
      <c r="D42" s="228">
        <v>3589</v>
      </c>
      <c r="E42" s="228">
        <v>-926</v>
      </c>
      <c r="F42" s="228">
        <v>11352</v>
      </c>
      <c r="G42" s="229">
        <v>1128436</v>
      </c>
      <c r="H42" s="230">
        <v>0.73265</v>
      </c>
      <c r="I42" s="231"/>
      <c r="J42" s="231"/>
      <c r="K42" s="231">
        <v>13.1</v>
      </c>
      <c r="L42" s="231">
        <v>222.6</v>
      </c>
      <c r="M42" s="232">
        <v>96</v>
      </c>
      <c r="N42" s="233">
        <v>52.6</v>
      </c>
      <c r="O42" s="207">
        <v>49207</v>
      </c>
      <c r="P42" s="207">
        <v>3594523</v>
      </c>
      <c r="Q42" s="201">
        <v>189357</v>
      </c>
      <c r="R42" s="202">
        <v>6515</v>
      </c>
      <c r="S42" s="234">
        <v>74325</v>
      </c>
      <c r="T42" s="235">
        <v>108517</v>
      </c>
      <c r="V42" s="164">
        <f>C42-'[1]財政指標（県）'!C38</f>
        <v>-2510</v>
      </c>
      <c r="W42" s="164">
        <f>D42-'[1]財政指標（県）'!D38</f>
        <v>-1528</v>
      </c>
      <c r="X42" s="164">
        <f>E42-'[1]財政指標（県）'!E38</f>
        <v>-1226</v>
      </c>
      <c r="Y42" s="164">
        <f>F42-'[1]財政指標（県）'!F38</f>
        <v>-19191</v>
      </c>
      <c r="Z42" s="164">
        <f>G42-'[1]財政指標（県）'!G38</f>
        <v>35871</v>
      </c>
      <c r="AA42" s="164">
        <f>H42-'[1]財政指標（県）'!H38</f>
        <v>-0.02234999999999998</v>
      </c>
      <c r="AB42" s="164" t="e">
        <f>I42-'[1]財政指標（県）'!I38</f>
        <v>#REF!</v>
      </c>
      <c r="AC42" s="164" t="e">
        <f>J42-'[1]財政指標（県）'!J38</f>
        <v>#REF!</v>
      </c>
      <c r="AD42" s="164">
        <f>K42-'[1]財政指標（県）'!K38</f>
        <v>-0.20000000000000107</v>
      </c>
      <c r="AE42" s="164">
        <f>L42-'[1]財政指標（県）'!L38</f>
        <v>-6.900000000000006</v>
      </c>
      <c r="AF42" s="164">
        <f>M42-'[1]財政指標（県）'!M38</f>
        <v>2.700000000000003</v>
      </c>
      <c r="AG42" s="164">
        <f>N42-'[1]財政指標（県）'!N38</f>
        <v>1.3999999999999986</v>
      </c>
      <c r="AH42" s="164">
        <f>O42-'[1]財政指標（県）'!O38</f>
        <v>-19221</v>
      </c>
      <c r="AI42" s="164">
        <f>P42-'[1]財政指標（県）'!P38</f>
        <v>224750</v>
      </c>
      <c r="AJ42" s="164">
        <f>Q42-'[1]財政指標（県）'!Q38</f>
        <v>-43993</v>
      </c>
      <c r="AK42" s="164">
        <f>R42-'[1]財政指標（県）'!R38</f>
        <v>36</v>
      </c>
      <c r="AL42" s="164">
        <f>S42-'[1]財政指標（県）'!S38</f>
        <v>-137</v>
      </c>
      <c r="AM42" s="164">
        <f>T42-'[1]財政指標（県）'!T38</f>
        <v>-43892</v>
      </c>
    </row>
    <row r="43" spans="1:39" ht="18.75" customHeight="1">
      <c r="A43" s="452"/>
      <c r="B43" s="226">
        <v>25</v>
      </c>
      <c r="C43" s="227">
        <v>7856</v>
      </c>
      <c r="D43" s="228">
        <v>2896</v>
      </c>
      <c r="E43" s="228">
        <v>-693</v>
      </c>
      <c r="F43" s="228">
        <v>21304</v>
      </c>
      <c r="G43" s="229">
        <v>1127329</v>
      </c>
      <c r="H43" s="230">
        <v>0.746</v>
      </c>
      <c r="I43" s="231"/>
      <c r="J43" s="231"/>
      <c r="K43" s="231">
        <v>12.7</v>
      </c>
      <c r="L43" s="231">
        <v>213</v>
      </c>
      <c r="M43" s="232">
        <v>94.8</v>
      </c>
      <c r="N43" s="233">
        <v>56.3</v>
      </c>
      <c r="O43" s="207">
        <v>41142</v>
      </c>
      <c r="P43" s="207">
        <v>3677603</v>
      </c>
      <c r="Q43" s="201">
        <v>182446</v>
      </c>
      <c r="R43" s="202">
        <v>6512</v>
      </c>
      <c r="S43" s="234">
        <v>68917</v>
      </c>
      <c r="T43" s="235">
        <v>107017</v>
      </c>
      <c r="V43" s="164">
        <f>C43-'[1]財政指標（県）'!C39</f>
        <v>-2066</v>
      </c>
      <c r="W43" s="164">
        <f>D43-'[1]財政指標（県）'!D39</f>
        <v>-1619</v>
      </c>
      <c r="X43" s="164">
        <f>E43-'[1]財政指標（県）'!E39</f>
        <v>-91</v>
      </c>
      <c r="Y43" s="164">
        <f>F43-'[1]財政指標（県）'!F39</f>
        <v>21623</v>
      </c>
      <c r="Z43" s="164">
        <f>G43-'[1]財政指標（県）'!G39</f>
        <v>18733</v>
      </c>
      <c r="AA43" s="164">
        <f>H43-'[1]財政指標（県）'!H39</f>
        <v>0.006000000000000005</v>
      </c>
      <c r="AB43" s="164" t="e">
        <f>I43-'[1]財政指標（県）'!I39</f>
        <v>#REF!</v>
      </c>
      <c r="AC43" s="164" t="e">
        <f>J43-'[1]財政指標（県）'!J39</f>
        <v>#REF!</v>
      </c>
      <c r="AD43" s="164">
        <f>K43-'[1]財政指標（県）'!K39</f>
        <v>-1</v>
      </c>
      <c r="AE43" s="164">
        <f>L43-'[1]財政指標（県）'!L39</f>
        <v>-15.699999999999989</v>
      </c>
      <c r="AF43" s="164">
        <f>M43-'[1]財政指標（県）'!M39</f>
        <v>-2.1000000000000085</v>
      </c>
      <c r="AG43" s="164">
        <f>N43-'[1]財政指標（県）'!N39</f>
        <v>3.5999999999999943</v>
      </c>
      <c r="AH43" s="164">
        <f>O43-'[1]財政指標（県）'!O39</f>
        <v>-19577</v>
      </c>
      <c r="AI43" s="164">
        <f>P43-'[1]財政指標（県）'!P39</f>
        <v>189735</v>
      </c>
      <c r="AJ43" s="164">
        <f>Q43-'[1]財政指標（県）'!Q39</f>
        <v>-23913</v>
      </c>
      <c r="AK43" s="164">
        <f>R43-'[1]財政指標（県）'!R39</f>
        <v>38</v>
      </c>
      <c r="AL43" s="164">
        <f>S43-'[1]財政指標（県）'!S39</f>
        <v>-5439</v>
      </c>
      <c r="AM43" s="164">
        <f>T43-'[1]財政指標（県）'!T39</f>
        <v>-18512</v>
      </c>
    </row>
    <row r="44" spans="1:41" s="201" customFormat="1" ht="18.75" customHeight="1">
      <c r="A44" s="453"/>
      <c r="B44" s="226">
        <v>26</v>
      </c>
      <c r="C44" s="227">
        <v>13124</v>
      </c>
      <c r="D44" s="228">
        <v>6380</v>
      </c>
      <c r="E44" s="228">
        <v>3483</v>
      </c>
      <c r="F44" s="228">
        <v>16477</v>
      </c>
      <c r="G44" s="229">
        <v>1147840</v>
      </c>
      <c r="H44" s="230">
        <v>0.755</v>
      </c>
      <c r="I44" s="231"/>
      <c r="J44" s="231"/>
      <c r="K44" s="231">
        <v>12.3</v>
      </c>
      <c r="L44" s="231">
        <v>203.5</v>
      </c>
      <c r="M44" s="232">
        <v>94.6</v>
      </c>
      <c r="N44" s="233">
        <v>56.3</v>
      </c>
      <c r="O44" s="207">
        <v>37407</v>
      </c>
      <c r="P44" s="207">
        <v>3796255</v>
      </c>
      <c r="Q44" s="201">
        <v>182919</v>
      </c>
      <c r="R44" s="202">
        <v>12006</v>
      </c>
      <c r="S44" s="234">
        <v>68897</v>
      </c>
      <c r="T44" s="235">
        <v>102016</v>
      </c>
      <c r="V44" s="164"/>
      <c r="W44" s="164"/>
      <c r="X44" s="164"/>
      <c r="Y44" s="164"/>
      <c r="Z44" s="164"/>
      <c r="AA44" s="164"/>
      <c r="AB44" s="164"/>
      <c r="AC44" s="164"/>
      <c r="AD44" s="164"/>
      <c r="AE44" s="164"/>
      <c r="AF44" s="164"/>
      <c r="AG44" s="164"/>
      <c r="AH44" s="164"/>
      <c r="AI44" s="164"/>
      <c r="AJ44" s="164"/>
      <c r="AK44" s="164"/>
      <c r="AL44" s="164"/>
      <c r="AM44" s="164"/>
      <c r="AN44" s="164"/>
      <c r="AO44" s="164"/>
    </row>
    <row r="45" spans="1:39" ht="18.75" customHeight="1">
      <c r="A45" s="451" t="s">
        <v>31</v>
      </c>
      <c r="B45" s="216">
        <v>22</v>
      </c>
      <c r="C45" s="217">
        <v>20329</v>
      </c>
      <c r="D45" s="218">
        <v>6903</v>
      </c>
      <c r="E45" s="217">
        <v>748</v>
      </c>
      <c r="F45" s="218">
        <v>2824</v>
      </c>
      <c r="G45" s="219">
        <v>970627</v>
      </c>
      <c r="H45" s="220">
        <v>0.774</v>
      </c>
      <c r="I45" s="221"/>
      <c r="J45" s="221"/>
      <c r="K45" s="221">
        <v>11.2</v>
      </c>
      <c r="L45" s="221">
        <v>206.3</v>
      </c>
      <c r="M45" s="222">
        <v>92.6</v>
      </c>
      <c r="N45" s="223">
        <v>57.2</v>
      </c>
      <c r="O45" s="203">
        <v>127547</v>
      </c>
      <c r="P45" s="203">
        <v>2651025</v>
      </c>
      <c r="Q45" s="198">
        <v>128828</v>
      </c>
      <c r="R45" s="240">
        <v>2200</v>
      </c>
      <c r="S45" s="241">
        <v>5000</v>
      </c>
      <c r="T45" s="225">
        <v>121628</v>
      </c>
      <c r="V45" s="164">
        <f>C45-'[1]財政指標（県）'!C41</f>
        <v>11334</v>
      </c>
      <c r="W45" s="164">
        <f>D45-'[1]財政指標（県）'!D41</f>
        <v>2350</v>
      </c>
      <c r="X45" s="164">
        <f>E45-'[1]財政指標（県）'!E41</f>
        <v>1361</v>
      </c>
      <c r="Y45" s="164">
        <f>F45-'[1]財政指標（県）'!F41</f>
        <v>3189</v>
      </c>
      <c r="Z45" s="164">
        <f>G45-'[1]財政指標（県）'!G41</f>
        <v>28704</v>
      </c>
      <c r="AA45" s="164">
        <f>H45-'[1]財政指標（県）'!H41</f>
        <v>-0.026579999999999937</v>
      </c>
      <c r="AB45" s="164" t="e">
        <f>I45-'[1]財政指標（県）'!I41</f>
        <v>#REF!</v>
      </c>
      <c r="AC45" s="164" t="e">
        <f>J45-'[1]財政指標（県）'!J41</f>
        <v>#REF!</v>
      </c>
      <c r="AD45" s="164">
        <f>K45-'[1]財政指標（県）'!K41</f>
        <v>-0.5</v>
      </c>
      <c r="AE45" s="164">
        <f>L45-'[1]財政指標（県）'!L41</f>
        <v>-12.599999999999994</v>
      </c>
      <c r="AF45" s="164">
        <f>M45-'[1]財政指標（県）'!M41</f>
        <v>-5.200000000000003</v>
      </c>
      <c r="AG45" s="164">
        <f>N45-'[1]財政指標（県）'!N41</f>
        <v>-7.8999999999999915</v>
      </c>
      <c r="AH45" s="164">
        <f>O45-'[1]財政指標（県）'!O41</f>
        <v>-4339</v>
      </c>
      <c r="AI45" s="164">
        <f>P45-'[1]財政指標（県）'!P41</f>
        <v>242265</v>
      </c>
      <c r="AJ45" s="164">
        <f>Q45-'[1]財政指標（県）'!Q41</f>
        <v>74668</v>
      </c>
      <c r="AK45" s="164" t="e">
        <f>R45-'[1]財政指標（県）'!R41</f>
        <v>#VALUE!</v>
      </c>
      <c r="AL45" s="164" t="e">
        <f>S45-'[1]財政指標（県）'!S41</f>
        <v>#VALUE!</v>
      </c>
      <c r="AM45" s="164">
        <f>T45-'[1]財政指標（県）'!T41</f>
        <v>67468</v>
      </c>
    </row>
    <row r="46" spans="1:39" ht="18.75" customHeight="1">
      <c r="A46" s="452"/>
      <c r="B46" s="226">
        <v>23</v>
      </c>
      <c r="C46" s="227">
        <v>23826</v>
      </c>
      <c r="D46" s="228">
        <v>9316</v>
      </c>
      <c r="E46" s="227">
        <v>2413</v>
      </c>
      <c r="F46" s="228">
        <v>10727</v>
      </c>
      <c r="G46" s="229">
        <v>977867</v>
      </c>
      <c r="H46" s="230">
        <v>0.752</v>
      </c>
      <c r="I46" s="231"/>
      <c r="J46" s="231"/>
      <c r="K46" s="231">
        <v>11.4</v>
      </c>
      <c r="L46" s="231">
        <v>202.5</v>
      </c>
      <c r="M46" s="232">
        <v>94.7</v>
      </c>
      <c r="N46" s="233">
        <v>57.9</v>
      </c>
      <c r="O46" s="207">
        <v>111672</v>
      </c>
      <c r="P46" s="207">
        <v>2769107</v>
      </c>
      <c r="Q46" s="201">
        <v>109935</v>
      </c>
      <c r="R46" s="242">
        <v>10201</v>
      </c>
      <c r="S46" s="243">
        <v>352</v>
      </c>
      <c r="T46" s="235">
        <v>99382</v>
      </c>
      <c r="V46" s="164">
        <f>C46-'[1]財政指標（県）'!C42</f>
        <v>9870</v>
      </c>
      <c r="W46" s="164">
        <f>D46-'[1]財政指標（県）'!D42</f>
        <v>3161</v>
      </c>
      <c r="X46" s="164">
        <f>E46-'[1]財政指標（県）'!E42</f>
        <v>812</v>
      </c>
      <c r="Y46" s="164">
        <f>F46-'[1]財政指標（県）'!F42</f>
        <v>7267</v>
      </c>
      <c r="Z46" s="164">
        <f>G46-'[1]財政指標（県）'!G42</f>
        <v>44212</v>
      </c>
      <c r="AA46" s="164">
        <f>H46-'[1]財政指標（県）'!H42</f>
        <v>-0.04500000000000004</v>
      </c>
      <c r="AB46" s="164" t="e">
        <f>I46-'[1]財政指標（県）'!I42</f>
        <v>#REF!</v>
      </c>
      <c r="AC46" s="164" t="e">
        <f>J46-'[1]財政指標（県）'!J42</f>
        <v>#REF!</v>
      </c>
      <c r="AD46" s="164">
        <f>K46-'[1]財政指標（県）'!K42</f>
        <v>0</v>
      </c>
      <c r="AE46" s="164">
        <f>L46-'[1]財政指標（県）'!L42</f>
        <v>-19.5</v>
      </c>
      <c r="AF46" s="164">
        <f>M46-'[1]財政指標（県）'!M42</f>
        <v>-2.3999999999999915</v>
      </c>
      <c r="AG46" s="164">
        <f>N46-'[1]財政指標（県）'!N42</f>
        <v>1</v>
      </c>
      <c r="AH46" s="164">
        <f>O46-'[1]財政指標（県）'!O42</f>
        <v>-6511</v>
      </c>
      <c r="AI46" s="164">
        <f>P46-'[1]財政指標（県）'!P42</f>
        <v>245033</v>
      </c>
      <c r="AJ46" s="164">
        <f>Q46-'[1]財政指標（県）'!Q42</f>
        <v>-10306</v>
      </c>
      <c r="AK46" s="164">
        <f>R46-'[1]財政指標（県）'!R42</f>
        <v>8586</v>
      </c>
      <c r="AL46" s="164" t="e">
        <f>S46-'[1]財政指標（県）'!S42</f>
        <v>#VALUE!</v>
      </c>
      <c r="AM46" s="164">
        <f>T46-'[1]財政指標（県）'!T42</f>
        <v>-19244</v>
      </c>
    </row>
    <row r="47" spans="1:39" ht="18.75" customHeight="1">
      <c r="A47" s="452"/>
      <c r="B47" s="226">
        <v>24</v>
      </c>
      <c r="C47" s="227">
        <v>21877</v>
      </c>
      <c r="D47" s="228">
        <v>9973</v>
      </c>
      <c r="E47" s="228">
        <v>657</v>
      </c>
      <c r="F47" s="228">
        <v>8947</v>
      </c>
      <c r="G47" s="229">
        <v>1001101</v>
      </c>
      <c r="H47" s="230">
        <v>0.74513</v>
      </c>
      <c r="I47" s="231"/>
      <c r="J47" s="231"/>
      <c r="K47" s="231">
        <v>11.2</v>
      </c>
      <c r="L47" s="231">
        <v>191.9</v>
      </c>
      <c r="M47" s="232">
        <v>95.7</v>
      </c>
      <c r="N47" s="233">
        <v>57.9</v>
      </c>
      <c r="O47" s="207">
        <v>97100</v>
      </c>
      <c r="P47" s="207">
        <v>2872047</v>
      </c>
      <c r="Q47" s="201">
        <v>101561</v>
      </c>
      <c r="R47" s="242">
        <v>16410</v>
      </c>
      <c r="S47" s="243" t="s">
        <v>26</v>
      </c>
      <c r="T47" s="235">
        <v>85151</v>
      </c>
      <c r="V47" s="164">
        <f>C47-'[1]財政指標（県）'!C43</f>
        <v>1548</v>
      </c>
      <c r="W47" s="164">
        <f>D47-'[1]財政指標（県）'!D43</f>
        <v>3070</v>
      </c>
      <c r="X47" s="164">
        <f>E47-'[1]財政指標（県）'!E43</f>
        <v>-91</v>
      </c>
      <c r="Y47" s="164">
        <f>F47-'[1]財政指標（県）'!F43</f>
        <v>6123</v>
      </c>
      <c r="Z47" s="164">
        <f>G47-'[1]財政指標（県）'!G43</f>
        <v>30474</v>
      </c>
      <c r="AA47" s="164">
        <f>H47-'[1]財政指標（県）'!H43</f>
        <v>-0.028870000000000062</v>
      </c>
      <c r="AB47" s="164" t="e">
        <f>I47-'[1]財政指標（県）'!I43</f>
        <v>#REF!</v>
      </c>
      <c r="AC47" s="164" t="e">
        <f>J47-'[1]財政指標（県）'!J43</f>
        <v>#REF!</v>
      </c>
      <c r="AD47" s="164">
        <f>K47-'[1]財政指標（県）'!K43</f>
        <v>0</v>
      </c>
      <c r="AE47" s="164">
        <f>L47-'[1]財政指標（県）'!L43</f>
        <v>-14.400000000000006</v>
      </c>
      <c r="AF47" s="164">
        <f>M47-'[1]財政指標（県）'!M43</f>
        <v>3.1000000000000085</v>
      </c>
      <c r="AG47" s="164">
        <f>N47-'[1]財政指標（県）'!N43</f>
        <v>1.6000000000000014</v>
      </c>
      <c r="AH47" s="164">
        <f>O47-'[1]財政指標（県）'!O43</f>
        <v>-30447</v>
      </c>
      <c r="AI47" s="164">
        <f>P47-'[1]財政指標（県）'!P43</f>
        <v>221022</v>
      </c>
      <c r="AJ47" s="164">
        <f>Q47-'[1]財政指標（県）'!Q43</f>
        <v>-27267</v>
      </c>
      <c r="AK47" s="164">
        <f>R47-'[1]財政指標（県）'!R43</f>
        <v>14210</v>
      </c>
      <c r="AL47" s="164" t="e">
        <f>S47-'[1]財政指標（県）'!S43</f>
        <v>#VALUE!</v>
      </c>
      <c r="AM47" s="164">
        <f>T47-'[1]財政指標（県）'!T43</f>
        <v>-36477</v>
      </c>
    </row>
    <row r="48" spans="1:39" ht="18.75" customHeight="1">
      <c r="A48" s="452"/>
      <c r="B48" s="226">
        <v>25</v>
      </c>
      <c r="C48" s="227">
        <v>26941</v>
      </c>
      <c r="D48" s="228">
        <v>14379</v>
      </c>
      <c r="E48" s="228">
        <v>4407</v>
      </c>
      <c r="F48" s="228">
        <v>7842</v>
      </c>
      <c r="G48" s="229">
        <v>1001241</v>
      </c>
      <c r="H48" s="230">
        <v>0.75485</v>
      </c>
      <c r="I48" s="231"/>
      <c r="J48" s="231"/>
      <c r="K48" s="231">
        <v>11.3</v>
      </c>
      <c r="L48" s="231">
        <v>179.3</v>
      </c>
      <c r="M48" s="232">
        <v>91.7</v>
      </c>
      <c r="N48" s="233">
        <v>58.4</v>
      </c>
      <c r="O48" s="207">
        <v>91359</v>
      </c>
      <c r="P48" s="207">
        <v>2963409.9</v>
      </c>
      <c r="Q48" s="201">
        <v>148131</v>
      </c>
      <c r="R48" s="202">
        <v>18819.9</v>
      </c>
      <c r="S48" s="243">
        <v>10000</v>
      </c>
      <c r="T48" s="235">
        <v>119311</v>
      </c>
      <c r="V48" s="164">
        <f>C48-'[1]財政指標（県）'!C44</f>
        <v>3115</v>
      </c>
      <c r="W48" s="164">
        <f>D48-'[1]財政指標（県）'!D44</f>
        <v>5063</v>
      </c>
      <c r="X48" s="164">
        <f>E48-'[1]財政指標（県）'!E44</f>
        <v>1994</v>
      </c>
      <c r="Y48" s="164">
        <f>F48-'[1]財政指標（県）'!F44</f>
        <v>-2885</v>
      </c>
      <c r="Z48" s="164">
        <f>G48-'[1]財政指標（県）'!G44</f>
        <v>23374</v>
      </c>
      <c r="AA48" s="164">
        <f>H48-'[1]財政指標（県）'!H44</f>
        <v>0.002850000000000019</v>
      </c>
      <c r="AB48" s="164" t="e">
        <f>I48-'[1]財政指標（県）'!I44</f>
        <v>#REF!</v>
      </c>
      <c r="AC48" s="164" t="e">
        <f>J48-'[1]財政指標（県）'!J44</f>
        <v>#REF!</v>
      </c>
      <c r="AD48" s="164">
        <f>K48-'[1]財政指標（県）'!K44</f>
        <v>-0.09999999999999964</v>
      </c>
      <c r="AE48" s="164">
        <f>L48-'[1]財政指標（県）'!L44</f>
        <v>-23.19999999999999</v>
      </c>
      <c r="AF48" s="164">
        <f>M48-'[1]財政指標（県）'!M44</f>
        <v>-3</v>
      </c>
      <c r="AG48" s="164">
        <f>N48-'[1]財政指標（県）'!N44</f>
        <v>0.7999999999999972</v>
      </c>
      <c r="AH48" s="164">
        <f>O48-'[1]財政指標（県）'!O44</f>
        <v>-20313</v>
      </c>
      <c r="AI48" s="164">
        <f>P48-'[1]財政指標（県）'!P44</f>
        <v>194302.8999999999</v>
      </c>
      <c r="AJ48" s="164">
        <f>Q48-'[1]財政指標（県）'!Q44</f>
        <v>38196</v>
      </c>
      <c r="AK48" s="164">
        <f>R48-'[1]財政指標（県）'!R44</f>
        <v>8618.900000000001</v>
      </c>
      <c r="AL48" s="164">
        <f>S48-'[1]財政指標（県）'!S44</f>
        <v>9648</v>
      </c>
      <c r="AM48" s="164">
        <f>T48-'[1]財政指標（県）'!T44</f>
        <v>19929</v>
      </c>
    </row>
    <row r="49" spans="1:41" s="201" customFormat="1" ht="18.75" customHeight="1">
      <c r="A49" s="453"/>
      <c r="B49" s="226">
        <v>26</v>
      </c>
      <c r="C49" s="227">
        <v>27414</v>
      </c>
      <c r="D49" s="228">
        <v>9827</v>
      </c>
      <c r="E49" s="228">
        <v>-4552</v>
      </c>
      <c r="F49" s="228">
        <v>15574</v>
      </c>
      <c r="G49" s="229">
        <v>1020593</v>
      </c>
      <c r="H49" s="230">
        <v>0.76447</v>
      </c>
      <c r="I49" s="231"/>
      <c r="J49" s="231"/>
      <c r="K49" s="231">
        <v>11.2</v>
      </c>
      <c r="L49" s="231">
        <v>164.6</v>
      </c>
      <c r="M49" s="232">
        <v>92.7</v>
      </c>
      <c r="N49" s="233">
        <v>59.3</v>
      </c>
      <c r="O49" s="207">
        <v>90911</v>
      </c>
      <c r="P49" s="207">
        <v>3044061</v>
      </c>
      <c r="Q49" s="201">
        <v>189951</v>
      </c>
      <c r="R49" s="202">
        <v>38933</v>
      </c>
      <c r="S49" s="243">
        <v>35064</v>
      </c>
      <c r="T49" s="235">
        <v>115954</v>
      </c>
      <c r="V49" s="164"/>
      <c r="W49" s="164"/>
      <c r="X49" s="164"/>
      <c r="Y49" s="164"/>
      <c r="Z49" s="164"/>
      <c r="AA49" s="164"/>
      <c r="AB49" s="164"/>
      <c r="AC49" s="164"/>
      <c r="AD49" s="164"/>
      <c r="AE49" s="164"/>
      <c r="AF49" s="164"/>
      <c r="AG49" s="164"/>
      <c r="AH49" s="164"/>
      <c r="AI49" s="164"/>
      <c r="AJ49" s="164"/>
      <c r="AK49" s="164"/>
      <c r="AL49" s="164"/>
      <c r="AM49" s="164"/>
      <c r="AN49" s="164"/>
      <c r="AO49" s="164"/>
    </row>
    <row r="50" spans="1:39" ht="18.75" customHeight="1">
      <c r="A50" s="451" t="s">
        <v>32</v>
      </c>
      <c r="B50" s="216">
        <v>22</v>
      </c>
      <c r="C50" s="217">
        <v>158428</v>
      </c>
      <c r="D50" s="218">
        <v>545</v>
      </c>
      <c r="E50" s="217">
        <v>-10</v>
      </c>
      <c r="F50" s="218">
        <v>-22579</v>
      </c>
      <c r="G50" s="219">
        <v>2855879</v>
      </c>
      <c r="H50" s="220">
        <v>1.162</v>
      </c>
      <c r="I50" s="221"/>
      <c r="J50" s="221"/>
      <c r="K50" s="221">
        <v>2.2</v>
      </c>
      <c r="L50" s="221">
        <v>93.6</v>
      </c>
      <c r="M50" s="222">
        <v>94.5</v>
      </c>
      <c r="N50" s="223">
        <v>83.7</v>
      </c>
      <c r="O50" s="203">
        <v>935006</v>
      </c>
      <c r="P50" s="203">
        <v>5742663</v>
      </c>
      <c r="Q50" s="198">
        <v>1507194</v>
      </c>
      <c r="R50" s="199">
        <v>469640</v>
      </c>
      <c r="S50" s="241" t="s">
        <v>26</v>
      </c>
      <c r="T50" s="225">
        <v>1037554</v>
      </c>
      <c r="V50" s="164">
        <f>C50-'[1]財政指標（県）'!C46</f>
        <v>-7736</v>
      </c>
      <c r="W50" s="164">
        <f>D50-'[1]財政指標（県）'!D46</f>
        <v>-276</v>
      </c>
      <c r="X50" s="164">
        <f>E50-'[1]財政指標（県）'!E46</f>
        <v>94741</v>
      </c>
      <c r="Y50" s="164">
        <f>F50-'[1]財政指標（県）'!F46</f>
        <v>107064</v>
      </c>
      <c r="Z50" s="164">
        <f>G50-'[1]財政指標（県）'!G46</f>
        <v>-1418470</v>
      </c>
      <c r="AA50" s="164">
        <f>H50-'[1]財政指標（県）'!H46</f>
        <v>-0.248</v>
      </c>
      <c r="AB50" s="164" t="e">
        <f>I50-'[1]財政指標（県）'!I46</f>
        <v>#REF!</v>
      </c>
      <c r="AC50" s="164" t="e">
        <f>J50-'[1]財政指標（県）'!J46</f>
        <v>#REF!</v>
      </c>
      <c r="AD50" s="164">
        <f>K50-'[1]財政指標（県）'!K46</f>
        <v>-3.3</v>
      </c>
      <c r="AE50" s="164">
        <f>L50-'[1]財政指標（県）'!L46</f>
        <v>29.799999999999997</v>
      </c>
      <c r="AF50" s="164">
        <f>M50-'[1]財政指標（県）'!M46</f>
        <v>10.400000000000006</v>
      </c>
      <c r="AG50" s="164">
        <f>N50-'[1]財政指標（県）'!N46</f>
        <v>-5.200000000000003</v>
      </c>
      <c r="AH50" s="164">
        <f>O50-'[1]財政指標（県）'!O46</f>
        <v>-43717</v>
      </c>
      <c r="AI50" s="164">
        <f>P50-'[1]財政指標（県）'!P46</f>
        <v>-152920</v>
      </c>
      <c r="AJ50" s="164">
        <f>Q50-'[1]財政指標（県）'!Q46</f>
        <v>-266095</v>
      </c>
      <c r="AK50" s="164">
        <f>R50-'[1]財政指標（県）'!R46</f>
        <v>-76155</v>
      </c>
      <c r="AL50" s="164" t="e">
        <f>S50-'[1]財政指標（県）'!S46</f>
        <v>#VALUE!</v>
      </c>
      <c r="AM50" s="164">
        <f>T50-'[1]財政指標（県）'!T46</f>
        <v>-189940</v>
      </c>
    </row>
    <row r="51" spans="1:39" ht="18.75" customHeight="1">
      <c r="A51" s="452"/>
      <c r="B51" s="226">
        <v>23</v>
      </c>
      <c r="C51" s="227">
        <v>168529</v>
      </c>
      <c r="D51" s="228">
        <v>397</v>
      </c>
      <c r="E51" s="239">
        <v>-148</v>
      </c>
      <c r="F51" s="228">
        <v>-71149</v>
      </c>
      <c r="G51" s="229">
        <v>2813533</v>
      </c>
      <c r="H51" s="230">
        <v>0.961</v>
      </c>
      <c r="I51" s="231"/>
      <c r="J51" s="231"/>
      <c r="K51" s="231">
        <v>1.5</v>
      </c>
      <c r="L51" s="231">
        <v>92.7</v>
      </c>
      <c r="M51" s="232">
        <v>95.2</v>
      </c>
      <c r="N51" s="233">
        <v>81.9</v>
      </c>
      <c r="O51" s="207">
        <v>830387</v>
      </c>
      <c r="P51" s="207">
        <v>5782569</v>
      </c>
      <c r="Q51" s="201">
        <v>1367357</v>
      </c>
      <c r="R51" s="202">
        <v>398639</v>
      </c>
      <c r="S51" s="243" t="s">
        <v>26</v>
      </c>
      <c r="T51" s="235">
        <v>968718</v>
      </c>
      <c r="V51" s="164">
        <f>C51-'[1]財政指標（県）'!C47</f>
        <v>60646</v>
      </c>
      <c r="W51" s="164">
        <f>D51-'[1]財政指標（県）'!D47</f>
        <v>-158</v>
      </c>
      <c r="X51" s="164">
        <f>E51-'[1]財政指標（県）'!E47</f>
        <v>118</v>
      </c>
      <c r="Y51" s="164">
        <f>F51-'[1]財政指標（県）'!F47</f>
        <v>-17477</v>
      </c>
      <c r="Z51" s="164">
        <f>G51-'[1]財政指標（県）'!G47</f>
        <v>-646415</v>
      </c>
      <c r="AA51" s="164">
        <f>H51-'[1]財政指標（県）'!H47</f>
        <v>-0.38</v>
      </c>
      <c r="AB51" s="164" t="e">
        <f>I51-'[1]財政指標（県）'!I47</f>
        <v>#REF!</v>
      </c>
      <c r="AC51" s="164" t="e">
        <f>J51-'[1]財政指標（県）'!J47</f>
        <v>#REF!</v>
      </c>
      <c r="AD51" s="164">
        <f>K51-'[1]財政指標（県）'!K47</f>
        <v>-1.6</v>
      </c>
      <c r="AE51" s="164">
        <f>L51-'[1]財政指標（県）'!L47</f>
        <v>15.700000000000003</v>
      </c>
      <c r="AF51" s="164">
        <f>M51-'[1]財政指標（県）'!M47</f>
        <v>-0.7999999999999972</v>
      </c>
      <c r="AG51" s="164">
        <f>N51-'[1]財政指標（県）'!N47</f>
        <v>0.10000000000000853</v>
      </c>
      <c r="AH51" s="164">
        <f>O51-'[1]財政指標（県）'!O47</f>
        <v>-124949</v>
      </c>
      <c r="AI51" s="164">
        <f>P51-'[1]財政指標（県）'!P47</f>
        <v>-51842</v>
      </c>
      <c r="AJ51" s="164">
        <f>Q51-'[1]財政指標（県）'!Q47</f>
        <v>-325934</v>
      </c>
      <c r="AK51" s="164">
        <f>R51-'[1]財政指標（県）'!R47</f>
        <v>-93750</v>
      </c>
      <c r="AL51" s="164" t="e">
        <f>S51-'[1]財政指標（県）'!S47</f>
        <v>#VALUE!</v>
      </c>
      <c r="AM51" s="164">
        <f>T51-'[1]財政指標（県）'!T47</f>
        <v>-232184</v>
      </c>
    </row>
    <row r="52" spans="1:39" ht="18.75" customHeight="1">
      <c r="A52" s="452"/>
      <c r="B52" s="226">
        <v>24</v>
      </c>
      <c r="C52" s="227">
        <v>191206</v>
      </c>
      <c r="D52" s="228">
        <v>556</v>
      </c>
      <c r="E52" s="228">
        <v>159</v>
      </c>
      <c r="F52" s="228">
        <v>19443</v>
      </c>
      <c r="G52" s="229">
        <v>2947395</v>
      </c>
      <c r="H52" s="230">
        <v>0.864</v>
      </c>
      <c r="I52" s="231"/>
      <c r="J52" s="231"/>
      <c r="K52" s="231">
        <v>1</v>
      </c>
      <c r="L52" s="231">
        <v>85.4</v>
      </c>
      <c r="M52" s="232">
        <v>92.7</v>
      </c>
      <c r="N52" s="233">
        <v>83.5</v>
      </c>
      <c r="O52" s="207">
        <v>783925</v>
      </c>
      <c r="P52" s="207">
        <v>5710330</v>
      </c>
      <c r="Q52" s="201">
        <v>1380097</v>
      </c>
      <c r="R52" s="202">
        <v>417923</v>
      </c>
      <c r="S52" s="243" t="s">
        <v>26</v>
      </c>
      <c r="T52" s="235">
        <v>962174</v>
      </c>
      <c r="V52" s="164">
        <f>C52-'[1]財政指標（県）'!C48</f>
        <v>32778</v>
      </c>
      <c r="W52" s="164">
        <f>D52-'[1]財政指標（県）'!D48</f>
        <v>11</v>
      </c>
      <c r="X52" s="164">
        <f>E52-'[1]財政指標（県）'!E48</f>
        <v>169</v>
      </c>
      <c r="Y52" s="164">
        <f>F52-'[1]財政指標（県）'!F48</f>
        <v>42022</v>
      </c>
      <c r="Z52" s="164">
        <f>G52-'[1]財政指標（県）'!G48</f>
        <v>91516</v>
      </c>
      <c r="AA52" s="164">
        <f>H52-'[1]財政指標（県）'!H48</f>
        <v>-0.29799999999999993</v>
      </c>
      <c r="AB52" s="164" t="e">
        <f>I52-'[1]財政指標（県）'!I48</f>
        <v>#REF!</v>
      </c>
      <c r="AC52" s="164" t="e">
        <f>J52-'[1]財政指標（県）'!J48</f>
        <v>#REF!</v>
      </c>
      <c r="AD52" s="164">
        <f>K52-'[1]財政指標（県）'!K48</f>
        <v>-1.2000000000000002</v>
      </c>
      <c r="AE52" s="164">
        <f>L52-'[1]財政指標（県）'!L48</f>
        <v>-8.199999999999989</v>
      </c>
      <c r="AF52" s="164">
        <f>M52-'[1]財政指標（県）'!M48</f>
        <v>-1.7999999999999972</v>
      </c>
      <c r="AG52" s="164">
        <f>N52-'[1]財政指標（県）'!N48</f>
        <v>-0.20000000000000284</v>
      </c>
      <c r="AH52" s="164">
        <f>O52-'[1]財政指標（県）'!O48</f>
        <v>-151081</v>
      </c>
      <c r="AI52" s="164">
        <f>P52-'[1]財政指標（県）'!P48</f>
        <v>-32333</v>
      </c>
      <c r="AJ52" s="164">
        <f>Q52-'[1]財政指標（県）'!Q48</f>
        <v>-127097</v>
      </c>
      <c r="AK52" s="164">
        <f>R52-'[1]財政指標（県）'!R48</f>
        <v>-51717</v>
      </c>
      <c r="AL52" s="164" t="e">
        <f>S52-'[1]財政指標（県）'!S48</f>
        <v>#VALUE!</v>
      </c>
      <c r="AM52" s="164">
        <f>T52-'[1]財政指標（県）'!T48</f>
        <v>-75380</v>
      </c>
    </row>
    <row r="53" spans="1:39" ht="18.75" customHeight="1">
      <c r="A53" s="452"/>
      <c r="B53" s="226">
        <v>25</v>
      </c>
      <c r="C53" s="227">
        <v>252926</v>
      </c>
      <c r="D53" s="228">
        <v>641</v>
      </c>
      <c r="E53" s="228">
        <v>85</v>
      </c>
      <c r="F53" s="228">
        <v>37333</v>
      </c>
      <c r="G53" s="229">
        <v>3050967</v>
      </c>
      <c r="H53" s="230">
        <v>0.871</v>
      </c>
      <c r="I53" s="231"/>
      <c r="J53" s="231"/>
      <c r="K53" s="231">
        <v>0.6</v>
      </c>
      <c r="L53" s="231">
        <v>73.2</v>
      </c>
      <c r="M53" s="232">
        <v>86.2</v>
      </c>
      <c r="N53" s="233">
        <v>85.2</v>
      </c>
      <c r="O53" s="207">
        <v>769804</v>
      </c>
      <c r="P53" s="207">
        <v>5510470</v>
      </c>
      <c r="Q53" s="201">
        <v>1500379</v>
      </c>
      <c r="R53" s="202">
        <v>455171</v>
      </c>
      <c r="S53" s="243" t="s">
        <v>26</v>
      </c>
      <c r="T53" s="235">
        <v>1045208</v>
      </c>
      <c r="V53" s="164">
        <f>C53-'[1]財政指標（県）'!C49</f>
        <v>84397</v>
      </c>
      <c r="W53" s="164">
        <f>D53-'[1]財政指標（県）'!D49</f>
        <v>244</v>
      </c>
      <c r="X53" s="164">
        <f>E53-'[1]財政指標（県）'!E49</f>
        <v>233</v>
      </c>
      <c r="Y53" s="164">
        <f>F53-'[1]財政指標（県）'!F49</f>
        <v>108482</v>
      </c>
      <c r="Z53" s="164">
        <f>G53-'[1]財政指標（県）'!G49</f>
        <v>237434</v>
      </c>
      <c r="AA53" s="164">
        <f>H53-'[1]財政指標（県）'!H49</f>
        <v>-0.08999999999999997</v>
      </c>
      <c r="AB53" s="164" t="e">
        <f>I53-'[1]財政指標（県）'!I49</f>
        <v>#REF!</v>
      </c>
      <c r="AC53" s="164" t="e">
        <f>J53-'[1]財政指標（県）'!J49</f>
        <v>#REF!</v>
      </c>
      <c r="AD53" s="164">
        <f>K53-'[1]財政指標（県）'!K49</f>
        <v>-0.9</v>
      </c>
      <c r="AE53" s="164">
        <f>L53-'[1]財政指標（県）'!L49</f>
        <v>-19.5</v>
      </c>
      <c r="AF53" s="164">
        <f>M53-'[1]財政指標（県）'!M49</f>
        <v>-9</v>
      </c>
      <c r="AG53" s="164">
        <f>N53-'[1]財政指標（県）'!N49</f>
        <v>3.299999999999997</v>
      </c>
      <c r="AH53" s="164">
        <f>O53-'[1]財政指標（県）'!O49</f>
        <v>-60583</v>
      </c>
      <c r="AI53" s="164">
        <f>P53-'[1]財政指標（県）'!P49</f>
        <v>-272099</v>
      </c>
      <c r="AJ53" s="164">
        <f>Q53-'[1]財政指標（県）'!Q49</f>
        <v>133022</v>
      </c>
      <c r="AK53" s="164">
        <f>R53-'[1]財政指標（県）'!R49</f>
        <v>56532</v>
      </c>
      <c r="AL53" s="164" t="e">
        <f>S53-'[1]財政指標（県）'!S49</f>
        <v>#VALUE!</v>
      </c>
      <c r="AM53" s="164">
        <f>T53-'[1]財政指標（県）'!T49</f>
        <v>76490</v>
      </c>
    </row>
    <row r="54" spans="1:41" s="201" customFormat="1" ht="18.75" customHeight="1">
      <c r="A54" s="453"/>
      <c r="B54" s="226">
        <v>26</v>
      </c>
      <c r="C54" s="227">
        <v>299411</v>
      </c>
      <c r="D54" s="228">
        <v>518</v>
      </c>
      <c r="E54" s="228">
        <v>-123</v>
      </c>
      <c r="F54" s="228">
        <v>111024</v>
      </c>
      <c r="G54" s="229">
        <v>3411288</v>
      </c>
      <c r="H54" s="230">
        <v>0.925</v>
      </c>
      <c r="I54" s="231"/>
      <c r="J54" s="231"/>
      <c r="K54" s="231">
        <v>0.7</v>
      </c>
      <c r="L54" s="231">
        <v>49.7</v>
      </c>
      <c r="M54" s="232">
        <v>84.8</v>
      </c>
      <c r="N54" s="233">
        <v>86.5</v>
      </c>
      <c r="O54" s="207">
        <v>781096</v>
      </c>
      <c r="P54" s="207">
        <v>5185797</v>
      </c>
      <c r="Q54" s="201">
        <v>1805072</v>
      </c>
      <c r="R54" s="202">
        <v>566318</v>
      </c>
      <c r="S54" s="243" t="s">
        <v>282</v>
      </c>
      <c r="T54" s="235">
        <v>1238754</v>
      </c>
      <c r="V54" s="164"/>
      <c r="W54" s="164"/>
      <c r="X54" s="164"/>
      <c r="Y54" s="164"/>
      <c r="Z54" s="164"/>
      <c r="AA54" s="164"/>
      <c r="AB54" s="164"/>
      <c r="AC54" s="164"/>
      <c r="AD54" s="164"/>
      <c r="AE54" s="164"/>
      <c r="AF54" s="164"/>
      <c r="AG54" s="164"/>
      <c r="AH54" s="164"/>
      <c r="AI54" s="164"/>
      <c r="AJ54" s="164"/>
      <c r="AK54" s="164"/>
      <c r="AL54" s="164"/>
      <c r="AM54" s="164"/>
      <c r="AN54" s="164"/>
      <c r="AO54" s="164"/>
    </row>
    <row r="55" spans="1:39" ht="18.75" customHeight="1">
      <c r="A55" s="451" t="s">
        <v>33</v>
      </c>
      <c r="B55" s="216">
        <v>22</v>
      </c>
      <c r="C55" s="217">
        <v>15966</v>
      </c>
      <c r="D55" s="218">
        <v>6789</v>
      </c>
      <c r="E55" s="217">
        <v>3115</v>
      </c>
      <c r="F55" s="218">
        <v>27537</v>
      </c>
      <c r="G55" s="219">
        <v>1287804</v>
      </c>
      <c r="H55" s="220">
        <v>0.938</v>
      </c>
      <c r="I55" s="221"/>
      <c r="J55" s="221"/>
      <c r="K55" s="221">
        <v>9.9</v>
      </c>
      <c r="L55" s="221">
        <v>193.1</v>
      </c>
      <c r="M55" s="222">
        <v>93.9</v>
      </c>
      <c r="N55" s="223">
        <v>61.2</v>
      </c>
      <c r="O55" s="203">
        <v>280668</v>
      </c>
      <c r="P55" s="203">
        <v>3397854</v>
      </c>
      <c r="Q55" s="198">
        <v>192077</v>
      </c>
      <c r="R55" s="199">
        <v>41544</v>
      </c>
      <c r="S55" s="224">
        <v>5128</v>
      </c>
      <c r="T55" s="225">
        <v>145405</v>
      </c>
      <c r="V55" s="164">
        <f>C55-'[1]財政指標（県）'!C51</f>
        <v>4968</v>
      </c>
      <c r="W55" s="164">
        <f>D55-'[1]財政指標（県）'!D51</f>
        <v>2667</v>
      </c>
      <c r="X55" s="164">
        <f>E55-'[1]財政指標（県）'!E51</f>
        <v>3735</v>
      </c>
      <c r="Y55" s="164">
        <f>F55-'[1]財政指標（県）'!F51</f>
        <v>25643</v>
      </c>
      <c r="Z55" s="164">
        <f>G55-'[1]財政指標（県）'!G51</f>
        <v>20388</v>
      </c>
      <c r="AA55" s="164">
        <f>H55-'[1]財政指標（県）'!H51</f>
        <v>-0.024600000000000066</v>
      </c>
      <c r="AB55" s="164" t="e">
        <f>I55-'[1]財政指標（県）'!I51</f>
        <v>#REF!</v>
      </c>
      <c r="AC55" s="164" t="e">
        <f>J55-'[1]財政指標（県）'!J51</f>
        <v>#REF!</v>
      </c>
      <c r="AD55" s="164">
        <f>K55-'[1]財政指標（県）'!K51</f>
        <v>1</v>
      </c>
      <c r="AE55" s="164">
        <f>L55-'[1]財政指標（県）'!L51</f>
        <v>-13.800000000000011</v>
      </c>
      <c r="AF55" s="164">
        <f>M55-'[1]財政指標（県）'!M51</f>
        <v>-3.8999999999999915</v>
      </c>
      <c r="AG55" s="164">
        <f>N55-'[1]財政指標（県）'!N51</f>
        <v>-15</v>
      </c>
      <c r="AH55" s="164">
        <f>O55-'[1]財政指標（県）'!O51</f>
        <v>36781</v>
      </c>
      <c r="AI55" s="164">
        <f>P55-'[1]財政指標（県）'!P51</f>
        <v>293584</v>
      </c>
      <c r="AJ55" s="164">
        <f>Q55-'[1]財政指標（県）'!Q51</f>
        <v>89381</v>
      </c>
      <c r="AK55" s="164">
        <f>R55-'[1]財政指標（県）'!R51</f>
        <v>26546</v>
      </c>
      <c r="AL55" s="164">
        <f>S55-'[1]財政指標（県）'!S51</f>
        <v>31</v>
      </c>
      <c r="AM55" s="164">
        <f>T55-'[1]財政指標（県）'!T51</f>
        <v>62804</v>
      </c>
    </row>
    <row r="56" spans="1:39" ht="18.75" customHeight="1">
      <c r="A56" s="452"/>
      <c r="B56" s="226">
        <v>23</v>
      </c>
      <c r="C56" s="227">
        <v>15013</v>
      </c>
      <c r="D56" s="228">
        <v>4918</v>
      </c>
      <c r="E56" s="239">
        <v>-1871</v>
      </c>
      <c r="F56" s="228">
        <v>-5024</v>
      </c>
      <c r="G56" s="229">
        <v>1309627</v>
      </c>
      <c r="H56" s="230">
        <v>0.913</v>
      </c>
      <c r="I56" s="231"/>
      <c r="J56" s="231"/>
      <c r="K56" s="231">
        <v>10.3</v>
      </c>
      <c r="L56" s="231">
        <v>185.1</v>
      </c>
      <c r="M56" s="232">
        <v>95</v>
      </c>
      <c r="N56" s="233">
        <v>61.7</v>
      </c>
      <c r="O56" s="207">
        <v>322136</v>
      </c>
      <c r="P56" s="207">
        <v>3512710</v>
      </c>
      <c r="Q56" s="201">
        <v>157225</v>
      </c>
      <c r="R56" s="202">
        <v>38391</v>
      </c>
      <c r="S56" s="234">
        <v>5133</v>
      </c>
      <c r="T56" s="235">
        <v>113701</v>
      </c>
      <c r="V56" s="164">
        <f>C56-'[1]財政指標（県）'!C52</f>
        <v>3941</v>
      </c>
      <c r="W56" s="164">
        <f>D56-'[1]財政指標（県）'!D52</f>
        <v>1244</v>
      </c>
      <c r="X56" s="164">
        <f>E56-'[1]財政指標（県）'!E52</f>
        <v>-1423</v>
      </c>
      <c r="Y56" s="164">
        <f>F56-'[1]財政指標（県）'!F52</f>
        <v>-6700</v>
      </c>
      <c r="Z56" s="164">
        <f>G56-'[1]財政指標（県）'!G52</f>
        <v>53474</v>
      </c>
      <c r="AA56" s="164">
        <f>H56-'[1]財政指標（県）'!H52</f>
        <v>-0.052999999999999936</v>
      </c>
      <c r="AB56" s="164" t="e">
        <f>I56-'[1]財政指標（県）'!I52</f>
        <v>#REF!</v>
      </c>
      <c r="AC56" s="164" t="e">
        <f>J56-'[1]財政指標（県）'!J52</f>
        <v>#REF!</v>
      </c>
      <c r="AD56" s="164">
        <f>K56-'[1]財政指標（県）'!K52</f>
        <v>1.1000000000000014</v>
      </c>
      <c r="AE56" s="164">
        <f>L56-'[1]財政指標（県）'!L52</f>
        <v>-23.700000000000017</v>
      </c>
      <c r="AF56" s="164">
        <f>M56-'[1]財政指標（県）'!M52</f>
        <v>-2.9000000000000057</v>
      </c>
      <c r="AG56" s="164">
        <f>N56-'[1]財政指標（県）'!N52</f>
        <v>-0.6999999999999957</v>
      </c>
      <c r="AH56" s="164">
        <f>O56-'[1]財政指標（県）'!O52</f>
        <v>99857</v>
      </c>
      <c r="AI56" s="164">
        <f>P56-'[1]財政指標（県）'!P52</f>
        <v>233114</v>
      </c>
      <c r="AJ56" s="164">
        <f>Q56-'[1]財政指標（県）'!Q52</f>
        <v>-28091</v>
      </c>
      <c r="AK56" s="164">
        <f>R56-'[1]財政指標（県）'!R52</f>
        <v>21270</v>
      </c>
      <c r="AL56" s="164">
        <f>S56-'[1]財政指標（県）'!S52</f>
        <v>13</v>
      </c>
      <c r="AM56" s="164">
        <f>T56-'[1]財政指標（県）'!T52</f>
        <v>-49374</v>
      </c>
    </row>
    <row r="57" spans="1:39" ht="18.75" customHeight="1">
      <c r="A57" s="452"/>
      <c r="B57" s="226">
        <v>24</v>
      </c>
      <c r="C57" s="227">
        <v>37459</v>
      </c>
      <c r="D57" s="228">
        <v>3879</v>
      </c>
      <c r="E57" s="228">
        <v>-1039</v>
      </c>
      <c r="F57" s="228">
        <v>-32982</v>
      </c>
      <c r="G57" s="229">
        <v>1341813</v>
      </c>
      <c r="H57" s="230">
        <v>0.9</v>
      </c>
      <c r="I57" s="231"/>
      <c r="J57" s="231"/>
      <c r="K57" s="231">
        <v>10.6</v>
      </c>
      <c r="L57" s="231">
        <v>178.8</v>
      </c>
      <c r="M57" s="232">
        <v>94.6</v>
      </c>
      <c r="N57" s="233">
        <v>64.4</v>
      </c>
      <c r="O57" s="207">
        <v>310796</v>
      </c>
      <c r="P57" s="207">
        <v>3636669</v>
      </c>
      <c r="Q57" s="201">
        <v>100927</v>
      </c>
      <c r="R57" s="202">
        <v>6448</v>
      </c>
      <c r="S57" s="234">
        <v>5139</v>
      </c>
      <c r="T57" s="235">
        <v>89340</v>
      </c>
      <c r="V57" s="164">
        <f>C57-'[1]財政指標（県）'!C53</f>
        <v>21493</v>
      </c>
      <c r="W57" s="164">
        <f>D57-'[1]財政指標（県）'!D53</f>
        <v>-2910</v>
      </c>
      <c r="X57" s="164">
        <f>E57-'[1]財政指標（県）'!E53</f>
        <v>-4154</v>
      </c>
      <c r="Y57" s="164">
        <f>F57-'[1]財政指標（県）'!F53</f>
        <v>-60519</v>
      </c>
      <c r="Z57" s="164">
        <f>G57-'[1]財政指標（県）'!G53</f>
        <v>54009</v>
      </c>
      <c r="AA57" s="164">
        <f>H57-'[1]財政指標（県）'!H53</f>
        <v>-0.03799999999999992</v>
      </c>
      <c r="AB57" s="164" t="e">
        <f>I57-'[1]財政指標（県）'!I53</f>
        <v>#REF!</v>
      </c>
      <c r="AC57" s="164" t="e">
        <f>J57-'[1]財政指標（県）'!J53</f>
        <v>#REF!</v>
      </c>
      <c r="AD57" s="164">
        <f>K57-'[1]財政指標（県）'!K53</f>
        <v>0.6999999999999993</v>
      </c>
      <c r="AE57" s="164">
        <f>L57-'[1]財政指標（県）'!L53</f>
        <v>-14.299999999999983</v>
      </c>
      <c r="AF57" s="164">
        <f>M57-'[1]財政指標（県）'!M53</f>
        <v>0.6999999999999886</v>
      </c>
      <c r="AG57" s="164">
        <f>N57-'[1]財政指標（県）'!N53</f>
        <v>3.200000000000003</v>
      </c>
      <c r="AH57" s="164">
        <f>O57-'[1]財政指標（県）'!O53</f>
        <v>30128</v>
      </c>
      <c r="AI57" s="164">
        <f>P57-'[1]財政指標（県）'!P53</f>
        <v>238815</v>
      </c>
      <c r="AJ57" s="164">
        <f>Q57-'[1]財政指標（県）'!Q53</f>
        <v>-91150</v>
      </c>
      <c r="AK57" s="164">
        <f>R57-'[1]財政指標（県）'!R53</f>
        <v>-35096</v>
      </c>
      <c r="AL57" s="164">
        <f>S57-'[1]財政指標（県）'!S53</f>
        <v>11</v>
      </c>
      <c r="AM57" s="164">
        <f>T57-'[1]財政指標（県）'!T53</f>
        <v>-56065</v>
      </c>
    </row>
    <row r="58" spans="1:39" ht="18.75" customHeight="1">
      <c r="A58" s="452"/>
      <c r="B58" s="226">
        <v>25</v>
      </c>
      <c r="C58" s="227">
        <v>19169</v>
      </c>
      <c r="D58" s="228">
        <v>7019</v>
      </c>
      <c r="E58" s="228">
        <v>3140</v>
      </c>
      <c r="F58" s="228">
        <v>64219</v>
      </c>
      <c r="G58" s="229">
        <v>1344526</v>
      </c>
      <c r="H58" s="230">
        <v>0.9134</v>
      </c>
      <c r="I58" s="231"/>
      <c r="J58" s="231"/>
      <c r="K58" s="231">
        <v>11.1</v>
      </c>
      <c r="L58" s="231">
        <v>161.4</v>
      </c>
      <c r="M58" s="232">
        <v>92.3</v>
      </c>
      <c r="N58" s="233">
        <v>64.3</v>
      </c>
      <c r="O58" s="207">
        <v>304445</v>
      </c>
      <c r="P58" s="207">
        <v>3727963</v>
      </c>
      <c r="Q58" s="201">
        <v>156793</v>
      </c>
      <c r="R58" s="202">
        <v>67528</v>
      </c>
      <c r="S58" s="234">
        <v>15145</v>
      </c>
      <c r="T58" s="235">
        <v>74121</v>
      </c>
      <c r="V58" s="164">
        <f>C58-'[1]財政指標（県）'!C54</f>
        <v>4156</v>
      </c>
      <c r="W58" s="164">
        <f>D58-'[1]財政指標（県）'!D54</f>
        <v>2101</v>
      </c>
      <c r="X58" s="164">
        <f>E58-'[1]財政指標（県）'!E54</f>
        <v>5011</v>
      </c>
      <c r="Y58" s="164">
        <f>F58-'[1]財政指標（県）'!F54</f>
        <v>69243</v>
      </c>
      <c r="Z58" s="164">
        <f>G58-'[1]財政指標（県）'!G54</f>
        <v>34899</v>
      </c>
      <c r="AA58" s="164">
        <f>H58-'[1]財政指標（県）'!H54</f>
        <v>0.00039999999999995595</v>
      </c>
      <c r="AB58" s="164" t="e">
        <f>I58-'[1]財政指標（県）'!I54</f>
        <v>#REF!</v>
      </c>
      <c r="AC58" s="164" t="e">
        <f>J58-'[1]財政指標（県）'!J54</f>
        <v>#REF!</v>
      </c>
      <c r="AD58" s="164">
        <f>K58-'[1]財政指標（県）'!K54</f>
        <v>0.7999999999999989</v>
      </c>
      <c r="AE58" s="164">
        <f>L58-'[1]財政指標（県）'!L54</f>
        <v>-23.69999999999999</v>
      </c>
      <c r="AF58" s="164">
        <f>M58-'[1]財政指標（県）'!M54</f>
        <v>-2.700000000000003</v>
      </c>
      <c r="AG58" s="164">
        <f>N58-'[1]財政指標（県）'!N54</f>
        <v>2.5999999999999943</v>
      </c>
      <c r="AH58" s="164">
        <f>O58-'[1]財政指標（県）'!O54</f>
        <v>-17691</v>
      </c>
      <c r="AI58" s="164">
        <f>P58-'[1]財政指標（県）'!P54</f>
        <v>215253</v>
      </c>
      <c r="AJ58" s="164">
        <f>Q58-'[1]財政指標（県）'!Q54</f>
        <v>-432</v>
      </c>
      <c r="AK58" s="164">
        <f>R58-'[1]財政指標（県）'!R54</f>
        <v>29137</v>
      </c>
      <c r="AL58" s="164">
        <f>S58-'[1]財政指標（県）'!S54</f>
        <v>10012</v>
      </c>
      <c r="AM58" s="164">
        <f>T58-'[1]財政指標（県）'!T54</f>
        <v>-39580</v>
      </c>
    </row>
    <row r="59" spans="1:41" s="201" customFormat="1" ht="18.75" customHeight="1">
      <c r="A59" s="453"/>
      <c r="B59" s="244">
        <v>26</v>
      </c>
      <c r="C59" s="245">
        <v>26725</v>
      </c>
      <c r="D59" s="246">
        <v>7548</v>
      </c>
      <c r="E59" s="246">
        <v>529</v>
      </c>
      <c r="F59" s="246">
        <v>4922</v>
      </c>
      <c r="G59" s="247">
        <v>1371079</v>
      </c>
      <c r="H59" s="248">
        <v>0.917</v>
      </c>
      <c r="I59" s="249"/>
      <c r="J59" s="249"/>
      <c r="K59" s="249">
        <v>11.9</v>
      </c>
      <c r="L59" s="249">
        <v>142.9</v>
      </c>
      <c r="M59" s="250">
        <v>93.1</v>
      </c>
      <c r="N59" s="251">
        <v>64.7</v>
      </c>
      <c r="O59" s="213">
        <v>337414</v>
      </c>
      <c r="P59" s="213">
        <v>3753772</v>
      </c>
      <c r="Q59" s="205">
        <v>219617</v>
      </c>
      <c r="R59" s="206">
        <v>71921</v>
      </c>
      <c r="S59" s="252">
        <v>73271</v>
      </c>
      <c r="T59" s="253">
        <v>74425</v>
      </c>
      <c r="V59" s="164"/>
      <c r="W59" s="164"/>
      <c r="X59" s="164"/>
      <c r="Y59" s="164"/>
      <c r="Z59" s="164"/>
      <c r="AA59" s="164"/>
      <c r="AB59" s="164"/>
      <c r="AC59" s="164"/>
      <c r="AD59" s="164"/>
      <c r="AE59" s="164"/>
      <c r="AF59" s="164"/>
      <c r="AG59" s="164"/>
      <c r="AH59" s="164"/>
      <c r="AI59" s="164"/>
      <c r="AJ59" s="164"/>
      <c r="AK59" s="164"/>
      <c r="AL59" s="164"/>
      <c r="AM59" s="164"/>
      <c r="AN59" s="164"/>
      <c r="AO59" s="164"/>
    </row>
    <row r="60" spans="1:39" ht="18.75" customHeight="1">
      <c r="A60" s="451" t="s">
        <v>34</v>
      </c>
      <c r="B60" s="216">
        <v>22</v>
      </c>
      <c r="C60" s="217">
        <v>27455</v>
      </c>
      <c r="D60" s="218">
        <v>4961</v>
      </c>
      <c r="E60" s="217">
        <v>787</v>
      </c>
      <c r="F60" s="218">
        <v>1141</v>
      </c>
      <c r="G60" s="219">
        <v>602270</v>
      </c>
      <c r="H60" s="220">
        <v>0.404</v>
      </c>
      <c r="I60" s="221"/>
      <c r="J60" s="221"/>
      <c r="K60" s="221">
        <v>17.1</v>
      </c>
      <c r="L60" s="221">
        <v>274.6</v>
      </c>
      <c r="M60" s="222">
        <v>92.4</v>
      </c>
      <c r="N60" s="223">
        <v>39.2</v>
      </c>
      <c r="O60" s="203">
        <v>91294</v>
      </c>
      <c r="P60" s="203">
        <v>2760642</v>
      </c>
      <c r="Q60" s="198">
        <v>120410</v>
      </c>
      <c r="R60" s="199">
        <v>4693</v>
      </c>
      <c r="S60" s="224">
        <v>30399</v>
      </c>
      <c r="T60" s="225">
        <v>85318</v>
      </c>
      <c r="V60" s="164">
        <f>C60-'[1]財政指標（県）'!C56</f>
        <v>3443</v>
      </c>
      <c r="W60" s="164">
        <f>D60-'[1]財政指標（県）'!D56</f>
        <v>1723</v>
      </c>
      <c r="X60" s="164">
        <f>E60-'[1]財政指標（県）'!E56</f>
        <v>343</v>
      </c>
      <c r="Y60" s="164">
        <f>F60-'[1]財政指標（県）'!F56</f>
        <v>330</v>
      </c>
      <c r="Z60" s="164">
        <f>G60-'[1]財政指標（県）'!G56</f>
        <v>15932</v>
      </c>
      <c r="AA60" s="164">
        <f>H60-'[1]財政指標（県）'!H56</f>
        <v>-0.032999999999999974</v>
      </c>
      <c r="AB60" s="164" t="e">
        <f>I60-'[1]財政指標（県）'!I56</f>
        <v>#REF!</v>
      </c>
      <c r="AC60" s="164" t="e">
        <f>J60-'[1]財政指標（県）'!J56</f>
        <v>#REF!</v>
      </c>
      <c r="AD60" s="164">
        <f>K60-'[1]財政指標（県）'!K56</f>
        <v>0.3000000000000007</v>
      </c>
      <c r="AE60" s="164">
        <f>L60-'[1]財政指標（県）'!L56</f>
        <v>-6.399999999999977</v>
      </c>
      <c r="AF60" s="164">
        <f>M60-'[1]財政指標（県）'!M56</f>
        <v>-1.2999999999999972</v>
      </c>
      <c r="AG60" s="164">
        <f>N60-'[1]財政指標（県）'!N56</f>
        <v>-4.399999999999999</v>
      </c>
      <c r="AH60" s="164">
        <f>O60-'[1]財政指標（県）'!O56</f>
        <v>-24362</v>
      </c>
      <c r="AI60" s="164">
        <f>P60-'[1]財政指標（県）'!P56</f>
        <v>54434</v>
      </c>
      <c r="AJ60" s="164">
        <f>Q60-'[1]財政指標（県）'!Q56</f>
        <v>53440</v>
      </c>
      <c r="AK60" s="164">
        <f>R60-'[1]財政指標（県）'!R56</f>
        <v>696</v>
      </c>
      <c r="AL60" s="164">
        <f>S60-'[1]財政指標（県）'!S56</f>
        <v>22703</v>
      </c>
      <c r="AM60" s="164">
        <f>T60-'[1]財政指標（県）'!T56</f>
        <v>30041</v>
      </c>
    </row>
    <row r="61" spans="1:39" ht="18.75" customHeight="1">
      <c r="A61" s="452"/>
      <c r="B61" s="226">
        <v>23</v>
      </c>
      <c r="C61" s="227">
        <v>26408</v>
      </c>
      <c r="D61" s="228">
        <v>4621</v>
      </c>
      <c r="E61" s="227">
        <v>-339</v>
      </c>
      <c r="F61" s="228">
        <v>-334</v>
      </c>
      <c r="G61" s="229">
        <v>595666</v>
      </c>
      <c r="H61" s="230">
        <v>0.387</v>
      </c>
      <c r="I61" s="231"/>
      <c r="J61" s="231"/>
      <c r="K61" s="231">
        <v>17.2</v>
      </c>
      <c r="L61" s="231">
        <v>281.5</v>
      </c>
      <c r="M61" s="232">
        <v>93.7</v>
      </c>
      <c r="N61" s="233">
        <v>40.4</v>
      </c>
      <c r="O61" s="207">
        <v>108379</v>
      </c>
      <c r="P61" s="207">
        <v>2796426</v>
      </c>
      <c r="Q61" s="201">
        <v>114519</v>
      </c>
      <c r="R61" s="202">
        <v>4699</v>
      </c>
      <c r="S61" s="234">
        <v>37575</v>
      </c>
      <c r="T61" s="235">
        <v>72245</v>
      </c>
      <c r="V61" s="164">
        <f>C61-'[1]財政指標（県）'!C57</f>
        <v>10803</v>
      </c>
      <c r="W61" s="164">
        <f>D61-'[1]財政指標（県）'!D57</f>
        <v>448</v>
      </c>
      <c r="X61" s="164">
        <f>E61-'[1]財政指標（県）'!E57</f>
        <v>-1275</v>
      </c>
      <c r="Y61" s="164">
        <f>F61-'[1]財政指標（県）'!F57</f>
        <v>-1613</v>
      </c>
      <c r="Z61" s="164">
        <f>G61-'[1]財政指標（県）'!G57</f>
        <v>13491</v>
      </c>
      <c r="AA61" s="164">
        <f>H61-'[1]財政指標（県）'!H57</f>
        <v>-0.03999999999999998</v>
      </c>
      <c r="AB61" s="164" t="e">
        <f>I61-'[1]財政指標（県）'!I57</f>
        <v>#REF!</v>
      </c>
      <c r="AC61" s="164" t="e">
        <f>J61-'[1]財政指標（県）'!J57</f>
        <v>#REF!</v>
      </c>
      <c r="AD61" s="164">
        <f>K61-'[1]財政指標（県）'!K57</f>
        <v>0.3999999999999986</v>
      </c>
      <c r="AE61" s="164">
        <f>L61-'[1]財政指標（県）'!L57</f>
        <v>1.1999999999999886</v>
      </c>
      <c r="AF61" s="164">
        <f>M61-'[1]財政指標（県）'!M57</f>
        <v>-0.09999999999999432</v>
      </c>
      <c r="AG61" s="164">
        <f>N61-'[1]財政指標（県）'!N57</f>
        <v>0.10000000000000142</v>
      </c>
      <c r="AH61" s="164">
        <f>O61-'[1]財政指標（県）'!O57</f>
        <v>7204</v>
      </c>
      <c r="AI61" s="164">
        <f>P61-'[1]財政指標（県）'!P57</f>
        <v>62176</v>
      </c>
      <c r="AJ61" s="164">
        <f>Q61-'[1]財政指標（県）'!Q57</f>
        <v>-13607</v>
      </c>
      <c r="AK61" s="164">
        <f>R61-'[1]財政指標（県）'!R57</f>
        <v>359</v>
      </c>
      <c r="AL61" s="164">
        <f>S61-'[1]財政指標（県）'!S57</f>
        <v>7714</v>
      </c>
      <c r="AM61" s="164">
        <f>T61-'[1]財政指標（県）'!T57</f>
        <v>-21680</v>
      </c>
    </row>
    <row r="62" spans="1:39" ht="18.75" customHeight="1">
      <c r="A62" s="452"/>
      <c r="B62" s="226">
        <v>24</v>
      </c>
      <c r="C62" s="227">
        <v>41659</v>
      </c>
      <c r="D62" s="228">
        <v>6291</v>
      </c>
      <c r="E62" s="228">
        <v>1670</v>
      </c>
      <c r="F62" s="228">
        <v>2018</v>
      </c>
      <c r="G62" s="229">
        <v>599654</v>
      </c>
      <c r="H62" s="230">
        <v>0.38531</v>
      </c>
      <c r="I62" s="231"/>
      <c r="J62" s="231"/>
      <c r="K62" s="231">
        <v>17.4</v>
      </c>
      <c r="L62" s="231">
        <v>284.9</v>
      </c>
      <c r="M62" s="232">
        <v>93.8</v>
      </c>
      <c r="N62" s="233">
        <v>44.8</v>
      </c>
      <c r="O62" s="207">
        <v>88854</v>
      </c>
      <c r="P62" s="207">
        <v>2709177</v>
      </c>
      <c r="Q62" s="201">
        <v>113620</v>
      </c>
      <c r="R62" s="202">
        <v>5047</v>
      </c>
      <c r="S62" s="234">
        <v>35493</v>
      </c>
      <c r="T62" s="235">
        <v>73080</v>
      </c>
      <c r="V62" s="164">
        <f>C62-'[1]財政指標（県）'!C58</f>
        <v>14204</v>
      </c>
      <c r="W62" s="164">
        <f>D62-'[1]財政指標（県）'!D58</f>
        <v>1330</v>
      </c>
      <c r="X62" s="164">
        <f>E62-'[1]財政指標（県）'!E58</f>
        <v>883</v>
      </c>
      <c r="Y62" s="164">
        <f>F62-'[1]財政指標（県）'!F58</f>
        <v>877</v>
      </c>
      <c r="Z62" s="164">
        <f>G62-'[1]財政指標（県）'!G58</f>
        <v>-2616</v>
      </c>
      <c r="AA62" s="164">
        <f>H62-'[1]財政指標（県）'!H58</f>
        <v>-0.01869000000000004</v>
      </c>
      <c r="AB62" s="164" t="e">
        <f>I62-'[1]財政指標（県）'!I58</f>
        <v>#REF!</v>
      </c>
      <c r="AC62" s="164" t="e">
        <f>J62-'[1]財政指標（県）'!J58</f>
        <v>#REF!</v>
      </c>
      <c r="AD62" s="164">
        <f>K62-'[1]財政指標（県）'!K58</f>
        <v>0.29999999999999716</v>
      </c>
      <c r="AE62" s="164">
        <f>L62-'[1]財政指標（県）'!L58</f>
        <v>10.299999999999955</v>
      </c>
      <c r="AF62" s="164">
        <f>M62-'[1]財政指標（県）'!M58</f>
        <v>1.3999999999999915</v>
      </c>
      <c r="AG62" s="164">
        <f>N62-'[1]財政指標（県）'!N58</f>
        <v>5.599999999999994</v>
      </c>
      <c r="AH62" s="164">
        <f>O62-'[1]財政指標（県）'!O58</f>
        <v>-2440</v>
      </c>
      <c r="AI62" s="164">
        <f>P62-'[1]財政指標（県）'!P58</f>
        <v>-51465</v>
      </c>
      <c r="AJ62" s="164">
        <f>Q62-'[1]財政指標（県）'!Q58</f>
        <v>-6790</v>
      </c>
      <c r="AK62" s="164">
        <f>R62-'[1]財政指標（県）'!R58</f>
        <v>354</v>
      </c>
      <c r="AL62" s="164">
        <f>S62-'[1]財政指標（県）'!S58</f>
        <v>5094</v>
      </c>
      <c r="AM62" s="164">
        <f>T62-'[1]財政指標（県）'!T58</f>
        <v>-12238</v>
      </c>
    </row>
    <row r="63" spans="1:39" ht="18.75" customHeight="1">
      <c r="A63" s="452"/>
      <c r="B63" s="226">
        <v>25</v>
      </c>
      <c r="C63" s="227">
        <v>46448</v>
      </c>
      <c r="D63" s="228">
        <v>6303</v>
      </c>
      <c r="E63" s="228">
        <v>11</v>
      </c>
      <c r="F63" s="228">
        <v>370</v>
      </c>
      <c r="G63" s="229">
        <v>597466</v>
      </c>
      <c r="H63" s="230">
        <v>0.39822</v>
      </c>
      <c r="I63" s="231"/>
      <c r="J63" s="231"/>
      <c r="K63" s="231">
        <v>17.5</v>
      </c>
      <c r="L63" s="231">
        <v>282.9</v>
      </c>
      <c r="M63" s="232">
        <v>95.3</v>
      </c>
      <c r="N63" s="233">
        <v>37.7</v>
      </c>
      <c r="O63" s="207">
        <v>89124</v>
      </c>
      <c r="P63" s="207">
        <v>2739260</v>
      </c>
      <c r="Q63" s="201">
        <v>143172</v>
      </c>
      <c r="R63" s="202">
        <v>5405</v>
      </c>
      <c r="S63" s="234">
        <v>79748</v>
      </c>
      <c r="T63" s="235">
        <v>58019</v>
      </c>
      <c r="V63" s="164">
        <f>C63-'[1]財政指標（県）'!C59</f>
        <v>20040</v>
      </c>
      <c r="W63" s="164">
        <f>D63-'[1]財政指標（県）'!D59</f>
        <v>1682</v>
      </c>
      <c r="X63" s="164">
        <f>E63-'[1]財政指標（県）'!E59</f>
        <v>350</v>
      </c>
      <c r="Y63" s="164">
        <f>F63-'[1]財政指標（県）'!F59</f>
        <v>704</v>
      </c>
      <c r="Z63" s="164">
        <f>G63-'[1]財政指標（県）'!G59</f>
        <v>1800</v>
      </c>
      <c r="AA63" s="164">
        <f>H63-'[1]財政指標（県）'!H59</f>
        <v>0.011220000000000008</v>
      </c>
      <c r="AB63" s="164" t="e">
        <f>I63-'[1]財政指標（県）'!I59</f>
        <v>#REF!</v>
      </c>
      <c r="AC63" s="164" t="e">
        <f>J63-'[1]財政指標（県）'!J59</f>
        <v>#REF!</v>
      </c>
      <c r="AD63" s="164">
        <f>K63-'[1]財政指標（県）'!K59</f>
        <v>0.3000000000000007</v>
      </c>
      <c r="AE63" s="164">
        <f>L63-'[1]財政指標（県）'!L59</f>
        <v>1.3999999999999773</v>
      </c>
      <c r="AF63" s="164">
        <f>M63-'[1]財政指標（県）'!M59</f>
        <v>1.5999999999999943</v>
      </c>
      <c r="AG63" s="164">
        <f>N63-'[1]財政指標（県）'!N59</f>
        <v>-2.6999999999999957</v>
      </c>
      <c r="AH63" s="164">
        <f>O63-'[1]財政指標（県）'!O59</f>
        <v>-19255</v>
      </c>
      <c r="AI63" s="164">
        <f>P63-'[1]財政指標（県）'!P59</f>
        <v>-57166</v>
      </c>
      <c r="AJ63" s="164">
        <f>Q63-'[1]財政指標（県）'!Q59</f>
        <v>28653</v>
      </c>
      <c r="AK63" s="164">
        <f>R63-'[1]財政指標（県）'!R59</f>
        <v>706</v>
      </c>
      <c r="AL63" s="164">
        <f>S63-'[1]財政指標（県）'!S59</f>
        <v>42173</v>
      </c>
      <c r="AM63" s="164">
        <f>T63-'[1]財政指標（県）'!T59</f>
        <v>-14226</v>
      </c>
    </row>
    <row r="64" spans="1:41" s="201" customFormat="1" ht="18.75" customHeight="1">
      <c r="A64" s="453"/>
      <c r="B64" s="244">
        <v>26</v>
      </c>
      <c r="C64" s="245">
        <v>54730</v>
      </c>
      <c r="D64" s="246">
        <v>6332</v>
      </c>
      <c r="E64" s="246">
        <v>29</v>
      </c>
      <c r="F64" s="246">
        <v>442</v>
      </c>
      <c r="G64" s="247">
        <v>600543</v>
      </c>
      <c r="H64" s="248">
        <v>0.4131</v>
      </c>
      <c r="I64" s="249"/>
      <c r="J64" s="249"/>
      <c r="K64" s="249">
        <v>16.8</v>
      </c>
      <c r="L64" s="249">
        <v>288.6</v>
      </c>
      <c r="M64" s="250">
        <v>94</v>
      </c>
      <c r="N64" s="251">
        <v>54.6</v>
      </c>
      <c r="O64" s="213">
        <v>77025</v>
      </c>
      <c r="P64" s="213">
        <v>2447454</v>
      </c>
      <c r="Q64" s="205">
        <v>105153</v>
      </c>
      <c r="R64" s="206">
        <v>5818</v>
      </c>
      <c r="S64" s="252">
        <v>47788</v>
      </c>
      <c r="T64" s="253">
        <v>51547</v>
      </c>
      <c r="V64" s="164"/>
      <c r="W64" s="164"/>
      <c r="X64" s="164"/>
      <c r="Y64" s="164"/>
      <c r="Z64" s="164"/>
      <c r="AA64" s="164"/>
      <c r="AB64" s="164"/>
      <c r="AC64" s="164"/>
      <c r="AD64" s="164"/>
      <c r="AE64" s="164"/>
      <c r="AF64" s="164"/>
      <c r="AG64" s="164"/>
      <c r="AH64" s="164"/>
      <c r="AI64" s="164"/>
      <c r="AJ64" s="164"/>
      <c r="AK64" s="164"/>
      <c r="AL64" s="164"/>
      <c r="AM64" s="164"/>
      <c r="AN64" s="164"/>
      <c r="AO64" s="164"/>
    </row>
    <row r="65" spans="1:39" ht="18.75" customHeight="1">
      <c r="A65" s="451" t="s">
        <v>169</v>
      </c>
      <c r="B65" s="216">
        <v>22</v>
      </c>
      <c r="C65" s="254">
        <v>8632</v>
      </c>
      <c r="D65" s="218">
        <v>4143</v>
      </c>
      <c r="E65" s="217">
        <v>89</v>
      </c>
      <c r="F65" s="218">
        <v>12263</v>
      </c>
      <c r="G65" s="219">
        <v>257303</v>
      </c>
      <c r="H65" s="220">
        <v>0.408</v>
      </c>
      <c r="I65" s="221"/>
      <c r="J65" s="221"/>
      <c r="K65" s="221">
        <v>15.4</v>
      </c>
      <c r="L65" s="221">
        <v>210.2</v>
      </c>
      <c r="M65" s="222">
        <v>91.1</v>
      </c>
      <c r="N65" s="255">
        <v>41</v>
      </c>
      <c r="O65" s="203">
        <v>17013</v>
      </c>
      <c r="P65" s="203">
        <v>894114</v>
      </c>
      <c r="Q65" s="198">
        <v>94053</v>
      </c>
      <c r="R65" s="199">
        <v>16146</v>
      </c>
      <c r="S65" s="224">
        <v>12440</v>
      </c>
      <c r="T65" s="256">
        <v>65467</v>
      </c>
      <c r="V65" s="164">
        <f>C65-'[1]財政指標（県）'!C61</f>
        <v>2172</v>
      </c>
      <c r="W65" s="164">
        <f>D65-'[1]財政指標（県）'!D61</f>
        <v>532</v>
      </c>
      <c r="X65" s="164">
        <f>E65-'[1]財政指標（県）'!E61</f>
        <v>514</v>
      </c>
      <c r="Y65" s="164">
        <f>F65-'[1]財政指標（県）'!F61</f>
        <v>12654</v>
      </c>
      <c r="Z65" s="164">
        <f>G65-'[1]財政指標（県）'!G61</f>
        <v>7395</v>
      </c>
      <c r="AA65" s="164">
        <f>H65-'[1]財政指標（県）'!H61</f>
        <v>-0.017000000000000015</v>
      </c>
      <c r="AB65" s="164" t="e">
        <f>I65-'[1]財政指標（県）'!I61</f>
        <v>#REF!</v>
      </c>
      <c r="AC65" s="164" t="e">
        <f>J65-'[1]財政指標（県）'!J61</f>
        <v>#REF!</v>
      </c>
      <c r="AD65" s="164">
        <f>K65-'[1]財政指標（県）'!K61</f>
        <v>2.0999999999999996</v>
      </c>
      <c r="AE65" s="164">
        <f>L65-'[1]財政指標（県）'!L61</f>
        <v>-24.400000000000006</v>
      </c>
      <c r="AF65" s="164">
        <f>M65-'[1]財政指標（県）'!M61</f>
        <v>-0.5</v>
      </c>
      <c r="AG65" s="164">
        <f>N65-'[1]財政指標（県）'!N61</f>
        <v>0.29999999999999716</v>
      </c>
      <c r="AH65" s="164">
        <f>O65-'[1]財政指標（県）'!O61</f>
        <v>-170</v>
      </c>
      <c r="AI65" s="164">
        <f>P65-'[1]財政指標（県）'!P61</f>
        <v>55046</v>
      </c>
      <c r="AJ65" s="164">
        <f>Q65-'[1]財政指標（県）'!Q61</f>
        <v>31433</v>
      </c>
      <c r="AK65" s="164">
        <f>R65-'[1]財政指標（県）'!R61</f>
        <v>11639</v>
      </c>
      <c r="AL65" s="164">
        <f>S65-'[1]財政指標（県）'!S61</f>
        <v>4223</v>
      </c>
      <c r="AM65" s="164">
        <f>T65-'[1]財政指標（県）'!T61</f>
        <v>15571</v>
      </c>
    </row>
    <row r="66" spans="1:39" ht="18.75" customHeight="1">
      <c r="A66" s="452"/>
      <c r="B66" s="226">
        <v>23</v>
      </c>
      <c r="C66" s="257">
        <v>7423</v>
      </c>
      <c r="D66" s="228">
        <v>4294</v>
      </c>
      <c r="E66" s="227">
        <v>151</v>
      </c>
      <c r="F66" s="228">
        <v>12767</v>
      </c>
      <c r="G66" s="229">
        <v>255947</v>
      </c>
      <c r="H66" s="230">
        <v>0.37801</v>
      </c>
      <c r="I66" s="231"/>
      <c r="J66" s="231"/>
      <c r="K66" s="231">
        <v>17.5</v>
      </c>
      <c r="L66" s="231">
        <v>204.6</v>
      </c>
      <c r="M66" s="232">
        <v>93.6</v>
      </c>
      <c r="N66" s="238">
        <v>37.8</v>
      </c>
      <c r="O66" s="207">
        <v>18009</v>
      </c>
      <c r="P66" s="207">
        <v>895606</v>
      </c>
      <c r="Q66" s="201">
        <v>78937</v>
      </c>
      <c r="R66" s="202">
        <v>16168</v>
      </c>
      <c r="S66" s="234">
        <v>6392</v>
      </c>
      <c r="T66" s="258">
        <v>56377</v>
      </c>
      <c r="V66" s="164">
        <f>C66-'[1]財政指標（県）'!C62</f>
        <v>-977</v>
      </c>
      <c r="W66" s="164">
        <f>D66-'[1]財政指標（県）'!D62</f>
        <v>240</v>
      </c>
      <c r="X66" s="164">
        <f>E66-'[1]財政指標（県）'!E62</f>
        <v>-292</v>
      </c>
      <c r="Y66" s="164">
        <f>F66-'[1]財政指標（県）'!F62</f>
        <v>12842</v>
      </c>
      <c r="Z66" s="164">
        <f>G66-'[1]財政指標（県）'!G62</f>
        <v>9542</v>
      </c>
      <c r="AA66" s="164">
        <f>H66-'[1]財政指標（県）'!H62</f>
        <v>-0.05098999999999998</v>
      </c>
      <c r="AB66" s="164" t="e">
        <f>I66-'[1]財政指標（県）'!I62</f>
        <v>#REF!</v>
      </c>
      <c r="AC66" s="164" t="e">
        <f>J66-'[1]財政指標（県）'!J62</f>
        <v>#REF!</v>
      </c>
      <c r="AD66" s="164">
        <f>K66-'[1]財政指標（県）'!K62</f>
        <v>3.5999999999999996</v>
      </c>
      <c r="AE66" s="164">
        <f>L66-'[1]財政指標（県）'!L62</f>
        <v>-28</v>
      </c>
      <c r="AF66" s="164">
        <f>M66-'[1]財政指標（県）'!M62</f>
        <v>0.6999999999999886</v>
      </c>
      <c r="AG66" s="164">
        <f>N66-'[1]財政指標（県）'!N62</f>
        <v>-0.30000000000000426</v>
      </c>
      <c r="AH66" s="164">
        <f>O66-'[1]財政指標（県）'!O62</f>
        <v>-3298</v>
      </c>
      <c r="AI66" s="164">
        <f>P66-'[1]財政指標（県）'!P62</f>
        <v>26562</v>
      </c>
      <c r="AJ66" s="164">
        <f>Q66-'[1]財政指標（県）'!Q62</f>
        <v>-3128</v>
      </c>
      <c r="AK66" s="164">
        <f>R66-'[1]財政指標（県）'!R62</f>
        <v>12196</v>
      </c>
      <c r="AL66" s="164">
        <f>S66-'[1]財政指標（県）'!S62</f>
        <v>-2031</v>
      </c>
      <c r="AM66" s="164">
        <f>T66-'[1]財政指標（県）'!T62</f>
        <v>-13293</v>
      </c>
    </row>
    <row r="67" spans="1:39" ht="18.75" customHeight="1">
      <c r="A67" s="452"/>
      <c r="B67" s="226">
        <v>24</v>
      </c>
      <c r="C67" s="257">
        <v>6641</v>
      </c>
      <c r="D67" s="228">
        <v>3584</v>
      </c>
      <c r="E67" s="228">
        <v>-710</v>
      </c>
      <c r="F67" s="228">
        <v>9558</v>
      </c>
      <c r="G67" s="229">
        <v>259195</v>
      </c>
      <c r="H67" s="230">
        <v>0.36264</v>
      </c>
      <c r="I67" s="231"/>
      <c r="J67" s="231"/>
      <c r="K67" s="231">
        <v>17.5</v>
      </c>
      <c r="L67" s="231">
        <v>191</v>
      </c>
      <c r="M67" s="232">
        <v>93.8</v>
      </c>
      <c r="N67" s="233">
        <v>37.9</v>
      </c>
      <c r="O67" s="207">
        <v>13757</v>
      </c>
      <c r="P67" s="207">
        <v>890355</v>
      </c>
      <c r="Q67" s="201">
        <v>74775</v>
      </c>
      <c r="R67" s="202">
        <v>16189</v>
      </c>
      <c r="S67" s="234">
        <v>5003</v>
      </c>
      <c r="T67" s="235">
        <v>53583</v>
      </c>
      <c r="V67" s="164">
        <f>C67-'[1]財政指標（県）'!C63</f>
        <v>-1991</v>
      </c>
      <c r="W67" s="164">
        <f>D67-'[1]財政指標（県）'!D63</f>
        <v>-559</v>
      </c>
      <c r="X67" s="164">
        <f>E67-'[1]財政指標（県）'!E63</f>
        <v>-799</v>
      </c>
      <c r="Y67" s="164">
        <f>F67-'[1]財政指標（県）'!F63</f>
        <v>-2705</v>
      </c>
      <c r="Z67" s="164">
        <f>G67-'[1]財政指標（県）'!G63</f>
        <v>1892</v>
      </c>
      <c r="AA67" s="164">
        <f>H67-'[1]財政指標（県）'!H63</f>
        <v>-0.045359999999999956</v>
      </c>
      <c r="AB67" s="164" t="e">
        <f>I67-'[1]財政指標（県）'!I63</f>
        <v>#REF!</v>
      </c>
      <c r="AC67" s="164" t="e">
        <f>J67-'[1]財政指標（県）'!J63</f>
        <v>#REF!</v>
      </c>
      <c r="AD67" s="164">
        <f>K67-'[1]財政指標（県）'!K63</f>
        <v>2.0999999999999996</v>
      </c>
      <c r="AE67" s="164">
        <f>L67-'[1]財政指標（県）'!L63</f>
        <v>-19.19999999999999</v>
      </c>
      <c r="AF67" s="164">
        <f>M67-'[1]財政指標（県）'!M63</f>
        <v>2.700000000000003</v>
      </c>
      <c r="AG67" s="164">
        <f>N67-'[1]財政指標（県）'!N63</f>
        <v>-3.1000000000000014</v>
      </c>
      <c r="AH67" s="164">
        <f>O67-'[1]財政指標（県）'!O63</f>
        <v>-3256</v>
      </c>
      <c r="AI67" s="164">
        <f>P67-'[1]財政指標（県）'!P63</f>
        <v>-3759</v>
      </c>
      <c r="AJ67" s="164">
        <f>Q67-'[1]財政指標（県）'!Q63</f>
        <v>-19278</v>
      </c>
      <c r="AK67" s="164">
        <f>R67-'[1]財政指標（県）'!R63</f>
        <v>43</v>
      </c>
      <c r="AL67" s="164">
        <f>S67-'[1]財政指標（県）'!S63</f>
        <v>-7437</v>
      </c>
      <c r="AM67" s="164">
        <f>T67-'[1]財政指標（県）'!T63</f>
        <v>-11884</v>
      </c>
    </row>
    <row r="68" spans="1:39" ht="18.75" customHeight="1">
      <c r="A68" s="452"/>
      <c r="B68" s="226">
        <v>25</v>
      </c>
      <c r="C68" s="257">
        <v>8139</v>
      </c>
      <c r="D68" s="228">
        <v>3733</v>
      </c>
      <c r="E68" s="228">
        <v>149</v>
      </c>
      <c r="F68" s="228">
        <v>8830</v>
      </c>
      <c r="G68" s="229">
        <v>257064</v>
      </c>
      <c r="H68" s="230">
        <v>0.3662</v>
      </c>
      <c r="I68" s="231"/>
      <c r="J68" s="231"/>
      <c r="K68" s="231">
        <v>16.7</v>
      </c>
      <c r="L68" s="231">
        <v>182.7</v>
      </c>
      <c r="M68" s="232">
        <v>93.5</v>
      </c>
      <c r="N68" s="231">
        <v>36.4</v>
      </c>
      <c r="O68" s="207">
        <v>25912</v>
      </c>
      <c r="P68" s="207">
        <v>877823</v>
      </c>
      <c r="Q68" s="201">
        <v>64482</v>
      </c>
      <c r="R68" s="202">
        <v>15176</v>
      </c>
      <c r="S68" s="234">
        <v>2912</v>
      </c>
      <c r="T68" s="235">
        <v>46394</v>
      </c>
      <c r="V68" s="164">
        <f>C68-'[1]財政指標（県）'!C64</f>
        <v>716</v>
      </c>
      <c r="W68" s="164">
        <f>D68-'[1]財政指標（県）'!D64</f>
        <v>-561</v>
      </c>
      <c r="X68" s="164">
        <f>E68-'[1]財政指標（県）'!E64</f>
        <v>-2</v>
      </c>
      <c r="Y68" s="164">
        <f>F68-'[1]財政指標（県）'!F64</f>
        <v>-3937</v>
      </c>
      <c r="Z68" s="164">
        <f>G68-'[1]財政指標（県）'!G64</f>
        <v>1117</v>
      </c>
      <c r="AA68" s="164">
        <f>H68-'[1]財政指標（県）'!H64</f>
        <v>-0.011809999999999987</v>
      </c>
      <c r="AB68" s="164" t="e">
        <f>I68-'[1]財政指標（県）'!I64</f>
        <v>#REF!</v>
      </c>
      <c r="AC68" s="164" t="e">
        <f>J68-'[1]財政指標（県）'!J64</f>
        <v>#REF!</v>
      </c>
      <c r="AD68" s="164">
        <f>K68-'[1]財政指標（県）'!K64</f>
        <v>-0.8000000000000007</v>
      </c>
      <c r="AE68" s="164">
        <f>L68-'[1]財政指標（県）'!L64</f>
        <v>-21.900000000000006</v>
      </c>
      <c r="AF68" s="164">
        <f>M68-'[1]財政指標（県）'!M64</f>
        <v>-0.09999999999999432</v>
      </c>
      <c r="AG68" s="164">
        <f>N68-'[1]財政指標（県）'!N64</f>
        <v>-1.3999999999999986</v>
      </c>
      <c r="AH68" s="164">
        <f>O68-'[1]財政指標（県）'!O64</f>
        <v>7903</v>
      </c>
      <c r="AI68" s="164">
        <f>P68-'[1]財政指標（県）'!P64</f>
        <v>-17783</v>
      </c>
      <c r="AJ68" s="164">
        <f>Q68-'[1]財政指標（県）'!Q64</f>
        <v>-14455</v>
      </c>
      <c r="AK68" s="164">
        <f>R68-'[1]財政指標（県）'!R64</f>
        <v>-992</v>
      </c>
      <c r="AL68" s="164">
        <f>S68-'[1]財政指標（県）'!S64</f>
        <v>-3480</v>
      </c>
      <c r="AM68" s="164">
        <f>T68-'[1]財政指標（県）'!T64</f>
        <v>-9983</v>
      </c>
    </row>
    <row r="69" spans="1:41" s="201" customFormat="1" ht="18.75" customHeight="1">
      <c r="A69" s="453"/>
      <c r="B69" s="244">
        <v>26</v>
      </c>
      <c r="C69" s="245">
        <v>9307</v>
      </c>
      <c r="D69" s="246">
        <v>3909</v>
      </c>
      <c r="E69" s="246">
        <v>176</v>
      </c>
      <c r="F69" s="246">
        <v>6967</v>
      </c>
      <c r="G69" s="247">
        <v>257270</v>
      </c>
      <c r="H69" s="248">
        <v>0.36929</v>
      </c>
      <c r="I69" s="249"/>
      <c r="J69" s="249"/>
      <c r="K69" s="249">
        <v>15.3</v>
      </c>
      <c r="L69" s="249">
        <v>171.1</v>
      </c>
      <c r="M69" s="250">
        <v>92.1</v>
      </c>
      <c r="N69" s="249">
        <v>35.8</v>
      </c>
      <c r="O69" s="213">
        <v>33237</v>
      </c>
      <c r="P69" s="213">
        <v>862692</v>
      </c>
      <c r="Q69" s="205">
        <v>57454</v>
      </c>
      <c r="R69" s="206">
        <v>15198</v>
      </c>
      <c r="S69" s="252">
        <v>2927</v>
      </c>
      <c r="T69" s="253">
        <v>39329</v>
      </c>
      <c r="V69" s="164"/>
      <c r="W69" s="164"/>
      <c r="X69" s="164"/>
      <c r="Y69" s="164"/>
      <c r="Z69" s="164"/>
      <c r="AA69" s="164"/>
      <c r="AB69" s="164"/>
      <c r="AC69" s="164"/>
      <c r="AD69" s="164"/>
      <c r="AE69" s="164"/>
      <c r="AF69" s="164"/>
      <c r="AG69" s="164"/>
      <c r="AH69" s="164"/>
      <c r="AI69" s="164"/>
      <c r="AJ69" s="164"/>
      <c r="AK69" s="164"/>
      <c r="AL69" s="164"/>
      <c r="AM69" s="164"/>
      <c r="AN69" s="164"/>
      <c r="AO69" s="164"/>
    </row>
    <row r="70" spans="1:39" ht="18.75" customHeight="1">
      <c r="A70" s="459" t="s">
        <v>35</v>
      </c>
      <c r="B70" s="226">
        <v>22</v>
      </c>
      <c r="C70" s="227">
        <v>26715</v>
      </c>
      <c r="D70" s="228">
        <v>4770</v>
      </c>
      <c r="E70" s="227">
        <v>2118</v>
      </c>
      <c r="F70" s="228">
        <v>13966</v>
      </c>
      <c r="G70" s="229">
        <v>263298</v>
      </c>
      <c r="H70" s="230">
        <v>0.402</v>
      </c>
      <c r="I70" s="231"/>
      <c r="J70" s="231"/>
      <c r="K70" s="231">
        <v>15.7</v>
      </c>
      <c r="L70" s="231">
        <v>227.6</v>
      </c>
      <c r="M70" s="232">
        <v>88.2</v>
      </c>
      <c r="N70" s="321">
        <v>38.8</v>
      </c>
      <c r="O70" s="207">
        <v>46509</v>
      </c>
      <c r="P70" s="207">
        <v>969678</v>
      </c>
      <c r="Q70" s="201">
        <v>85592</v>
      </c>
      <c r="R70" s="202">
        <v>15256</v>
      </c>
      <c r="S70" s="234">
        <v>13423</v>
      </c>
      <c r="T70" s="258">
        <v>56913</v>
      </c>
      <c r="V70" s="164">
        <f>C70-'[1]財政指標（県）'!C66</f>
        <v>10940</v>
      </c>
      <c r="W70" s="164">
        <f>D70-'[1]財政指標（県）'!D66</f>
        <v>2347</v>
      </c>
      <c r="X70" s="164">
        <f>E70-'[1]財政指標（県）'!E66</f>
        <v>1965</v>
      </c>
      <c r="Y70" s="164">
        <f>F70-'[1]財政指標（県）'!F66</f>
        <v>12473</v>
      </c>
      <c r="Z70" s="164">
        <f>G70-'[1]財政指標（県）'!G66</f>
        <v>6072</v>
      </c>
      <c r="AA70" s="164">
        <f>H70-'[1]財政指標（県）'!H66</f>
        <v>-0.034999999999999976</v>
      </c>
      <c r="AB70" s="164" t="e">
        <f>I70-'[1]財政指標（県）'!I66</f>
        <v>#REF!</v>
      </c>
      <c r="AC70" s="164" t="e">
        <f>J70-'[1]財政指標（県）'!J66</f>
        <v>#REF!</v>
      </c>
      <c r="AD70" s="164">
        <f>K70-'[1]財政指標（県）'!K66</f>
        <v>2.799999999999999</v>
      </c>
      <c r="AE70" s="164">
        <f>L70-'[1]財政指標（県）'!L66</f>
        <v>-19.5</v>
      </c>
      <c r="AF70" s="164">
        <f>M70-'[1]財政指標（県）'!M66</f>
        <v>-4.8999999999999915</v>
      </c>
      <c r="AG70" s="164">
        <f>N70-'[1]財政指標（県）'!N66</f>
        <v>-4.700000000000003</v>
      </c>
      <c r="AH70" s="164">
        <f>O70-'[1]財政指標（県）'!O66</f>
        <v>11925</v>
      </c>
      <c r="AI70" s="164">
        <f>P70-'[1]財政指標（県）'!P66</f>
        <v>56568</v>
      </c>
      <c r="AJ70" s="164">
        <f>Q70-'[1]財政指標（県）'!Q66</f>
        <v>19147</v>
      </c>
      <c r="AK70" s="164">
        <f>R70-'[1]財政指標（県）'!R66</f>
        <v>8530</v>
      </c>
      <c r="AL70" s="164">
        <f>S70-'[1]財政指標（県）'!S66</f>
        <v>-3404</v>
      </c>
      <c r="AM70" s="164">
        <f>T70-'[1]財政指標（県）'!T66</f>
        <v>14021</v>
      </c>
    </row>
    <row r="71" spans="1:39" ht="18.75" customHeight="1">
      <c r="A71" s="452"/>
      <c r="B71" s="226">
        <v>23</v>
      </c>
      <c r="C71" s="227">
        <v>23205</v>
      </c>
      <c r="D71" s="228">
        <v>4945</v>
      </c>
      <c r="E71" s="227">
        <v>175</v>
      </c>
      <c r="F71" s="228">
        <v>5751</v>
      </c>
      <c r="G71" s="229">
        <v>261026</v>
      </c>
      <c r="H71" s="230">
        <v>0.3758</v>
      </c>
      <c r="I71" s="231"/>
      <c r="J71" s="231"/>
      <c r="K71" s="231">
        <v>16.8</v>
      </c>
      <c r="L71" s="231">
        <v>223.6</v>
      </c>
      <c r="M71" s="232">
        <v>92.5</v>
      </c>
      <c r="N71" s="321">
        <v>41.7</v>
      </c>
      <c r="O71" s="207">
        <v>38397</v>
      </c>
      <c r="P71" s="207">
        <v>977299</v>
      </c>
      <c r="Q71" s="201">
        <v>86945</v>
      </c>
      <c r="R71" s="202">
        <v>20566</v>
      </c>
      <c r="S71" s="234">
        <v>17308</v>
      </c>
      <c r="T71" s="258">
        <v>49071</v>
      </c>
      <c r="V71" s="164">
        <f>C71-'[1]財政指標（県）'!C67</f>
        <v>4820</v>
      </c>
      <c r="W71" s="164">
        <f>D71-'[1]財政指標（県）'!D67</f>
        <v>2293</v>
      </c>
      <c r="X71" s="164">
        <f>E71-'[1]財政指標（県）'!E67</f>
        <v>-54</v>
      </c>
      <c r="Y71" s="164">
        <f>F71-'[1]財政指標（県）'!F67</f>
        <v>4504</v>
      </c>
      <c r="Z71" s="164">
        <f>G71-'[1]財政指標（県）'!G67</f>
        <v>7516</v>
      </c>
      <c r="AA71" s="164">
        <f>H71-'[1]財政指標（県）'!H67</f>
        <v>-0.058199999999999974</v>
      </c>
      <c r="AB71" s="164" t="e">
        <f>I71-'[1]財政指標（県）'!I67</f>
        <v>#REF!</v>
      </c>
      <c r="AC71" s="164" t="e">
        <f>J71-'[1]財政指標（県）'!J67</f>
        <v>#REF!</v>
      </c>
      <c r="AD71" s="164">
        <f>K71-'[1]財政指標（県）'!K67</f>
        <v>2.6000000000000014</v>
      </c>
      <c r="AE71" s="164">
        <f>L71-'[1]財政指標（県）'!L67</f>
        <v>-23.099999999999994</v>
      </c>
      <c r="AF71" s="164">
        <f>M71-'[1]財政指標（県）'!M67</f>
        <v>-1.4000000000000057</v>
      </c>
      <c r="AG71" s="164">
        <f>N71-'[1]財政指標（県）'!N67</f>
        <v>5.200000000000003</v>
      </c>
      <c r="AH71" s="164">
        <f>O71-'[1]財政指標（県）'!O67</f>
        <v>6864</v>
      </c>
      <c r="AI71" s="164">
        <f>P71-'[1]財政指標（県）'!P67</f>
        <v>31770</v>
      </c>
      <c r="AJ71" s="164">
        <f>Q71-'[1]財政指標（県）'!Q67</f>
        <v>-1518</v>
      </c>
      <c r="AK71" s="164">
        <f>R71-'[1]財政指標（県）'!R67</f>
        <v>12822</v>
      </c>
      <c r="AL71" s="164">
        <f>S71-'[1]財政指標（県）'!S67</f>
        <v>3921</v>
      </c>
      <c r="AM71" s="164">
        <f>T71-'[1]財政指標（県）'!T67</f>
        <v>-18261</v>
      </c>
    </row>
    <row r="72" spans="1:39" ht="18.75" customHeight="1">
      <c r="A72" s="452"/>
      <c r="B72" s="226">
        <v>24</v>
      </c>
      <c r="C72" s="227">
        <v>21411</v>
      </c>
      <c r="D72" s="228">
        <v>5568</v>
      </c>
      <c r="E72" s="228">
        <v>623</v>
      </c>
      <c r="F72" s="228">
        <v>1834</v>
      </c>
      <c r="G72" s="229">
        <v>263473</v>
      </c>
      <c r="H72" s="230">
        <v>0.36243</v>
      </c>
      <c r="I72" s="231"/>
      <c r="J72" s="231"/>
      <c r="K72" s="231">
        <v>16.6</v>
      </c>
      <c r="L72" s="231">
        <v>216.7</v>
      </c>
      <c r="M72" s="232">
        <v>93.8</v>
      </c>
      <c r="N72" s="321">
        <v>40.8</v>
      </c>
      <c r="O72" s="207">
        <v>33534</v>
      </c>
      <c r="P72" s="207">
        <v>980266</v>
      </c>
      <c r="Q72" s="201">
        <v>84630</v>
      </c>
      <c r="R72" s="202">
        <v>21777</v>
      </c>
      <c r="S72" s="234">
        <v>17379</v>
      </c>
      <c r="T72" s="235">
        <v>45474</v>
      </c>
      <c r="V72" s="164">
        <f>C72-'[1]財政指標（県）'!C68</f>
        <v>-5304</v>
      </c>
      <c r="W72" s="164">
        <f>D72-'[1]財政指標（県）'!D68</f>
        <v>798</v>
      </c>
      <c r="X72" s="164">
        <f>E72-'[1]財政指標（県）'!E68</f>
        <v>-1495</v>
      </c>
      <c r="Y72" s="164">
        <f>F72-'[1]財政指標（県）'!F68</f>
        <v>-12132</v>
      </c>
      <c r="Z72" s="164">
        <f>G72-'[1]財政指標（県）'!G68</f>
        <v>175</v>
      </c>
      <c r="AA72" s="164">
        <f>H72-'[1]財政指標（県）'!H68</f>
        <v>-0.03957000000000005</v>
      </c>
      <c r="AB72" s="164" t="e">
        <f>I72-'[1]財政指標（県）'!I68</f>
        <v>#REF!</v>
      </c>
      <c r="AC72" s="164" t="e">
        <f>J72-'[1]財政指標（県）'!J68</f>
        <v>#REF!</v>
      </c>
      <c r="AD72" s="164">
        <f>K72-'[1]財政指標（県）'!K68</f>
        <v>0.9000000000000021</v>
      </c>
      <c r="AE72" s="164">
        <f>L72-'[1]財政指標（県）'!L68</f>
        <v>-10.900000000000006</v>
      </c>
      <c r="AF72" s="164">
        <f>M72-'[1]財政指標（県）'!M68</f>
        <v>5.599999999999994</v>
      </c>
      <c r="AG72" s="164">
        <f>N72-'[1]財政指標（県）'!N68</f>
        <v>2</v>
      </c>
      <c r="AH72" s="164">
        <f>O72-'[1]財政指標（県）'!O68</f>
        <v>-12975</v>
      </c>
      <c r="AI72" s="164">
        <f>P72-'[1]財政指標（県）'!P68</f>
        <v>10588</v>
      </c>
      <c r="AJ72" s="164">
        <f>Q72-'[1]財政指標（県）'!Q68</f>
        <v>-962</v>
      </c>
      <c r="AK72" s="164">
        <f>R72-'[1]財政指標（県）'!R68</f>
        <v>6521</v>
      </c>
      <c r="AL72" s="164">
        <f>S72-'[1]財政指標（県）'!S68</f>
        <v>3956</v>
      </c>
      <c r="AM72" s="164">
        <f>T72-'[1]財政指標（県）'!T68</f>
        <v>-11439</v>
      </c>
    </row>
    <row r="73" spans="1:39" ht="18.75" customHeight="1">
      <c r="A73" s="452"/>
      <c r="B73" s="226">
        <v>25</v>
      </c>
      <c r="C73" s="227">
        <v>25300</v>
      </c>
      <c r="D73" s="228">
        <v>4216</v>
      </c>
      <c r="E73" s="228">
        <v>-1352</v>
      </c>
      <c r="F73" s="228">
        <v>2983</v>
      </c>
      <c r="G73" s="229">
        <v>260864</v>
      </c>
      <c r="H73" s="230">
        <v>0.37267</v>
      </c>
      <c r="I73" s="231"/>
      <c r="J73" s="231"/>
      <c r="K73" s="231">
        <v>16.5</v>
      </c>
      <c r="L73" s="231">
        <v>215.8</v>
      </c>
      <c r="M73" s="232">
        <v>93.4</v>
      </c>
      <c r="N73" s="321">
        <v>39.3</v>
      </c>
      <c r="O73" s="207">
        <v>40666</v>
      </c>
      <c r="P73" s="207">
        <v>989769</v>
      </c>
      <c r="Q73" s="201">
        <v>90157</v>
      </c>
      <c r="R73" s="202">
        <v>26112</v>
      </c>
      <c r="S73" s="234">
        <v>17466</v>
      </c>
      <c r="T73" s="235">
        <v>46579</v>
      </c>
      <c r="V73" s="164">
        <f>C73-'[1]財政指標（県）'!C69</f>
        <v>2095</v>
      </c>
      <c r="W73" s="164">
        <f>D73-'[1]財政指標（県）'!D69</f>
        <v>-729</v>
      </c>
      <c r="X73" s="164">
        <f>E73-'[1]財政指標（県）'!E69</f>
        <v>-1527</v>
      </c>
      <c r="Y73" s="164">
        <f>F73-'[1]財政指標（県）'!F69</f>
        <v>-2768</v>
      </c>
      <c r="Z73" s="164">
        <f>G73-'[1]財政指標（県）'!G69</f>
        <v>-162</v>
      </c>
      <c r="AA73" s="164">
        <f>H73-'[1]財政指標（県）'!H69</f>
        <v>-0.0031300000000000217</v>
      </c>
      <c r="AB73" s="164" t="e">
        <f>I73-'[1]財政指標（県）'!I69</f>
        <v>#REF!</v>
      </c>
      <c r="AC73" s="164" t="e">
        <f>J73-'[1]財政指標（県）'!J69</f>
        <v>#REF!</v>
      </c>
      <c r="AD73" s="164">
        <f>K73-'[1]財政指標（県）'!K69</f>
        <v>-0.3000000000000007</v>
      </c>
      <c r="AE73" s="164">
        <f>L73-'[1]財政指標（県）'!L69</f>
        <v>-7.799999999999983</v>
      </c>
      <c r="AF73" s="164">
        <f>M73-'[1]財政指標（県）'!M69</f>
        <v>0.9000000000000057</v>
      </c>
      <c r="AG73" s="164">
        <f>N73-'[1]財政指標（県）'!N69</f>
        <v>-2.366524558000002</v>
      </c>
      <c r="AH73" s="164">
        <f>O73-'[1]財政指標（県）'!O69</f>
        <v>2269</v>
      </c>
      <c r="AI73" s="164">
        <f>P73-'[1]財政指標（県）'!P69</f>
        <v>12470</v>
      </c>
      <c r="AJ73" s="164">
        <f>Q73-'[1]財政指標（県）'!Q69</f>
        <v>3212</v>
      </c>
      <c r="AK73" s="164">
        <f>R73-'[1]財政指標（県）'!R69</f>
        <v>5546</v>
      </c>
      <c r="AL73" s="164">
        <f>S73-'[1]財政指標（県）'!S69</f>
        <v>158</v>
      </c>
      <c r="AM73" s="164">
        <f>T73-'[1]財政指標（県）'!T69</f>
        <v>-2492</v>
      </c>
    </row>
    <row r="74" spans="1:41" s="201" customFormat="1" ht="18.75" customHeight="1">
      <c r="A74" s="453"/>
      <c r="B74" s="226">
        <v>26</v>
      </c>
      <c r="C74" s="227">
        <v>20074</v>
      </c>
      <c r="D74" s="228">
        <v>5048</v>
      </c>
      <c r="E74" s="228">
        <v>832</v>
      </c>
      <c r="F74" s="228">
        <v>847</v>
      </c>
      <c r="G74" s="229">
        <v>260067</v>
      </c>
      <c r="H74" s="230">
        <v>0.372</v>
      </c>
      <c r="I74" s="231"/>
      <c r="J74" s="231"/>
      <c r="K74" s="231">
        <v>16.2</v>
      </c>
      <c r="L74" s="231">
        <v>213.2</v>
      </c>
      <c r="M74" s="232">
        <v>93.4</v>
      </c>
      <c r="N74" s="321">
        <v>42</v>
      </c>
      <c r="O74" s="207">
        <v>35694</v>
      </c>
      <c r="P74" s="207">
        <v>985390</v>
      </c>
      <c r="Q74" s="201">
        <v>80133</v>
      </c>
      <c r="R74" s="202">
        <v>26127</v>
      </c>
      <c r="S74" s="234">
        <v>17566</v>
      </c>
      <c r="T74" s="235">
        <v>36440</v>
      </c>
      <c r="V74" s="164"/>
      <c r="W74" s="164"/>
      <c r="X74" s="164"/>
      <c r="Y74" s="164"/>
      <c r="Z74" s="164"/>
      <c r="AA74" s="164"/>
      <c r="AB74" s="164"/>
      <c r="AC74" s="164"/>
      <c r="AD74" s="164"/>
      <c r="AE74" s="164"/>
      <c r="AF74" s="164"/>
      <c r="AG74" s="164"/>
      <c r="AH74" s="164"/>
      <c r="AI74" s="164"/>
      <c r="AJ74" s="164"/>
      <c r="AK74" s="164"/>
      <c r="AL74" s="164"/>
      <c r="AM74" s="164"/>
      <c r="AN74" s="164"/>
      <c r="AO74" s="164"/>
    </row>
    <row r="75" spans="1:39" ht="18.75" customHeight="1">
      <c r="A75" s="451" t="s">
        <v>36</v>
      </c>
      <c r="B75" s="216">
        <v>22</v>
      </c>
      <c r="C75" s="254">
        <v>17297</v>
      </c>
      <c r="D75" s="218">
        <v>5867</v>
      </c>
      <c r="E75" s="217">
        <v>238</v>
      </c>
      <c r="F75" s="218">
        <v>8746</v>
      </c>
      <c r="G75" s="219">
        <v>514110</v>
      </c>
      <c r="H75" s="220">
        <v>0.461</v>
      </c>
      <c r="I75" s="221"/>
      <c r="J75" s="221"/>
      <c r="K75" s="221">
        <v>15.4</v>
      </c>
      <c r="L75" s="221">
        <v>204.8</v>
      </c>
      <c r="M75" s="222">
        <v>89.7</v>
      </c>
      <c r="N75" s="223">
        <v>40.7</v>
      </c>
      <c r="O75" s="203">
        <v>43110</v>
      </c>
      <c r="P75" s="203">
        <v>1559465</v>
      </c>
      <c r="Q75" s="198">
        <v>108129</v>
      </c>
      <c r="R75" s="199">
        <v>19745</v>
      </c>
      <c r="S75" s="224">
        <v>18484</v>
      </c>
      <c r="T75" s="225">
        <v>69900</v>
      </c>
      <c r="V75" s="164">
        <f>C75-'[1]財政指標（県）'!C71</f>
        <v>6722</v>
      </c>
      <c r="W75" s="164">
        <f>D75-'[1]財政指標（県）'!D71</f>
        <v>1301</v>
      </c>
      <c r="X75" s="164">
        <f>E75-'[1]財政指標（県）'!E71</f>
        <v>-1019</v>
      </c>
      <c r="Y75" s="164">
        <f>F75-'[1]財政指標（県）'!F71</f>
        <v>7133</v>
      </c>
      <c r="Z75" s="164">
        <f>G75-'[1]財政指標（県）'!G71</f>
        <v>8253</v>
      </c>
      <c r="AA75" s="164">
        <f>H75-'[1]財政指標（県）'!H71</f>
        <v>-0.024999999999999967</v>
      </c>
      <c r="AB75" s="164" t="e">
        <f>I75-'[1]財政指標（県）'!I71</f>
        <v>#REF!</v>
      </c>
      <c r="AC75" s="164" t="e">
        <f>J75-'[1]財政指標（県）'!J71</f>
        <v>#REF!</v>
      </c>
      <c r="AD75" s="164">
        <f>K75-'[1]財政指標（県）'!K71</f>
        <v>-0.5</v>
      </c>
      <c r="AE75" s="164">
        <f>L75-'[1]財政指標（県）'!L71</f>
        <v>-16.599999999999994</v>
      </c>
      <c r="AF75" s="164">
        <f>M75-'[1]財政指標（県）'!M71</f>
        <v>-3.700000000000003</v>
      </c>
      <c r="AG75" s="164">
        <f>N75-'[1]財政指標（県）'!N71</f>
        <v>-5.299999999999997</v>
      </c>
      <c r="AH75" s="164">
        <f>O75-'[1]財政指標（県）'!O71</f>
        <v>-14138</v>
      </c>
      <c r="AI75" s="164">
        <f>P75-'[1]財政指標（県）'!P71</f>
        <v>57519</v>
      </c>
      <c r="AJ75" s="164">
        <f>Q75-'[1]財政指標（県）'!Q71</f>
        <v>52792</v>
      </c>
      <c r="AK75" s="164">
        <f>R75-'[1]財政指標（県）'!R71</f>
        <v>13492</v>
      </c>
      <c r="AL75" s="164">
        <f>S75-'[1]財政指標（県）'!S71</f>
        <v>64</v>
      </c>
      <c r="AM75" s="164">
        <f>T75-'[1]財政指標（県）'!T71</f>
        <v>39236</v>
      </c>
    </row>
    <row r="76" spans="1:39" ht="18.75" customHeight="1">
      <c r="A76" s="452"/>
      <c r="B76" s="226">
        <v>23</v>
      </c>
      <c r="C76" s="257">
        <v>15170</v>
      </c>
      <c r="D76" s="228">
        <v>5346</v>
      </c>
      <c r="E76" s="227">
        <v>-521</v>
      </c>
      <c r="F76" s="228">
        <v>-495</v>
      </c>
      <c r="G76" s="229">
        <v>509446</v>
      </c>
      <c r="H76" s="230">
        <v>0.43749</v>
      </c>
      <c r="I76" s="231"/>
      <c r="J76" s="231"/>
      <c r="K76" s="231">
        <v>15.2</v>
      </c>
      <c r="L76" s="231">
        <v>200.1</v>
      </c>
      <c r="M76" s="232">
        <v>93.1</v>
      </c>
      <c r="N76" s="259">
        <v>41.4</v>
      </c>
      <c r="O76" s="207">
        <v>47474</v>
      </c>
      <c r="P76" s="207">
        <v>1570819</v>
      </c>
      <c r="Q76" s="201">
        <v>105709</v>
      </c>
      <c r="R76" s="202">
        <v>22567</v>
      </c>
      <c r="S76" s="234">
        <v>23530</v>
      </c>
      <c r="T76" s="235">
        <v>59612</v>
      </c>
      <c r="V76" s="164">
        <f>C76-'[1]財政指標（県）'!C72</f>
        <v>4609</v>
      </c>
      <c r="W76" s="164">
        <f>D76-'[1]財政指標（県）'!D72</f>
        <v>-282</v>
      </c>
      <c r="X76" s="164">
        <f>E76-'[1]財政指標（県）'!E72</f>
        <v>-1583</v>
      </c>
      <c r="Y76" s="164">
        <f>F76-'[1]財政指標（県）'!F72</f>
        <v>-1566</v>
      </c>
      <c r="Z76" s="164">
        <f>G76-'[1]財政指標（県）'!G72</f>
        <v>11266</v>
      </c>
      <c r="AA76" s="164">
        <f>H76-'[1]財政指標（県）'!H72</f>
        <v>-0.046509999999999996</v>
      </c>
      <c r="AB76" s="164" t="e">
        <f>I76-'[1]財政指標（県）'!I72</f>
        <v>#REF!</v>
      </c>
      <c r="AC76" s="164" t="e">
        <f>J76-'[1]財政指標（県）'!J72</f>
        <v>#REF!</v>
      </c>
      <c r="AD76" s="164">
        <f>K76-'[1]財政指標（県）'!K72</f>
        <v>-0.40000000000000036</v>
      </c>
      <c r="AE76" s="164">
        <f>L76-'[1]財政指標（県）'!L72</f>
        <v>-20.700000000000017</v>
      </c>
      <c r="AF76" s="164">
        <f>M76-'[1]財政指標（県）'!M72</f>
        <v>-0.4000000000000057</v>
      </c>
      <c r="AG76" s="164">
        <f>N76-'[1]財政指標（県）'!N72</f>
        <v>2.5</v>
      </c>
      <c r="AH76" s="164">
        <f>O76-'[1]財政指標（県）'!O72</f>
        <v>-4865</v>
      </c>
      <c r="AI76" s="164">
        <f>P76-'[1]財政指標（県）'!P72</f>
        <v>41671</v>
      </c>
      <c r="AJ76" s="164">
        <f>Q76-'[1]財政指標（県）'!Q72</f>
        <v>-1314</v>
      </c>
      <c r="AK76" s="164">
        <f>R76-'[1]財政指標（県）'!R72</f>
        <v>14061</v>
      </c>
      <c r="AL76" s="164">
        <f>S76-'[1]財政指標（県）'!S72</f>
        <v>5076</v>
      </c>
      <c r="AM76" s="164">
        <f>T76-'[1]財政指標（県）'!T72</f>
        <v>-20451</v>
      </c>
    </row>
    <row r="77" spans="1:39" ht="18.75" customHeight="1">
      <c r="A77" s="452"/>
      <c r="B77" s="226">
        <v>24</v>
      </c>
      <c r="C77" s="257">
        <v>14577</v>
      </c>
      <c r="D77" s="228">
        <v>5209</v>
      </c>
      <c r="E77" s="228">
        <v>-137</v>
      </c>
      <c r="F77" s="228">
        <v>-118</v>
      </c>
      <c r="G77" s="229">
        <v>514453</v>
      </c>
      <c r="H77" s="230">
        <v>0.432</v>
      </c>
      <c r="I77" s="231"/>
      <c r="J77" s="231"/>
      <c r="K77" s="231">
        <v>14.7</v>
      </c>
      <c r="L77" s="231">
        <v>192</v>
      </c>
      <c r="M77" s="232">
        <v>93.8</v>
      </c>
      <c r="N77" s="260">
        <v>40.5</v>
      </c>
      <c r="O77" s="207">
        <v>34039</v>
      </c>
      <c r="P77" s="207">
        <v>1585380</v>
      </c>
      <c r="Q77" s="201">
        <v>105868</v>
      </c>
      <c r="R77" s="202">
        <v>25144</v>
      </c>
      <c r="S77" s="234">
        <v>23576</v>
      </c>
      <c r="T77" s="235">
        <v>57148</v>
      </c>
      <c r="V77" s="164">
        <f>C77-'[1]財政指標（県）'!C73</f>
        <v>-2720</v>
      </c>
      <c r="W77" s="164">
        <f>D77-'[1]財政指標（県）'!D73</f>
        <v>-658</v>
      </c>
      <c r="X77" s="164">
        <f>E77-'[1]財政指標（県）'!E73</f>
        <v>-375</v>
      </c>
      <c r="Y77" s="164">
        <f>F77-'[1]財政指標（県）'!F73</f>
        <v>-8864</v>
      </c>
      <c r="Z77" s="164">
        <f>G77-'[1]財政指標（県）'!G73</f>
        <v>343</v>
      </c>
      <c r="AA77" s="164">
        <f>H77-'[1]財政指標（県）'!H73</f>
        <v>-0.029000000000000026</v>
      </c>
      <c r="AB77" s="164" t="e">
        <f>I77-'[1]財政指標（県）'!I73</f>
        <v>#REF!</v>
      </c>
      <c r="AC77" s="164" t="e">
        <f>J77-'[1]財政指標（県）'!J73</f>
        <v>#REF!</v>
      </c>
      <c r="AD77" s="164">
        <f>K77-'[1]財政指標（県）'!K73</f>
        <v>-0.7000000000000011</v>
      </c>
      <c r="AE77" s="164">
        <f>L77-'[1]財政指標（県）'!L73</f>
        <v>-12.800000000000011</v>
      </c>
      <c r="AF77" s="164">
        <f>M77-'[1]財政指標（県）'!M73</f>
        <v>4.099999999999994</v>
      </c>
      <c r="AG77" s="164">
        <f>N77-'[1]財政指標（県）'!N73</f>
        <v>-0.20000000000000284</v>
      </c>
      <c r="AH77" s="164">
        <f>O77-'[1]財政指標（県）'!O73</f>
        <v>-9071</v>
      </c>
      <c r="AI77" s="164">
        <f>P77-'[1]財政指標（県）'!P73</f>
        <v>25915</v>
      </c>
      <c r="AJ77" s="164">
        <f>Q77-'[1]財政指標（県）'!Q73</f>
        <v>-2261</v>
      </c>
      <c r="AK77" s="164">
        <f>R77-'[1]財政指標（県）'!R73</f>
        <v>5399</v>
      </c>
      <c r="AL77" s="164">
        <f>S77-'[1]財政指標（県）'!S73</f>
        <v>5092</v>
      </c>
      <c r="AM77" s="164">
        <f>T77-'[1]財政指標（県）'!T73</f>
        <v>-12752</v>
      </c>
    </row>
    <row r="78" spans="1:39" ht="18.75" customHeight="1">
      <c r="A78" s="452"/>
      <c r="B78" s="226">
        <v>25</v>
      </c>
      <c r="C78" s="257">
        <v>17748</v>
      </c>
      <c r="D78" s="228">
        <v>4765</v>
      </c>
      <c r="E78" s="228">
        <v>-443</v>
      </c>
      <c r="F78" s="228">
        <v>-390</v>
      </c>
      <c r="G78" s="229">
        <v>511274</v>
      </c>
      <c r="H78" s="230">
        <v>0.444</v>
      </c>
      <c r="I78" s="231"/>
      <c r="J78" s="231"/>
      <c r="K78" s="231">
        <v>14.2</v>
      </c>
      <c r="L78" s="231">
        <v>185</v>
      </c>
      <c r="M78" s="232">
        <v>92.5</v>
      </c>
      <c r="N78" s="233">
        <v>40.1</v>
      </c>
      <c r="O78" s="207">
        <v>53464</v>
      </c>
      <c r="P78" s="207">
        <v>1594259</v>
      </c>
      <c r="Q78" s="201">
        <v>114438</v>
      </c>
      <c r="R78" s="202">
        <v>27652</v>
      </c>
      <c r="S78" s="234">
        <v>23643</v>
      </c>
      <c r="T78" s="235">
        <v>63143</v>
      </c>
      <c r="V78" s="164">
        <f>C78-'[1]財政指標（県）'!C74</f>
        <v>2578</v>
      </c>
      <c r="W78" s="164">
        <f>D78-'[1]財政指標（県）'!D74</f>
        <v>-581</v>
      </c>
      <c r="X78" s="164">
        <f>E78-'[1]財政指標（県）'!E74</f>
        <v>78</v>
      </c>
      <c r="Y78" s="164">
        <f>F78-'[1]財政指標（県）'!F74</f>
        <v>105</v>
      </c>
      <c r="Z78" s="164">
        <f>G78-'[1]財政指標（県）'!G74</f>
        <v>1828</v>
      </c>
      <c r="AA78" s="164">
        <f>H78-'[1]財政指標（県）'!H74</f>
        <v>0.006510000000000016</v>
      </c>
      <c r="AB78" s="164" t="e">
        <f>I78-'[1]財政指標（県）'!I74</f>
        <v>#REF!</v>
      </c>
      <c r="AC78" s="164" t="e">
        <f>J78-'[1]財政指標（県）'!J74</f>
        <v>#REF!</v>
      </c>
      <c r="AD78" s="164">
        <f>K78-'[1]財政指標（県）'!K74</f>
        <v>-1</v>
      </c>
      <c r="AE78" s="164">
        <f>L78-'[1]財政指標（県）'!L74</f>
        <v>-15.099999999999994</v>
      </c>
      <c r="AF78" s="164">
        <f>M78-'[1]財政指標（県）'!M74</f>
        <v>-0.5999999999999943</v>
      </c>
      <c r="AG78" s="164">
        <f>N78-'[1]財政指標（県）'!N74</f>
        <v>-1.2999999999999972</v>
      </c>
      <c r="AH78" s="164">
        <f>O78-'[1]財政指標（県）'!O74</f>
        <v>5990</v>
      </c>
      <c r="AI78" s="164">
        <f>P78-'[1]財政指標（県）'!P74</f>
        <v>23440</v>
      </c>
      <c r="AJ78" s="164">
        <f>Q78-'[1]財政指標（県）'!Q74</f>
        <v>8729</v>
      </c>
      <c r="AK78" s="164">
        <f>R78-'[1]財政指標（県）'!R74</f>
        <v>5085</v>
      </c>
      <c r="AL78" s="164">
        <f>S78-'[1]財政指標（県）'!S74</f>
        <v>113</v>
      </c>
      <c r="AM78" s="164">
        <f>T78-'[1]財政指標（県）'!T74</f>
        <v>3531</v>
      </c>
    </row>
    <row r="79" spans="1:41" s="201" customFormat="1" ht="18.75" customHeight="1">
      <c r="A79" s="453"/>
      <c r="B79" s="226">
        <v>26</v>
      </c>
      <c r="C79" s="227">
        <v>18199.121</v>
      </c>
      <c r="D79" s="228">
        <v>6336.109</v>
      </c>
      <c r="E79" s="228">
        <v>1570.78</v>
      </c>
      <c r="F79" s="228">
        <v>1623.777</v>
      </c>
      <c r="G79" s="229">
        <v>510776.104</v>
      </c>
      <c r="H79" s="230">
        <v>0.454</v>
      </c>
      <c r="I79" s="231"/>
      <c r="J79" s="231"/>
      <c r="K79" s="231">
        <v>13.5</v>
      </c>
      <c r="L79" s="231">
        <v>179.6</v>
      </c>
      <c r="M79" s="232">
        <v>92.1</v>
      </c>
      <c r="N79" s="233">
        <v>42.3</v>
      </c>
      <c r="O79" s="207">
        <v>45294</v>
      </c>
      <c r="P79" s="207">
        <v>1592163</v>
      </c>
      <c r="Q79" s="201">
        <v>100766</v>
      </c>
      <c r="R79" s="202">
        <v>29989</v>
      </c>
      <c r="S79" s="234">
        <v>23714</v>
      </c>
      <c r="T79" s="235">
        <v>47063</v>
      </c>
      <c r="V79" s="164"/>
      <c r="W79" s="164"/>
      <c r="X79" s="164"/>
      <c r="Y79" s="164"/>
      <c r="Z79" s="164"/>
      <c r="AA79" s="164"/>
      <c r="AB79" s="164"/>
      <c r="AC79" s="164"/>
      <c r="AD79" s="164"/>
      <c r="AE79" s="164"/>
      <c r="AF79" s="164"/>
      <c r="AG79" s="164"/>
      <c r="AH79" s="164"/>
      <c r="AI79" s="164"/>
      <c r="AJ79" s="164"/>
      <c r="AK79" s="164"/>
      <c r="AL79" s="164"/>
      <c r="AM79" s="164"/>
      <c r="AN79" s="164"/>
      <c r="AO79" s="164"/>
    </row>
    <row r="80" spans="1:39" ht="18.75" customHeight="1">
      <c r="A80" s="451" t="s">
        <v>37</v>
      </c>
      <c r="B80" s="216">
        <v>22</v>
      </c>
      <c r="C80" s="254">
        <v>18876</v>
      </c>
      <c r="D80" s="218">
        <v>6920</v>
      </c>
      <c r="E80" s="217">
        <v>1051</v>
      </c>
      <c r="F80" s="218">
        <v>5735</v>
      </c>
      <c r="G80" s="219">
        <v>454906</v>
      </c>
      <c r="H80" s="220">
        <v>0.521</v>
      </c>
      <c r="I80" s="221"/>
      <c r="J80" s="221"/>
      <c r="K80" s="221">
        <v>19.6</v>
      </c>
      <c r="L80" s="221">
        <v>227.8</v>
      </c>
      <c r="M80" s="222">
        <v>93.6</v>
      </c>
      <c r="N80" s="223">
        <v>43.2</v>
      </c>
      <c r="O80" s="203">
        <v>87469</v>
      </c>
      <c r="P80" s="203">
        <v>1418394</v>
      </c>
      <c r="Q80" s="198">
        <v>93023</v>
      </c>
      <c r="R80" s="199">
        <v>22944</v>
      </c>
      <c r="S80" s="224">
        <v>2299</v>
      </c>
      <c r="T80" s="225">
        <v>67780</v>
      </c>
      <c r="V80" s="164">
        <f>C80-'[1]財政指標（県）'!C76</f>
        <v>6067</v>
      </c>
      <c r="W80" s="164">
        <f>D80-'[1]財政指標（県）'!D76</f>
        <v>214</v>
      </c>
      <c r="X80" s="164">
        <f>E80-'[1]財政指標（県）'!E76</f>
        <v>611</v>
      </c>
      <c r="Y80" s="164">
        <f>F80-'[1]財政指標（県）'!F76</f>
        <v>9925</v>
      </c>
      <c r="Z80" s="164">
        <f>G80-'[1]財政指標（県）'!G76</f>
        <v>2571</v>
      </c>
      <c r="AA80" s="164">
        <f>H80-'[1]財政指標（県）'!H76</f>
        <v>-0.025000000000000022</v>
      </c>
      <c r="AB80" s="164" t="e">
        <f>I80-'[1]財政指標（県）'!I76</f>
        <v>#REF!</v>
      </c>
      <c r="AC80" s="164" t="e">
        <f>J80-'[1]財政指標（県）'!J76</f>
        <v>#REF!</v>
      </c>
      <c r="AD80" s="164">
        <f>K80-'[1]財政指標（県）'!K76</f>
        <v>2</v>
      </c>
      <c r="AE80" s="164">
        <f>L80-'[1]財政指標（県）'!L76</f>
        <v>-22</v>
      </c>
      <c r="AF80" s="164">
        <f>M80-'[1]財政指標（県）'!M76</f>
        <v>-5.5</v>
      </c>
      <c r="AG80" s="164">
        <f>N80-'[1]財政指標（県）'!N76</f>
        <v>-7.599999999999994</v>
      </c>
      <c r="AH80" s="164">
        <f>O80-'[1]財政指標（県）'!O76</f>
        <v>1416</v>
      </c>
      <c r="AI80" s="164">
        <f>P80-'[1]財政指標（県）'!P76</f>
        <v>22273</v>
      </c>
      <c r="AJ80" s="164">
        <f>Q80-'[1]財政指標（県）'!Q76</f>
        <v>19496</v>
      </c>
      <c r="AK80" s="164">
        <f>R80-'[1]財政指標（県）'!R76</f>
        <v>18741</v>
      </c>
      <c r="AL80" s="164">
        <f>S80-'[1]財政指標（県）'!S76</f>
        <v>194</v>
      </c>
      <c r="AM80" s="164">
        <f>T80-'[1]財政指標（県）'!T76</f>
        <v>561</v>
      </c>
    </row>
    <row r="81" spans="1:39" ht="18.75" customHeight="1">
      <c r="A81" s="452"/>
      <c r="B81" s="226">
        <v>23</v>
      </c>
      <c r="C81" s="257">
        <v>14356</v>
      </c>
      <c r="D81" s="228">
        <v>5325</v>
      </c>
      <c r="E81" s="228">
        <v>-1596</v>
      </c>
      <c r="F81" s="228">
        <v>-1156</v>
      </c>
      <c r="G81" s="229">
        <v>452363</v>
      </c>
      <c r="H81" s="230">
        <v>0.493</v>
      </c>
      <c r="I81" s="231"/>
      <c r="J81" s="231"/>
      <c r="K81" s="231">
        <v>19.7</v>
      </c>
      <c r="L81" s="231">
        <v>218.5</v>
      </c>
      <c r="M81" s="232">
        <v>93.6</v>
      </c>
      <c r="N81" s="233">
        <v>44.2</v>
      </c>
      <c r="O81" s="207">
        <v>62126</v>
      </c>
      <c r="P81" s="207">
        <v>1429206</v>
      </c>
      <c r="Q81" s="201">
        <v>88323</v>
      </c>
      <c r="R81" s="202">
        <v>23341</v>
      </c>
      <c r="S81" s="234">
        <v>9140</v>
      </c>
      <c r="T81" s="235">
        <v>55842</v>
      </c>
      <c r="V81" s="164">
        <f>C81-'[1]財政指標（県）'!C77</f>
        <v>317</v>
      </c>
      <c r="W81" s="164">
        <f>D81-'[1]財政指標（県）'!D77</f>
        <v>-544</v>
      </c>
      <c r="X81" s="164">
        <f>E81-'[1]財政指標（県）'!E77</f>
        <v>-759</v>
      </c>
      <c r="Y81" s="164">
        <f>F81-'[1]財政指標（県）'!F77</f>
        <v>-15107</v>
      </c>
      <c r="Z81" s="164">
        <f>G81-'[1]財政指標（県）'!G77</f>
        <v>8064</v>
      </c>
      <c r="AA81" s="164">
        <f>H81-'[1]財政指標（県）'!H77</f>
        <v>-0.05600000000000005</v>
      </c>
      <c r="AB81" s="164" t="e">
        <f>I81-'[1]財政指標（県）'!I77</f>
        <v>#REF!</v>
      </c>
      <c r="AC81" s="164" t="e">
        <f>J81-'[1]財政指標（県）'!J77</f>
        <v>#REF!</v>
      </c>
      <c r="AD81" s="164">
        <f>K81-'[1]財政指標（県）'!K77</f>
        <v>0.5999999999999979</v>
      </c>
      <c r="AE81" s="164">
        <f>L81-'[1]財政指標（県）'!L77</f>
        <v>-33.30000000000001</v>
      </c>
      <c r="AF81" s="164">
        <f>M81-'[1]財政指標（県）'!M77</f>
        <v>-5.300000000000011</v>
      </c>
      <c r="AG81" s="164">
        <f>N81-'[1]財政指標（県）'!N77</f>
        <v>-1.2999999999999972</v>
      </c>
      <c r="AH81" s="164">
        <f>O81-'[1]財政指標（県）'!O77</f>
        <v>-40361</v>
      </c>
      <c r="AI81" s="164">
        <f>P81-'[1]財政指標（県）'!P77</f>
        <v>23564</v>
      </c>
      <c r="AJ81" s="164">
        <f>Q81-'[1]財政指標（県）'!Q77</f>
        <v>-7125</v>
      </c>
      <c r="AK81" s="164">
        <f>R81-'[1]財政指標（県）'!R77</f>
        <v>4349</v>
      </c>
      <c r="AL81" s="164">
        <f>S81-'[1]財政指標（県）'!S77</f>
        <v>6840</v>
      </c>
      <c r="AM81" s="164">
        <f>T81-'[1]財政指標（県）'!T77</f>
        <v>-18314</v>
      </c>
    </row>
    <row r="82" spans="1:39" ht="18.75" customHeight="1">
      <c r="A82" s="452"/>
      <c r="B82" s="226">
        <v>24</v>
      </c>
      <c r="C82" s="257">
        <v>16233</v>
      </c>
      <c r="D82" s="228">
        <v>6166</v>
      </c>
      <c r="E82" s="228">
        <v>842</v>
      </c>
      <c r="F82" s="228">
        <v>814</v>
      </c>
      <c r="G82" s="229">
        <v>459366</v>
      </c>
      <c r="H82" s="230">
        <v>0.485</v>
      </c>
      <c r="I82" s="231"/>
      <c r="J82" s="231"/>
      <c r="K82" s="231">
        <v>18.4</v>
      </c>
      <c r="L82" s="231">
        <v>209.8</v>
      </c>
      <c r="M82" s="232">
        <v>93.7</v>
      </c>
      <c r="N82" s="233">
        <v>43.3</v>
      </c>
      <c r="O82" s="207">
        <v>61360</v>
      </c>
      <c r="P82" s="207">
        <v>1454079</v>
      </c>
      <c r="Q82" s="201">
        <v>84025</v>
      </c>
      <c r="R82" s="202">
        <v>23225</v>
      </c>
      <c r="S82" s="234">
        <v>13057</v>
      </c>
      <c r="T82" s="235">
        <v>47743</v>
      </c>
      <c r="V82" s="164">
        <f>C82-'[1]財政指標（県）'!C78</f>
        <v>-2643</v>
      </c>
      <c r="W82" s="164">
        <f>D82-'[1]財政指標（県）'!D78</f>
        <v>-754</v>
      </c>
      <c r="X82" s="164">
        <f>E82-'[1]財政指標（県）'!E78</f>
        <v>-209</v>
      </c>
      <c r="Y82" s="164">
        <f>F82-'[1]財政指標（県）'!F78</f>
        <v>-4921</v>
      </c>
      <c r="Z82" s="164">
        <f>G82-'[1]財政指標（県）'!G78</f>
        <v>4460</v>
      </c>
      <c r="AA82" s="164">
        <f>H82-'[1]財政指標（県）'!H78</f>
        <v>-0.03600000000000003</v>
      </c>
      <c r="AB82" s="164" t="e">
        <f>I82-'[1]財政指標（県）'!I78</f>
        <v>#REF!</v>
      </c>
      <c r="AC82" s="164" t="e">
        <f>J82-'[1]財政指標（県）'!J78</f>
        <v>#REF!</v>
      </c>
      <c r="AD82" s="164">
        <f>K82-'[1]財政指標（県）'!K78</f>
        <v>-1.2000000000000028</v>
      </c>
      <c r="AE82" s="164">
        <f>L82-'[1]財政指標（県）'!L78</f>
        <v>-18</v>
      </c>
      <c r="AF82" s="164">
        <f>M82-'[1]財政指標（県）'!M78</f>
        <v>0.10000000000000853</v>
      </c>
      <c r="AG82" s="164">
        <f>N82-'[1]財政指標（県）'!N78</f>
        <v>0.09999999999999432</v>
      </c>
      <c r="AH82" s="164">
        <f>O82-'[1]財政指標（県）'!O78</f>
        <v>-26109</v>
      </c>
      <c r="AI82" s="164">
        <f>P82-'[1]財政指標（県）'!P78</f>
        <v>35685</v>
      </c>
      <c r="AJ82" s="164">
        <f>Q82-'[1]財政指標（県）'!Q78</f>
        <v>-8998</v>
      </c>
      <c r="AK82" s="164">
        <f>R82-'[1]財政指標（県）'!R78</f>
        <v>281</v>
      </c>
      <c r="AL82" s="164">
        <f>S82-'[1]財政指標（県）'!S78</f>
        <v>10758</v>
      </c>
      <c r="AM82" s="164">
        <f>T82-'[1]財政指標（県）'!T78</f>
        <v>-20037</v>
      </c>
    </row>
    <row r="83" spans="1:39" ht="18.75" customHeight="1">
      <c r="A83" s="452"/>
      <c r="B83" s="226">
        <v>25</v>
      </c>
      <c r="C83" s="257">
        <v>18183</v>
      </c>
      <c r="D83" s="228">
        <v>5772</v>
      </c>
      <c r="E83" s="228">
        <v>-395</v>
      </c>
      <c r="F83" s="228">
        <v>-273</v>
      </c>
      <c r="G83" s="229">
        <v>460397</v>
      </c>
      <c r="H83" s="230">
        <v>0.499</v>
      </c>
      <c r="I83" s="231"/>
      <c r="J83" s="231"/>
      <c r="K83" s="231">
        <v>17</v>
      </c>
      <c r="L83" s="231">
        <v>202.2</v>
      </c>
      <c r="M83" s="232">
        <v>93.6</v>
      </c>
      <c r="N83" s="233">
        <v>41.8</v>
      </c>
      <c r="O83" s="207">
        <v>69510</v>
      </c>
      <c r="P83" s="207">
        <v>1476556</v>
      </c>
      <c r="Q83" s="201">
        <v>89712</v>
      </c>
      <c r="R83" s="202">
        <v>23347</v>
      </c>
      <c r="S83" s="234">
        <v>16375</v>
      </c>
      <c r="T83" s="235">
        <v>49990</v>
      </c>
      <c r="V83" s="164">
        <f>C83-'[1]財政指標（県）'!C79</f>
        <v>3827</v>
      </c>
      <c r="W83" s="164">
        <f>D83-'[1]財政指標（県）'!D79</f>
        <v>447</v>
      </c>
      <c r="X83" s="164">
        <f>E83-'[1]財政指標（県）'!E79</f>
        <v>1201</v>
      </c>
      <c r="Y83" s="164">
        <f>F83-'[1]財政指標（県）'!F79</f>
        <v>883</v>
      </c>
      <c r="Z83" s="164">
        <f>G83-'[1]財政指標（県）'!G79</f>
        <v>8034</v>
      </c>
      <c r="AA83" s="164">
        <f>H83-'[1]財政指標（県）'!H79</f>
        <v>0.006000000000000005</v>
      </c>
      <c r="AB83" s="164" t="e">
        <f>I83-'[1]財政指標（県）'!I79</f>
        <v>#REF!</v>
      </c>
      <c r="AC83" s="164" t="e">
        <f>J83-'[1]財政指標（県）'!J79</f>
        <v>#REF!</v>
      </c>
      <c r="AD83" s="164">
        <f>K83-'[1]財政指標（県）'!K79</f>
        <v>-2.6999999999999993</v>
      </c>
      <c r="AE83" s="164">
        <f>L83-'[1]財政指標（県）'!L79</f>
        <v>-16.30000000000001</v>
      </c>
      <c r="AF83" s="164">
        <f>M83-'[1]財政指標（県）'!M79</f>
        <v>0</v>
      </c>
      <c r="AG83" s="164">
        <f>N83-'[1]財政指標（県）'!N79</f>
        <v>-2.4000000000000057</v>
      </c>
      <c r="AH83" s="164">
        <f>O83-'[1]財政指標（県）'!O79</f>
        <v>7384</v>
      </c>
      <c r="AI83" s="164">
        <f>P83-'[1]財政指標（県）'!P79</f>
        <v>47350</v>
      </c>
      <c r="AJ83" s="164">
        <f>Q83-'[1]財政指標（県）'!Q79</f>
        <v>1389</v>
      </c>
      <c r="AK83" s="164">
        <f>R83-'[1]財政指標（県）'!R79</f>
        <v>6</v>
      </c>
      <c r="AL83" s="164">
        <f>S83-'[1]財政指標（県）'!S79</f>
        <v>7235</v>
      </c>
      <c r="AM83" s="164">
        <f>T83-'[1]財政指標（県）'!T79</f>
        <v>-5852</v>
      </c>
    </row>
    <row r="84" spans="1:41" s="201" customFormat="1" ht="18.75" customHeight="1">
      <c r="A84" s="453"/>
      <c r="B84" s="226">
        <v>26</v>
      </c>
      <c r="C84" s="227">
        <v>16757</v>
      </c>
      <c r="D84" s="228">
        <v>6310</v>
      </c>
      <c r="E84" s="228">
        <v>539</v>
      </c>
      <c r="F84" s="228">
        <v>5428</v>
      </c>
      <c r="G84" s="229">
        <v>461080</v>
      </c>
      <c r="H84" s="230">
        <v>0.50989</v>
      </c>
      <c r="I84" s="231"/>
      <c r="J84" s="231"/>
      <c r="K84" s="231">
        <v>15.3</v>
      </c>
      <c r="L84" s="231">
        <v>195</v>
      </c>
      <c r="M84" s="232">
        <v>92.5</v>
      </c>
      <c r="N84" s="233">
        <v>43.7</v>
      </c>
      <c r="O84" s="207">
        <v>71648</v>
      </c>
      <c r="P84" s="207">
        <v>1496457</v>
      </c>
      <c r="Q84" s="201">
        <v>83160</v>
      </c>
      <c r="R84" s="202">
        <v>28236</v>
      </c>
      <c r="S84" s="234">
        <v>16379</v>
      </c>
      <c r="T84" s="235">
        <v>38545</v>
      </c>
      <c r="V84" s="164"/>
      <c r="W84" s="164"/>
      <c r="X84" s="164"/>
      <c r="Y84" s="164"/>
      <c r="Z84" s="164"/>
      <c r="AA84" s="164"/>
      <c r="AB84" s="164"/>
      <c r="AC84" s="164"/>
      <c r="AD84" s="164"/>
      <c r="AE84" s="164"/>
      <c r="AF84" s="164"/>
      <c r="AG84" s="164"/>
      <c r="AH84" s="164"/>
      <c r="AI84" s="164"/>
      <c r="AJ84" s="164"/>
      <c r="AK84" s="164"/>
      <c r="AL84" s="164"/>
      <c r="AM84" s="164"/>
      <c r="AN84" s="164"/>
      <c r="AO84" s="164"/>
    </row>
    <row r="85" spans="1:39" ht="18.75" customHeight="1">
      <c r="A85" s="451" t="s">
        <v>38</v>
      </c>
      <c r="B85" s="216">
        <v>22</v>
      </c>
      <c r="C85" s="217">
        <v>17834</v>
      </c>
      <c r="D85" s="218">
        <v>6975</v>
      </c>
      <c r="E85" s="217">
        <v>373</v>
      </c>
      <c r="F85" s="218">
        <v>1682</v>
      </c>
      <c r="G85" s="219">
        <v>695474</v>
      </c>
      <c r="H85" s="220">
        <v>0.715</v>
      </c>
      <c r="I85" s="221"/>
      <c r="J85" s="221"/>
      <c r="K85" s="221">
        <v>14.3</v>
      </c>
      <c r="L85" s="221">
        <v>251.8</v>
      </c>
      <c r="M85" s="222">
        <v>89.7</v>
      </c>
      <c r="N85" s="222">
        <v>47.4</v>
      </c>
      <c r="O85" s="203">
        <v>102209</v>
      </c>
      <c r="P85" s="203">
        <v>2485450</v>
      </c>
      <c r="Q85" s="198">
        <v>180491</v>
      </c>
      <c r="R85" s="199">
        <v>8859</v>
      </c>
      <c r="S85" s="224">
        <v>52038</v>
      </c>
      <c r="T85" s="225">
        <v>119594</v>
      </c>
      <c r="V85" s="164">
        <f>C85-'[1]財政指標（県）'!C81</f>
        <v>5666</v>
      </c>
      <c r="W85" s="164">
        <f>D85-'[1]財政指標（県）'!D81</f>
        <v>-94</v>
      </c>
      <c r="X85" s="164">
        <f>E85-'[1]財政指標（県）'!E81</f>
        <v>429</v>
      </c>
      <c r="Y85" s="164">
        <f>F85-'[1]財政指標（県）'!F81</f>
        <v>-3966</v>
      </c>
      <c r="Z85" s="164">
        <f>G85-'[1]財政指標（県）'!G81</f>
        <v>-8931</v>
      </c>
      <c r="AA85" s="164">
        <f>H85-'[1]財政指標（県）'!H81</f>
        <v>-0.05083000000000004</v>
      </c>
      <c r="AB85" s="164" t="e">
        <f>I85-'[1]財政指標（県）'!I81</f>
        <v>#REF!</v>
      </c>
      <c r="AC85" s="164" t="e">
        <f>J85-'[1]財政指標（県）'!J81</f>
        <v>#REF!</v>
      </c>
      <c r="AD85" s="164">
        <f>K85-'[1]財政指標（県）'!K81</f>
        <v>2.6000000000000014</v>
      </c>
      <c r="AE85" s="164">
        <f>L85-'[1]財政指標（県）'!L81</f>
        <v>3.700000000000017</v>
      </c>
      <c r="AF85" s="164">
        <f>M85-'[1]財政指標（県）'!M81</f>
        <v>-2.799999999999997</v>
      </c>
      <c r="AG85" s="164">
        <f>N85-'[1]財政指標（県）'!N81</f>
        <v>-12.300000000000004</v>
      </c>
      <c r="AH85" s="164">
        <f>O85-'[1]財政指標（県）'!O81</f>
        <v>17055</v>
      </c>
      <c r="AI85" s="164">
        <f>P85-'[1]財政指標（県）'!P81</f>
        <v>196650</v>
      </c>
      <c r="AJ85" s="164">
        <f>Q85-'[1]財政指標（県）'!Q81</f>
        <v>72454</v>
      </c>
      <c r="AK85" s="164">
        <f>R85-'[1]財政指標（県）'!R81</f>
        <v>48</v>
      </c>
      <c r="AL85" s="164">
        <f>S85-'[1]財政指標（県）'!S81</f>
        <v>6619</v>
      </c>
      <c r="AM85" s="164">
        <f>T85-'[1]財政指標（県）'!T81</f>
        <v>65787</v>
      </c>
    </row>
    <row r="86" spans="1:39" ht="18.75" customHeight="1">
      <c r="A86" s="452"/>
      <c r="B86" s="226">
        <v>23</v>
      </c>
      <c r="C86" s="227">
        <v>18956</v>
      </c>
      <c r="D86" s="228">
        <v>6592</v>
      </c>
      <c r="E86" s="228">
        <v>-383</v>
      </c>
      <c r="F86" s="228">
        <v>-271</v>
      </c>
      <c r="G86" s="229">
        <v>702426</v>
      </c>
      <c r="H86" s="230">
        <v>0.67798</v>
      </c>
      <c r="I86" s="231"/>
      <c r="J86" s="231"/>
      <c r="K86" s="231">
        <v>15.3</v>
      </c>
      <c r="L86" s="231">
        <v>248.2</v>
      </c>
      <c r="M86" s="232">
        <v>94.9</v>
      </c>
      <c r="N86" s="232">
        <v>49.8</v>
      </c>
      <c r="O86" s="207">
        <v>104799</v>
      </c>
      <c r="P86" s="207">
        <v>2548363</v>
      </c>
      <c r="Q86" s="201">
        <v>156722</v>
      </c>
      <c r="R86" s="202">
        <v>8877</v>
      </c>
      <c r="S86" s="234">
        <v>55768</v>
      </c>
      <c r="T86" s="235">
        <v>92077</v>
      </c>
      <c r="V86" s="164">
        <f>C86-'[1]財政指標（県）'!C82</f>
        <v>5288</v>
      </c>
      <c r="W86" s="164">
        <f>D86-'[1]財政指標（県）'!D82</f>
        <v>-10</v>
      </c>
      <c r="X86" s="164">
        <f>E86-'[1]財政指標（県）'!E82</f>
        <v>84</v>
      </c>
      <c r="Y86" s="164">
        <f>F86-'[1]財政指標（県）'!F82</f>
        <v>164</v>
      </c>
      <c r="Z86" s="164">
        <f>G86-'[1]財政指標（県）'!G82</f>
        <v>18461</v>
      </c>
      <c r="AA86" s="164">
        <f>H86-'[1]財政指標（県）'!H82</f>
        <v>-0.07769999999999999</v>
      </c>
      <c r="AB86" s="164" t="e">
        <f>I86-'[1]財政指標（県）'!I82</f>
        <v>#REF!</v>
      </c>
      <c r="AC86" s="164" t="e">
        <f>J86-'[1]財政指標（県）'!J82</f>
        <v>#REF!</v>
      </c>
      <c r="AD86" s="164">
        <f>K86-'[1]財政指標（県）'!K82</f>
        <v>2.200000000000001</v>
      </c>
      <c r="AE86" s="164">
        <f>L86-'[1]財政指標（県）'!L82</f>
        <v>-14.400000000000034</v>
      </c>
      <c r="AF86" s="164">
        <f>M86-'[1]財政指標（県）'!M82</f>
        <v>1.6000000000000085</v>
      </c>
      <c r="AG86" s="164">
        <f>N86-'[1]財政指標（県）'!N82</f>
        <v>2.1999999999999957</v>
      </c>
      <c r="AH86" s="164">
        <f>O86-'[1]財政指標（県）'!O82</f>
        <v>10971</v>
      </c>
      <c r="AI86" s="164">
        <f>P86-'[1]財政指標（県）'!P82</f>
        <v>154068</v>
      </c>
      <c r="AJ86" s="164">
        <f>Q86-'[1]財政指標（県）'!Q82</f>
        <v>-3546</v>
      </c>
      <c r="AK86" s="164">
        <f>R86-'[1]財政指標（県）'!R82</f>
        <v>35</v>
      </c>
      <c r="AL86" s="164">
        <f>S86-'[1]財政指標（県）'!S82</f>
        <v>22664</v>
      </c>
      <c r="AM86" s="164">
        <f>T86-'[1]財政指標（県）'!T82</f>
        <v>-26245</v>
      </c>
    </row>
    <row r="87" spans="1:39" ht="18.75" customHeight="1">
      <c r="A87" s="452"/>
      <c r="B87" s="226">
        <v>24</v>
      </c>
      <c r="C87" s="227">
        <v>21665</v>
      </c>
      <c r="D87" s="228">
        <v>6792</v>
      </c>
      <c r="E87" s="228">
        <v>200</v>
      </c>
      <c r="F87" s="228">
        <v>215</v>
      </c>
      <c r="G87" s="229">
        <v>717727</v>
      </c>
      <c r="H87" s="230">
        <v>0.667</v>
      </c>
      <c r="I87" s="231"/>
      <c r="J87" s="231"/>
      <c r="K87" s="231">
        <v>15</v>
      </c>
      <c r="L87" s="231">
        <v>241.1</v>
      </c>
      <c r="M87" s="232">
        <v>94.2</v>
      </c>
      <c r="N87" s="233">
        <v>49.5</v>
      </c>
      <c r="O87" s="207">
        <v>104763</v>
      </c>
      <c r="P87" s="207">
        <v>2621962</v>
      </c>
      <c r="Q87" s="201">
        <v>145533</v>
      </c>
      <c r="R87" s="202">
        <v>8892</v>
      </c>
      <c r="S87" s="234">
        <v>55287</v>
      </c>
      <c r="T87" s="235">
        <v>81354</v>
      </c>
      <c r="V87" s="164">
        <f>C87-'[1]財政指標（県）'!C83</f>
        <v>3831</v>
      </c>
      <c r="W87" s="164">
        <f>D87-'[1]財政指標（県）'!D83</f>
        <v>-183</v>
      </c>
      <c r="X87" s="164">
        <f>E87-'[1]財政指標（県）'!E83</f>
        <v>-173</v>
      </c>
      <c r="Y87" s="164">
        <f>F87-'[1]財政指標（県）'!F83</f>
        <v>-1467</v>
      </c>
      <c r="Z87" s="164">
        <f>G87-'[1]財政指標（県）'!G83</f>
        <v>22253</v>
      </c>
      <c r="AA87" s="164">
        <f>H87-'[1]財政指標（県）'!H83</f>
        <v>-0.04799999999999993</v>
      </c>
      <c r="AB87" s="164" t="e">
        <f>I87-'[1]財政指標（県）'!I83</f>
        <v>#REF!</v>
      </c>
      <c r="AC87" s="164" t="e">
        <f>J87-'[1]財政指標（県）'!J83</f>
        <v>#REF!</v>
      </c>
      <c r="AD87" s="164">
        <f>K87-'[1]財政指標（県）'!K83</f>
        <v>0.6999999999999993</v>
      </c>
      <c r="AE87" s="164">
        <f>L87-'[1]財政指標（県）'!L83</f>
        <v>-10.700000000000017</v>
      </c>
      <c r="AF87" s="164">
        <f>M87-'[1]財政指標（県）'!M83</f>
        <v>4.5</v>
      </c>
      <c r="AG87" s="164">
        <f>N87-'[1]財政指標（県）'!N83</f>
        <v>2.1000000000000014</v>
      </c>
      <c r="AH87" s="164">
        <f>O87-'[1]財政指標（県）'!O83</f>
        <v>2554</v>
      </c>
      <c r="AI87" s="164">
        <f>P87-'[1]財政指標（県）'!P83</f>
        <v>136512</v>
      </c>
      <c r="AJ87" s="164">
        <f>Q87-'[1]財政指標（県）'!Q83</f>
        <v>-34958</v>
      </c>
      <c r="AK87" s="164">
        <f>R87-'[1]財政指標（県）'!R83</f>
        <v>33</v>
      </c>
      <c r="AL87" s="164">
        <f>S87-'[1]財政指標（県）'!S83</f>
        <v>3249</v>
      </c>
      <c r="AM87" s="164">
        <f>T87-'[1]財政指標（県）'!T83</f>
        <v>-38240</v>
      </c>
    </row>
    <row r="88" spans="1:39" ht="18.75" customHeight="1">
      <c r="A88" s="452"/>
      <c r="B88" s="226">
        <v>25</v>
      </c>
      <c r="C88" s="227">
        <v>27933</v>
      </c>
      <c r="D88" s="228">
        <v>12377</v>
      </c>
      <c r="E88" s="228">
        <v>5585</v>
      </c>
      <c r="F88" s="228">
        <v>5595</v>
      </c>
      <c r="G88" s="229">
        <v>717113</v>
      </c>
      <c r="H88" s="230">
        <v>0.684</v>
      </c>
      <c r="I88" s="231"/>
      <c r="J88" s="231"/>
      <c r="K88" s="231">
        <v>14.9</v>
      </c>
      <c r="L88" s="231">
        <v>239.1</v>
      </c>
      <c r="M88" s="232">
        <v>92.9</v>
      </c>
      <c r="N88" s="233">
        <v>49.7</v>
      </c>
      <c r="O88" s="207">
        <v>74094</v>
      </c>
      <c r="P88" s="207">
        <v>2681661</v>
      </c>
      <c r="Q88" s="201">
        <v>138189</v>
      </c>
      <c r="R88" s="202">
        <v>8901</v>
      </c>
      <c r="S88" s="234">
        <v>48046</v>
      </c>
      <c r="T88" s="235">
        <v>81242</v>
      </c>
      <c r="V88" s="164">
        <f>C88-'[1]財政指標（県）'!C84</f>
        <v>8977</v>
      </c>
      <c r="W88" s="164">
        <f>D88-'[1]財政指標（県）'!D84</f>
        <v>5785</v>
      </c>
      <c r="X88" s="164">
        <f>E88-'[1]財政指標（県）'!E84</f>
        <v>5968</v>
      </c>
      <c r="Y88" s="164">
        <f>F88-'[1]財政指標（県）'!F84</f>
        <v>5866</v>
      </c>
      <c r="Z88" s="164">
        <f>G88-'[1]財政指標（県）'!G84</f>
        <v>14687</v>
      </c>
      <c r="AA88" s="164">
        <f>H88-'[1]財政指標（県）'!H84</f>
        <v>0.006020000000000025</v>
      </c>
      <c r="AB88" s="164" t="e">
        <f>I88-'[1]財政指標（県）'!I84</f>
        <v>#REF!</v>
      </c>
      <c r="AC88" s="164" t="e">
        <f>J88-'[1]財政指標（県）'!J84</f>
        <v>#REF!</v>
      </c>
      <c r="AD88" s="164">
        <f>K88-'[1]財政指標（県）'!K84</f>
        <v>-0.40000000000000036</v>
      </c>
      <c r="AE88" s="164">
        <f>L88-'[1]財政指標（県）'!L84</f>
        <v>-9.099999999999994</v>
      </c>
      <c r="AF88" s="164">
        <f>M88-'[1]財政指標（県）'!M84</f>
        <v>-2</v>
      </c>
      <c r="AG88" s="164">
        <f>N88-'[1]財政指標（県）'!N84</f>
        <v>-0.09999999999999432</v>
      </c>
      <c r="AH88" s="164">
        <f>O88-'[1]財政指標（県）'!O84</f>
        <v>-30705</v>
      </c>
      <c r="AI88" s="164">
        <f>P88-'[1]財政指標（県）'!P84</f>
        <v>133298</v>
      </c>
      <c r="AJ88" s="164">
        <f>Q88-'[1]財政指標（県）'!Q84</f>
        <v>-18533</v>
      </c>
      <c r="AK88" s="164">
        <f>R88-'[1]財政指標（県）'!R84</f>
        <v>24</v>
      </c>
      <c r="AL88" s="164">
        <f>S88-'[1]財政指標（県）'!S84</f>
        <v>-7722</v>
      </c>
      <c r="AM88" s="164">
        <f>T88-'[1]財政指標（県）'!T84</f>
        <v>-10835</v>
      </c>
    </row>
    <row r="89" spans="1:41" s="201" customFormat="1" ht="18.75" customHeight="1">
      <c r="A89" s="453"/>
      <c r="B89" s="226">
        <v>26</v>
      </c>
      <c r="C89" s="227">
        <v>22368</v>
      </c>
      <c r="D89" s="228">
        <v>6614</v>
      </c>
      <c r="E89" s="228">
        <v>-5763</v>
      </c>
      <c r="F89" s="228">
        <v>-5753</v>
      </c>
      <c r="G89" s="229">
        <v>727836</v>
      </c>
      <c r="H89" s="230">
        <v>0.69084</v>
      </c>
      <c r="I89" s="231"/>
      <c r="J89" s="231"/>
      <c r="K89" s="231">
        <v>14.5</v>
      </c>
      <c r="L89" s="231">
        <v>229.8</v>
      </c>
      <c r="M89" s="232">
        <v>91</v>
      </c>
      <c r="N89" s="233">
        <v>51.6</v>
      </c>
      <c r="O89" s="207">
        <v>85945</v>
      </c>
      <c r="P89" s="207">
        <v>2725834</v>
      </c>
      <c r="Q89" s="201">
        <v>164441</v>
      </c>
      <c r="R89" s="202">
        <v>8911</v>
      </c>
      <c r="S89" s="234">
        <v>74247</v>
      </c>
      <c r="T89" s="235">
        <v>81283</v>
      </c>
      <c r="V89" s="164"/>
      <c r="W89" s="164"/>
      <c r="X89" s="164"/>
      <c r="Y89" s="164"/>
      <c r="Z89" s="164"/>
      <c r="AA89" s="164"/>
      <c r="AB89" s="164"/>
      <c r="AC89" s="164"/>
      <c r="AD89" s="164"/>
      <c r="AE89" s="164"/>
      <c r="AF89" s="164"/>
      <c r="AG89" s="164"/>
      <c r="AH89" s="164"/>
      <c r="AI89" s="164"/>
      <c r="AJ89" s="164"/>
      <c r="AK89" s="164"/>
      <c r="AL89" s="164"/>
      <c r="AM89" s="164"/>
      <c r="AN89" s="164"/>
      <c r="AO89" s="164"/>
    </row>
    <row r="90" spans="1:39" ht="18.75" customHeight="1">
      <c r="A90" s="451" t="s">
        <v>39</v>
      </c>
      <c r="B90" s="216">
        <v>22</v>
      </c>
      <c r="C90" s="217">
        <v>16429</v>
      </c>
      <c r="D90" s="218">
        <v>7951</v>
      </c>
      <c r="E90" s="217">
        <v>1161</v>
      </c>
      <c r="F90" s="218">
        <v>39243</v>
      </c>
      <c r="G90" s="219">
        <v>1236402</v>
      </c>
      <c r="H90" s="220">
        <v>1.004</v>
      </c>
      <c r="I90" s="221"/>
      <c r="J90" s="221"/>
      <c r="K90" s="221">
        <v>13.4</v>
      </c>
      <c r="L90" s="221">
        <v>264.3</v>
      </c>
      <c r="M90" s="222">
        <v>94.5</v>
      </c>
      <c r="N90" s="223">
        <v>60.1</v>
      </c>
      <c r="O90" s="203">
        <v>369672</v>
      </c>
      <c r="P90" s="203">
        <v>4484892</v>
      </c>
      <c r="Q90" s="198">
        <v>338761</v>
      </c>
      <c r="R90" s="199">
        <v>58226</v>
      </c>
      <c r="S90" s="224">
        <v>129811</v>
      </c>
      <c r="T90" s="225">
        <v>150724</v>
      </c>
      <c r="V90" s="164">
        <f>C90-'[1]財政指標（県）'!C86</f>
        <v>-634</v>
      </c>
      <c r="W90" s="164">
        <f>D90-'[1]財政指標（県）'!D86</f>
        <v>-974</v>
      </c>
      <c r="X90" s="164">
        <f>E90-'[1]財政指標（県）'!E86</f>
        <v>1340</v>
      </c>
      <c r="Y90" s="164">
        <f>F90-'[1]財政指標（県）'!F86</f>
        <v>9320</v>
      </c>
      <c r="Z90" s="164">
        <f>G90-'[1]財政指標（県）'!G86</f>
        <v>-210125</v>
      </c>
      <c r="AA90" s="164">
        <f>H90-'[1]財政指標（県）'!H86</f>
        <v>-0.09299999999999997</v>
      </c>
      <c r="AB90" s="164" t="e">
        <f>I90-'[1]財政指標（県）'!I86</f>
        <v>#REF!</v>
      </c>
      <c r="AC90" s="164" t="e">
        <f>J90-'[1]財政指標（県）'!J86</f>
        <v>#REF!</v>
      </c>
      <c r="AD90" s="164">
        <f>K90-'[1]財政指標（県）'!K86</f>
        <v>2.5999999999999996</v>
      </c>
      <c r="AE90" s="164">
        <f>L90-'[1]財政指標（県）'!L86</f>
        <v>36.900000000000006</v>
      </c>
      <c r="AF90" s="164">
        <f>M90-'[1]財政指標（県）'!M86</f>
        <v>5.400000000000006</v>
      </c>
      <c r="AG90" s="164">
        <f>N90-'[1]財政指標（県）'!N86</f>
        <v>-13.199999999999996</v>
      </c>
      <c r="AH90" s="164">
        <f>O90-'[1]財政指標（県）'!O86</f>
        <v>146665</v>
      </c>
      <c r="AI90" s="164">
        <f>P90-'[1]財政指標（県）'!P86</f>
        <v>538468</v>
      </c>
      <c r="AJ90" s="164">
        <f>Q90-'[1]財政指標（県）'!Q86</f>
        <v>70321</v>
      </c>
      <c r="AK90" s="164">
        <f>R90-'[1]財政指標（県）'!R86</f>
        <v>8073</v>
      </c>
      <c r="AL90" s="164">
        <f>S90-'[1]財政指標（県）'!S86</f>
        <v>1044</v>
      </c>
      <c r="AM90" s="164">
        <f>T90-'[1]財政指標（県）'!T86</f>
        <v>61204</v>
      </c>
    </row>
    <row r="91" spans="1:39" ht="18.75" customHeight="1">
      <c r="A91" s="452"/>
      <c r="B91" s="226">
        <v>23</v>
      </c>
      <c r="C91" s="227">
        <v>16134</v>
      </c>
      <c r="D91" s="228">
        <v>6541</v>
      </c>
      <c r="E91" s="227">
        <v>-1409</v>
      </c>
      <c r="F91" s="228">
        <v>-52341</v>
      </c>
      <c r="G91" s="229">
        <v>1269819</v>
      </c>
      <c r="H91" s="230">
        <v>0.934</v>
      </c>
      <c r="I91" s="231"/>
      <c r="J91" s="231"/>
      <c r="K91" s="231">
        <v>14.9</v>
      </c>
      <c r="L91" s="231">
        <v>256.7</v>
      </c>
      <c r="M91" s="261">
        <v>102.5</v>
      </c>
      <c r="N91" s="233">
        <v>62.9</v>
      </c>
      <c r="O91" s="207">
        <v>326195</v>
      </c>
      <c r="P91" s="207">
        <v>4623815</v>
      </c>
      <c r="Q91" s="201">
        <v>255281</v>
      </c>
      <c r="R91" s="202">
        <v>7293</v>
      </c>
      <c r="S91" s="234">
        <v>129966</v>
      </c>
      <c r="T91" s="235">
        <v>118021</v>
      </c>
      <c r="V91" s="164">
        <f>C91-'[1]財政指標（県）'!C87</f>
        <v>1853</v>
      </c>
      <c r="W91" s="164">
        <f>D91-'[1]財政指標（県）'!D87</f>
        <v>-249</v>
      </c>
      <c r="X91" s="164">
        <f>E91-'[1]財政指標（県）'!E87</f>
        <v>726</v>
      </c>
      <c r="Y91" s="164">
        <f>F91-'[1]財政指標（県）'!F87</f>
        <v>-20198</v>
      </c>
      <c r="Z91" s="164">
        <f>G91-'[1]財政指標（県）'!G87</f>
        <v>18731</v>
      </c>
      <c r="AA91" s="164">
        <f>H91-'[1]財政指標（県）'!H87</f>
        <v>-0.14</v>
      </c>
      <c r="AB91" s="164" t="e">
        <f>I91-'[1]財政指標（県）'!I87</f>
        <v>#REF!</v>
      </c>
      <c r="AC91" s="164" t="e">
        <f>J91-'[1]財政指標（県）'!J87</f>
        <v>#REF!</v>
      </c>
      <c r="AD91" s="164">
        <f>K91-'[1]財政指標（県）'!K87</f>
        <v>3.0999999999999996</v>
      </c>
      <c r="AE91" s="164">
        <f>L91-'[1]財政指標（県）'!L87</f>
        <v>-14.699999999999989</v>
      </c>
      <c r="AF91" s="164">
        <f>M91-'[1]財政指標（県）'!M87</f>
        <v>2.4000000000000057</v>
      </c>
      <c r="AG91" s="164">
        <f>N91-'[1]財政指標（県）'!N87</f>
        <v>3.6999999999999957</v>
      </c>
      <c r="AH91" s="164">
        <f>O91-'[1]財政指標（県）'!O87</f>
        <v>4447</v>
      </c>
      <c r="AI91" s="164">
        <f>P91-'[1]財政指標（県）'!P87</f>
        <v>354356</v>
      </c>
      <c r="AJ91" s="164">
        <f>Q91-'[1]財政指標（県）'!Q87</f>
        <v>-65937</v>
      </c>
      <c r="AK91" s="164">
        <f>R91-'[1]財政指標（県）'!R87</f>
        <v>-12853</v>
      </c>
      <c r="AL91" s="164">
        <f>S91-'[1]財政指標（県）'!S87</f>
        <v>482</v>
      </c>
      <c r="AM91" s="164">
        <f>T91-'[1]財政指標（県）'!T87</f>
        <v>-53567</v>
      </c>
    </row>
    <row r="92" spans="1:39" ht="18.75" customHeight="1">
      <c r="A92" s="452"/>
      <c r="B92" s="226">
        <v>24</v>
      </c>
      <c r="C92" s="227">
        <v>17227</v>
      </c>
      <c r="D92" s="228">
        <v>6018</v>
      </c>
      <c r="E92" s="228">
        <v>-523</v>
      </c>
      <c r="F92" s="228">
        <v>-5696</v>
      </c>
      <c r="G92" s="229">
        <v>1298579</v>
      </c>
      <c r="H92" s="230">
        <v>0.926</v>
      </c>
      <c r="I92" s="231"/>
      <c r="J92" s="231"/>
      <c r="K92" s="231">
        <v>15.5</v>
      </c>
      <c r="L92" s="231">
        <v>244.5</v>
      </c>
      <c r="M92" s="232">
        <v>100.6</v>
      </c>
      <c r="N92" s="233">
        <v>62.1</v>
      </c>
      <c r="O92" s="207">
        <v>324086</v>
      </c>
      <c r="P92" s="207">
        <v>4773946</v>
      </c>
      <c r="Q92" s="201">
        <v>214408</v>
      </c>
      <c r="R92" s="202">
        <v>2119</v>
      </c>
      <c r="S92" s="234">
        <v>106084</v>
      </c>
      <c r="T92" s="235">
        <v>106205</v>
      </c>
      <c r="V92" s="164">
        <f>C92-'[1]財政指標（県）'!C88</f>
        <v>798</v>
      </c>
      <c r="W92" s="164">
        <f>D92-'[1]財政指標（県）'!D88</f>
        <v>-1933</v>
      </c>
      <c r="X92" s="164">
        <f>E92-'[1]財政指標（県）'!E88</f>
        <v>-1684</v>
      </c>
      <c r="Y92" s="164">
        <f>F92-'[1]財政指標（県）'!F88</f>
        <v>-44939</v>
      </c>
      <c r="Z92" s="164">
        <f>G92-'[1]財政指標（県）'!G88</f>
        <v>62177</v>
      </c>
      <c r="AA92" s="164">
        <f>H92-'[1]財政指標（県）'!H88</f>
        <v>-0.07799999999999996</v>
      </c>
      <c r="AB92" s="164" t="e">
        <f>I92-'[1]財政指標（県）'!I88</f>
        <v>#REF!</v>
      </c>
      <c r="AC92" s="164" t="e">
        <f>J92-'[1]財政指標（県）'!J88</f>
        <v>#REF!</v>
      </c>
      <c r="AD92" s="164">
        <f>K92-'[1]財政指標（県）'!K88</f>
        <v>2.0999999999999996</v>
      </c>
      <c r="AE92" s="164">
        <f>L92-'[1]財政指標（県）'!L88</f>
        <v>-19.80000000000001</v>
      </c>
      <c r="AF92" s="164">
        <f>M92-'[1]財政指標（県）'!M88</f>
        <v>6.099999999999994</v>
      </c>
      <c r="AG92" s="164">
        <f>N92-'[1]財政指標（県）'!N88</f>
        <v>2</v>
      </c>
      <c r="AH92" s="164">
        <f>O92-'[1]財政指標（県）'!O88</f>
        <v>-45586</v>
      </c>
      <c r="AI92" s="164">
        <f>P92-'[1]財政指標（県）'!P88</f>
        <v>289054</v>
      </c>
      <c r="AJ92" s="164">
        <f>Q92-'[1]財政指標（県）'!Q88</f>
        <v>-124353</v>
      </c>
      <c r="AK92" s="164">
        <f>R92-'[1]財政指標（県）'!R88</f>
        <v>-56107</v>
      </c>
      <c r="AL92" s="164">
        <f>S92-'[1]財政指標（県）'!S88</f>
        <v>-23727</v>
      </c>
      <c r="AM92" s="164">
        <f>T92-'[1]財政指標（県）'!T88</f>
        <v>-44519</v>
      </c>
    </row>
    <row r="93" spans="1:39" ht="18.75" customHeight="1">
      <c r="A93" s="452"/>
      <c r="B93" s="226">
        <v>25</v>
      </c>
      <c r="C93" s="227">
        <v>17148</v>
      </c>
      <c r="D93" s="228">
        <v>6171</v>
      </c>
      <c r="E93" s="228">
        <v>153</v>
      </c>
      <c r="F93" s="228">
        <v>4155</v>
      </c>
      <c r="G93" s="229">
        <v>1307191</v>
      </c>
      <c r="H93" s="230">
        <v>0.927</v>
      </c>
      <c r="I93" s="231"/>
      <c r="J93" s="231"/>
      <c r="K93" s="231">
        <v>15.5</v>
      </c>
      <c r="L93" s="231">
        <v>232.7</v>
      </c>
      <c r="M93" s="232">
        <v>98.7</v>
      </c>
      <c r="N93" s="233">
        <v>62.5</v>
      </c>
      <c r="O93" s="207">
        <v>296005</v>
      </c>
      <c r="P93" s="207">
        <v>4866281</v>
      </c>
      <c r="Q93" s="201">
        <v>199243</v>
      </c>
      <c r="R93" s="202">
        <v>6121</v>
      </c>
      <c r="S93" s="234">
        <v>88254</v>
      </c>
      <c r="T93" s="235">
        <v>104868</v>
      </c>
      <c r="V93" s="164">
        <f>C93-'[1]財政指標（県）'!C89</f>
        <v>1014</v>
      </c>
      <c r="W93" s="164">
        <f>D93-'[1]財政指標（県）'!D89</f>
        <v>-370</v>
      </c>
      <c r="X93" s="164">
        <f>E93-'[1]財政指標（県）'!E89</f>
        <v>1562</v>
      </c>
      <c r="Y93" s="164">
        <f>F93-'[1]財政指標（県）'!F89</f>
        <v>56496</v>
      </c>
      <c r="Z93" s="164">
        <f>G93-'[1]財政指標（県）'!G89</f>
        <v>37372</v>
      </c>
      <c r="AA93" s="164">
        <f>H93-'[1]財政指標（県）'!H89</f>
        <v>-0.007000000000000006</v>
      </c>
      <c r="AB93" s="164" t="e">
        <f>I93-'[1]財政指標（県）'!I89</f>
        <v>#REF!</v>
      </c>
      <c r="AC93" s="164" t="e">
        <f>J93-'[1]財政指標（県）'!J89</f>
        <v>#REF!</v>
      </c>
      <c r="AD93" s="164">
        <f>K93-'[1]財政指標（県）'!K89</f>
        <v>0.5999999999999996</v>
      </c>
      <c r="AE93" s="164">
        <f>L93-'[1]財政指標（県）'!L89</f>
        <v>-24</v>
      </c>
      <c r="AF93" s="164">
        <f>M93-'[1]財政指標（県）'!M89</f>
        <v>-3.799999999999997</v>
      </c>
      <c r="AG93" s="164">
        <f>N93-'[1]財政指標（県）'!N89</f>
        <v>-0.3999999999999986</v>
      </c>
      <c r="AH93" s="164">
        <f>O93-'[1]財政指標（県）'!O89</f>
        <v>-30190</v>
      </c>
      <c r="AI93" s="164">
        <f>P93-'[1]財政指標（県）'!P89</f>
        <v>242466</v>
      </c>
      <c r="AJ93" s="164">
        <f>Q93-'[1]財政指標（県）'!Q89</f>
        <v>-56038</v>
      </c>
      <c r="AK93" s="164">
        <f>R93-'[1]財政指標（県）'!R89</f>
        <v>-1172</v>
      </c>
      <c r="AL93" s="164">
        <f>S93-'[1]財政指標（県）'!S89</f>
        <v>-41712</v>
      </c>
      <c r="AM93" s="164">
        <f>T93-'[1]財政指標（県）'!T89</f>
        <v>-13153</v>
      </c>
    </row>
    <row r="94" spans="1:41" s="201" customFormat="1" ht="18.75" customHeight="1">
      <c r="A94" s="453"/>
      <c r="B94" s="226">
        <v>26</v>
      </c>
      <c r="C94" s="227">
        <v>20841</v>
      </c>
      <c r="D94" s="228">
        <v>11743</v>
      </c>
      <c r="E94" s="228">
        <v>5572</v>
      </c>
      <c r="F94" s="228">
        <v>69575</v>
      </c>
      <c r="G94" s="229">
        <v>1340004</v>
      </c>
      <c r="H94" s="230">
        <v>0.92083</v>
      </c>
      <c r="I94" s="231"/>
      <c r="J94" s="231"/>
      <c r="K94" s="231">
        <v>15.1</v>
      </c>
      <c r="L94" s="231">
        <v>212.7</v>
      </c>
      <c r="M94" s="232">
        <v>93.4</v>
      </c>
      <c r="N94" s="233">
        <v>66.1</v>
      </c>
      <c r="O94" s="207">
        <v>296362</v>
      </c>
      <c r="P94" s="207">
        <v>4902266</v>
      </c>
      <c r="Q94" s="201">
        <v>243084</v>
      </c>
      <c r="R94" s="202">
        <v>70124</v>
      </c>
      <c r="S94" s="234">
        <v>88287</v>
      </c>
      <c r="T94" s="235">
        <v>84673</v>
      </c>
      <c r="V94" s="164"/>
      <c r="W94" s="164"/>
      <c r="X94" s="164"/>
      <c r="Y94" s="164"/>
      <c r="Z94" s="164"/>
      <c r="AA94" s="164"/>
      <c r="AB94" s="164"/>
      <c r="AC94" s="164"/>
      <c r="AD94" s="164"/>
      <c r="AE94" s="164"/>
      <c r="AF94" s="164"/>
      <c r="AG94" s="164"/>
      <c r="AH94" s="164"/>
      <c r="AI94" s="164"/>
      <c r="AJ94" s="164"/>
      <c r="AK94" s="164"/>
      <c r="AL94" s="164"/>
      <c r="AM94" s="164"/>
      <c r="AN94" s="164"/>
      <c r="AO94" s="164"/>
    </row>
    <row r="95" spans="1:39" ht="18.75" customHeight="1">
      <c r="A95" s="451" t="s">
        <v>174</v>
      </c>
      <c r="B95" s="216">
        <v>22</v>
      </c>
      <c r="C95" s="254">
        <v>23825</v>
      </c>
      <c r="D95" s="218">
        <v>6079</v>
      </c>
      <c r="E95" s="217">
        <v>4513</v>
      </c>
      <c r="F95" s="218">
        <v>20767</v>
      </c>
      <c r="G95" s="219">
        <v>409143</v>
      </c>
      <c r="H95" s="220">
        <v>0.574</v>
      </c>
      <c r="I95" s="221"/>
      <c r="J95" s="221"/>
      <c r="K95" s="221">
        <v>13</v>
      </c>
      <c r="L95" s="221">
        <v>191.3</v>
      </c>
      <c r="M95" s="222">
        <v>91</v>
      </c>
      <c r="N95" s="223">
        <v>41.1</v>
      </c>
      <c r="O95" s="203">
        <v>121311</v>
      </c>
      <c r="P95" s="203">
        <v>1192003</v>
      </c>
      <c r="Q95" s="198">
        <v>91995</v>
      </c>
      <c r="R95" s="199">
        <v>30114</v>
      </c>
      <c r="S95" s="224">
        <v>667</v>
      </c>
      <c r="T95" s="225">
        <v>61214</v>
      </c>
      <c r="V95" s="164">
        <f>C95-'[1]財政指標（県）'!C91</f>
        <v>3624</v>
      </c>
      <c r="W95" s="164">
        <f>D95-'[1]財政指標（県）'!D91</f>
        <v>2859</v>
      </c>
      <c r="X95" s="164">
        <f>E95-'[1]財政指標（県）'!E91</f>
        <v>6002</v>
      </c>
      <c r="Y95" s="164">
        <f>F95-'[1]財政指標（県）'!F91</f>
        <v>20238</v>
      </c>
      <c r="Z95" s="164">
        <f>G95-'[1]財政指標（県）'!G91</f>
        <v>216</v>
      </c>
      <c r="AA95" s="164">
        <f>H95-'[1]財政指標（県）'!H91</f>
        <v>-0.04400000000000004</v>
      </c>
      <c r="AB95" s="164" t="e">
        <f>I95-'[1]財政指標（県）'!I91</f>
        <v>#REF!</v>
      </c>
      <c r="AC95" s="164" t="e">
        <f>J95-'[1]財政指標（県）'!J91</f>
        <v>#REF!</v>
      </c>
      <c r="AD95" s="164">
        <f>K95-'[1]財政指標（県）'!K91</f>
        <v>0.40000000000000036</v>
      </c>
      <c r="AE95" s="164">
        <f>L95-'[1]財政指標（県）'!L91</f>
        <v>0.4000000000000057</v>
      </c>
      <c r="AF95" s="164">
        <f>M95-'[1]財政指標（県）'!M91</f>
        <v>-3.799999999999997</v>
      </c>
      <c r="AG95" s="164">
        <f>N95-'[1]財政指標（県）'!N91</f>
        <v>-10</v>
      </c>
      <c r="AH95" s="164">
        <f>O95-'[1]財政指標（県）'!O91</f>
        <v>12041</v>
      </c>
      <c r="AI95" s="164">
        <f>P95-'[1]財政指標（県）'!P91</f>
        <v>159877</v>
      </c>
      <c r="AJ95" s="164">
        <f>Q95-'[1]財政指標（県）'!Q91</f>
        <v>40905</v>
      </c>
      <c r="AK95" s="164">
        <f>R95-'[1]財政指標（県）'!R91</f>
        <v>13361</v>
      </c>
      <c r="AL95" s="164">
        <f>S95-'[1]財政指標（県）'!S91</f>
        <v>474</v>
      </c>
      <c r="AM95" s="164">
        <f>T95-'[1]財政指標（県）'!T91</f>
        <v>27070</v>
      </c>
    </row>
    <row r="96" spans="1:39" ht="18.75" customHeight="1">
      <c r="A96" s="452"/>
      <c r="B96" s="226">
        <v>23</v>
      </c>
      <c r="C96" s="257">
        <v>20775</v>
      </c>
      <c r="D96" s="228">
        <v>4271</v>
      </c>
      <c r="E96" s="227">
        <v>-1808</v>
      </c>
      <c r="F96" s="228">
        <v>-15612</v>
      </c>
      <c r="G96" s="229">
        <v>411893</v>
      </c>
      <c r="H96" s="230">
        <v>0.546</v>
      </c>
      <c r="I96" s="231"/>
      <c r="J96" s="231"/>
      <c r="K96" s="231">
        <v>13.6</v>
      </c>
      <c r="L96" s="231">
        <v>197.9</v>
      </c>
      <c r="M96" s="261">
        <v>97.1</v>
      </c>
      <c r="N96" s="233">
        <v>44.6</v>
      </c>
      <c r="O96" s="207">
        <v>102638</v>
      </c>
      <c r="P96" s="207">
        <v>1237339</v>
      </c>
      <c r="Q96" s="201">
        <v>67936</v>
      </c>
      <c r="R96" s="202">
        <v>19350</v>
      </c>
      <c r="S96" s="234">
        <v>2000</v>
      </c>
      <c r="T96" s="235">
        <v>46586</v>
      </c>
      <c r="V96" s="164">
        <f>C96-'[1]財政指標（県）'!C92</f>
        <v>468</v>
      </c>
      <c r="W96" s="164">
        <f>D96-'[1]財政指標（県）'!D92</f>
        <v>2706</v>
      </c>
      <c r="X96" s="164">
        <f>E96-'[1]財政指標（県）'!E92</f>
        <v>-153</v>
      </c>
      <c r="Y96" s="164">
        <f>F96-'[1]財政指標（県）'!F92</f>
        <v>-8786</v>
      </c>
      <c r="Z96" s="164">
        <f>G96-'[1]財政指標（県）'!G92</f>
        <v>10426</v>
      </c>
      <c r="AA96" s="164">
        <f>H96-'[1]財政指標（県）'!H92</f>
        <v>-0.06899999999999995</v>
      </c>
      <c r="AB96" s="164" t="e">
        <f>I96-'[1]財政指標（県）'!I92</f>
        <v>#REF!</v>
      </c>
      <c r="AC96" s="164" t="e">
        <f>J96-'[1]財政指標（県）'!J92</f>
        <v>#REF!</v>
      </c>
      <c r="AD96" s="164">
        <f>K96-'[1]財政指標（県）'!K92</f>
        <v>0.9000000000000004</v>
      </c>
      <c r="AE96" s="164">
        <f>L96-'[1]財政指標（県）'!L92</f>
        <v>-0.5999999999999943</v>
      </c>
      <c r="AF96" s="164">
        <f>M96-'[1]財政指標（県）'!M92</f>
        <v>3</v>
      </c>
      <c r="AG96" s="164">
        <f>N96-'[1]財政指標（県）'!N92</f>
        <v>5.399999999999999</v>
      </c>
      <c r="AH96" s="164">
        <f>O96-'[1]財政指標（県）'!O92</f>
        <v>-7521</v>
      </c>
      <c r="AI96" s="164">
        <f>P96-'[1]財政指標（県）'!P92</f>
        <v>115253</v>
      </c>
      <c r="AJ96" s="164">
        <f>Q96-'[1]財政指標（県）'!Q92</f>
        <v>-22780</v>
      </c>
      <c r="AK96" s="164">
        <f>R96-'[1]財政指標（県）'!R92</f>
        <v>6157</v>
      </c>
      <c r="AL96" s="164">
        <f>S96-'[1]財政指標（県）'!S92</f>
        <v>1994</v>
      </c>
      <c r="AM96" s="164">
        <f>T96-'[1]財政指標（県）'!T92</f>
        <v>-30931</v>
      </c>
    </row>
    <row r="97" spans="1:39" ht="18.75" customHeight="1">
      <c r="A97" s="452"/>
      <c r="B97" s="226">
        <v>24</v>
      </c>
      <c r="C97" s="257">
        <v>21904</v>
      </c>
      <c r="D97" s="228">
        <v>5974</v>
      </c>
      <c r="E97" s="228">
        <v>1704</v>
      </c>
      <c r="F97" s="228">
        <v>976</v>
      </c>
      <c r="G97" s="229">
        <v>418661</v>
      </c>
      <c r="H97" s="230">
        <v>0.538</v>
      </c>
      <c r="I97" s="231"/>
      <c r="J97" s="231"/>
      <c r="K97" s="231">
        <v>14.1</v>
      </c>
      <c r="L97" s="231">
        <v>200</v>
      </c>
      <c r="M97" s="232">
        <v>94.9</v>
      </c>
      <c r="N97" s="233">
        <v>40.5</v>
      </c>
      <c r="O97" s="207">
        <v>79755</v>
      </c>
      <c r="P97" s="207">
        <v>1308561</v>
      </c>
      <c r="Q97" s="201">
        <v>64868</v>
      </c>
      <c r="R97" s="202">
        <v>20754</v>
      </c>
      <c r="S97" s="234">
        <v>4000</v>
      </c>
      <c r="T97" s="235">
        <v>40114</v>
      </c>
      <c r="V97" s="164">
        <f>C97-'[1]財政指標（県）'!C93</f>
        <v>-1921</v>
      </c>
      <c r="W97" s="164">
        <f>D97-'[1]財政指標（県）'!D93</f>
        <v>-105</v>
      </c>
      <c r="X97" s="164">
        <f>E97-'[1]財政指標（県）'!E93</f>
        <v>-2809</v>
      </c>
      <c r="Y97" s="164">
        <f>F97-'[1]財政指標（県）'!F93</f>
        <v>-19791</v>
      </c>
      <c r="Z97" s="164">
        <f>G97-'[1]財政指標（県）'!G93</f>
        <v>9518</v>
      </c>
      <c r="AA97" s="164">
        <f>H97-'[1]財政指標（県）'!H93</f>
        <v>-0.03599999999999992</v>
      </c>
      <c r="AB97" s="164" t="e">
        <f>I97-'[1]財政指標（県）'!I93</f>
        <v>#REF!</v>
      </c>
      <c r="AC97" s="164" t="e">
        <f>J97-'[1]財政指標（県）'!J93</f>
        <v>#REF!</v>
      </c>
      <c r="AD97" s="164">
        <f>K97-'[1]財政指標（県）'!K93</f>
        <v>1.0999999999999996</v>
      </c>
      <c r="AE97" s="164">
        <f>L97-'[1]財政指標（県）'!L93</f>
        <v>8.699999999999989</v>
      </c>
      <c r="AF97" s="164">
        <f>M97-'[1]財政指標（県）'!M93</f>
        <v>3.9000000000000057</v>
      </c>
      <c r="AG97" s="164">
        <f>N97-'[1]財政指標（県）'!N93</f>
        <v>-0.6000000000000014</v>
      </c>
      <c r="AH97" s="164">
        <f>O97-'[1]財政指標（県）'!O93</f>
        <v>-41556</v>
      </c>
      <c r="AI97" s="164">
        <f>P97-'[1]財政指標（県）'!P93</f>
        <v>116558</v>
      </c>
      <c r="AJ97" s="164">
        <f>Q97-'[1]財政指標（県）'!Q93</f>
        <v>-27127</v>
      </c>
      <c r="AK97" s="164">
        <f>R97-'[1]財政指標（県）'!R93</f>
        <v>-9360</v>
      </c>
      <c r="AL97" s="164">
        <f>S97-'[1]財政指標（県）'!S93</f>
        <v>3333</v>
      </c>
      <c r="AM97" s="164">
        <f>T97-'[1]財政指標（県）'!T93</f>
        <v>-21100</v>
      </c>
    </row>
    <row r="98" spans="1:39" ht="18.75" customHeight="1">
      <c r="A98" s="452"/>
      <c r="B98" s="226">
        <v>25</v>
      </c>
      <c r="C98" s="257">
        <v>21201</v>
      </c>
      <c r="D98" s="228">
        <v>3074</v>
      </c>
      <c r="E98" s="228">
        <v>-2900</v>
      </c>
      <c r="F98" s="228">
        <v>-4320</v>
      </c>
      <c r="G98" s="229">
        <v>415716</v>
      </c>
      <c r="H98" s="230">
        <v>0.554</v>
      </c>
      <c r="I98" s="231"/>
      <c r="J98" s="231"/>
      <c r="K98" s="231">
        <v>14.6</v>
      </c>
      <c r="L98" s="231">
        <v>194.8</v>
      </c>
      <c r="M98" s="232">
        <v>96.1</v>
      </c>
      <c r="N98" s="233">
        <v>42.7</v>
      </c>
      <c r="O98" s="207">
        <v>85639</v>
      </c>
      <c r="P98" s="207">
        <v>1342521</v>
      </c>
      <c r="Q98" s="201">
        <v>66980</v>
      </c>
      <c r="R98" s="202">
        <v>22169</v>
      </c>
      <c r="S98" s="243">
        <v>6667</v>
      </c>
      <c r="T98" s="235">
        <v>38144</v>
      </c>
      <c r="V98" s="164">
        <f>C98-'[1]財政指標（県）'!C94</f>
        <v>426</v>
      </c>
      <c r="W98" s="164">
        <f>D98-'[1]財政指標（県）'!D94</f>
        <v>-1197</v>
      </c>
      <c r="X98" s="164">
        <f>E98-'[1]財政指標（県）'!E94</f>
        <v>-1092</v>
      </c>
      <c r="Y98" s="164">
        <f>F98-'[1]財政指標（県）'!F94</f>
        <v>11292</v>
      </c>
      <c r="Z98" s="164">
        <f>G98-'[1]財政指標（県）'!G94</f>
        <v>3823</v>
      </c>
      <c r="AA98" s="164">
        <f>H98-'[1]財政指標（県）'!H94</f>
        <v>0.008000000000000007</v>
      </c>
      <c r="AB98" s="164" t="e">
        <f>I98-'[1]財政指標（県）'!I94</f>
        <v>#REF!</v>
      </c>
      <c r="AC98" s="164" t="e">
        <f>J98-'[1]財政指標（県）'!J94</f>
        <v>#REF!</v>
      </c>
      <c r="AD98" s="164">
        <f>K98-'[1]財政指標（県）'!K94</f>
        <v>1</v>
      </c>
      <c r="AE98" s="164">
        <f>L98-'[1]財政指標（県）'!L94</f>
        <v>-3.0999999999999943</v>
      </c>
      <c r="AF98" s="164">
        <f>M98-'[1]財政指標（県）'!M94</f>
        <v>-1</v>
      </c>
      <c r="AG98" s="164">
        <f>N98-'[1]財政指標（県）'!N94</f>
        <v>-1.8999999999999986</v>
      </c>
      <c r="AH98" s="164">
        <f>O98-'[1]財政指標（県）'!O94</f>
        <v>-16999</v>
      </c>
      <c r="AI98" s="164">
        <f>P98-'[1]財政指標（県）'!P94</f>
        <v>105182</v>
      </c>
      <c r="AJ98" s="164">
        <f>Q98-'[1]財政指標（県）'!Q94</f>
        <v>-956</v>
      </c>
      <c r="AK98" s="164">
        <f>R98-'[1]財政指標（県）'!R94</f>
        <v>2819</v>
      </c>
      <c r="AL98" s="164">
        <f>S98-'[1]財政指標（県）'!S94</f>
        <v>4667</v>
      </c>
      <c r="AM98" s="164">
        <f>T98-'[1]財政指標（県）'!T94</f>
        <v>-8442</v>
      </c>
    </row>
    <row r="99" spans="1:41" s="201" customFormat="1" ht="18.75" customHeight="1">
      <c r="A99" s="453"/>
      <c r="B99" s="226">
        <v>26</v>
      </c>
      <c r="C99" s="227">
        <v>15297</v>
      </c>
      <c r="D99" s="228">
        <v>3697</v>
      </c>
      <c r="E99" s="228">
        <v>622</v>
      </c>
      <c r="F99" s="228">
        <v>1871</v>
      </c>
      <c r="G99" s="229">
        <v>419914</v>
      </c>
      <c r="H99" s="230">
        <v>0.561</v>
      </c>
      <c r="I99" s="231"/>
      <c r="J99" s="231"/>
      <c r="K99" s="231">
        <v>14.7</v>
      </c>
      <c r="L99" s="231">
        <v>189.3</v>
      </c>
      <c r="M99" s="232">
        <v>95.8</v>
      </c>
      <c r="N99" s="233">
        <v>44</v>
      </c>
      <c r="O99" s="207">
        <v>83210</v>
      </c>
      <c r="P99" s="207">
        <v>1366016</v>
      </c>
      <c r="Q99" s="201">
        <v>61238</v>
      </c>
      <c r="R99" s="202">
        <v>24900</v>
      </c>
      <c r="S99" s="243">
        <v>10000</v>
      </c>
      <c r="T99" s="235">
        <v>26338</v>
      </c>
      <c r="V99" s="164"/>
      <c r="W99" s="164"/>
      <c r="X99" s="164"/>
      <c r="Y99" s="164"/>
      <c r="Z99" s="164"/>
      <c r="AA99" s="164"/>
      <c r="AB99" s="164"/>
      <c r="AC99" s="164"/>
      <c r="AD99" s="164"/>
      <c r="AE99" s="164"/>
      <c r="AF99" s="164"/>
      <c r="AG99" s="164"/>
      <c r="AH99" s="164"/>
      <c r="AI99" s="164"/>
      <c r="AJ99" s="164"/>
      <c r="AK99" s="164"/>
      <c r="AL99" s="164"/>
      <c r="AM99" s="164"/>
      <c r="AN99" s="164"/>
      <c r="AO99" s="164"/>
    </row>
    <row r="100" spans="1:39" ht="18.75" customHeight="1">
      <c r="A100" s="451" t="s">
        <v>183</v>
      </c>
      <c r="B100" s="216">
        <v>22</v>
      </c>
      <c r="C100" s="254">
        <v>6921</v>
      </c>
      <c r="D100" s="218">
        <v>1155</v>
      </c>
      <c r="E100" s="217">
        <v>113</v>
      </c>
      <c r="F100" s="218">
        <v>4438</v>
      </c>
      <c r="G100" s="219">
        <v>308666</v>
      </c>
      <c r="H100" s="220">
        <v>0.576</v>
      </c>
      <c r="I100" s="221"/>
      <c r="J100" s="221"/>
      <c r="K100" s="221">
        <v>15.6</v>
      </c>
      <c r="L100" s="221">
        <v>239.5</v>
      </c>
      <c r="M100" s="222">
        <v>89.1</v>
      </c>
      <c r="N100" s="262">
        <v>44.4</v>
      </c>
      <c r="O100" s="203">
        <v>104768</v>
      </c>
      <c r="P100" s="203">
        <v>1002591</v>
      </c>
      <c r="Q100" s="198">
        <v>76217</v>
      </c>
      <c r="R100" s="199">
        <v>7472</v>
      </c>
      <c r="S100" s="224">
        <v>7267</v>
      </c>
      <c r="T100" s="225">
        <v>61478</v>
      </c>
      <c r="V100" s="164">
        <f>C100-'[1]財政指標（県）'!C96</f>
        <v>2988</v>
      </c>
      <c r="W100" s="164">
        <f>D100-'[1]財政指標（県）'!D96</f>
        <v>148</v>
      </c>
      <c r="X100" s="164">
        <f>E100-'[1]財政指標（県）'!E96</f>
        <v>179</v>
      </c>
      <c r="Y100" s="164">
        <f>F100-'[1]財政指標（県）'!F96</f>
        <v>7204</v>
      </c>
      <c r="Z100" s="164">
        <f>G100-'[1]財政指標（県）'!G96</f>
        <v>1340</v>
      </c>
      <c r="AA100" s="164">
        <f>H100-'[1]財政指標（県）'!H96</f>
        <v>-0.03200000000000003</v>
      </c>
      <c r="AB100" s="164" t="e">
        <f>I100-'[1]財政指標（県）'!I96</f>
        <v>#REF!</v>
      </c>
      <c r="AC100" s="164" t="e">
        <f>J100-'[1]財政指標（県）'!J96</f>
        <v>#REF!</v>
      </c>
      <c r="AD100" s="164">
        <f>K100-'[1]財政指標（県）'!K96</f>
        <v>2.0999999999999996</v>
      </c>
      <c r="AE100" s="164">
        <f>L100-'[1]財政指標（県）'!L96</f>
        <v>-18.100000000000023</v>
      </c>
      <c r="AF100" s="164">
        <f>M100-'[1]財政指標（県）'!M96</f>
        <v>-6.6000000000000085</v>
      </c>
      <c r="AG100" s="164">
        <f>N100-'[1]財政指標（県）'!N96</f>
        <v>-8.300000000000004</v>
      </c>
      <c r="AH100" s="164">
        <f>O100-'[1]財政指標（県）'!O96</f>
        <v>-24509</v>
      </c>
      <c r="AI100" s="164">
        <f>P100-'[1]財政指標（県）'!P96</f>
        <v>71242</v>
      </c>
      <c r="AJ100" s="164">
        <f>Q100-'[1]財政指標（県）'!Q96</f>
        <v>30762</v>
      </c>
      <c r="AK100" s="164">
        <f>R100-'[1]財政指標（県）'!R96</f>
        <v>5176</v>
      </c>
      <c r="AL100" s="164">
        <f>S100-'[1]財政指標（県）'!S96</f>
        <v>-3340</v>
      </c>
      <c r="AM100" s="164">
        <f>T100-'[1]財政指標（県）'!T96</f>
        <v>28926</v>
      </c>
    </row>
    <row r="101" spans="1:39" ht="18.75" customHeight="1">
      <c r="A101" s="452"/>
      <c r="B101" s="226">
        <v>23</v>
      </c>
      <c r="C101" s="257">
        <v>4818</v>
      </c>
      <c r="D101" s="228">
        <v>1273</v>
      </c>
      <c r="E101" s="227">
        <v>117</v>
      </c>
      <c r="F101" s="228">
        <v>2494</v>
      </c>
      <c r="G101" s="229">
        <v>311638</v>
      </c>
      <c r="H101" s="230">
        <v>0.536</v>
      </c>
      <c r="I101" s="231"/>
      <c r="J101" s="231"/>
      <c r="K101" s="231">
        <v>16.1</v>
      </c>
      <c r="L101" s="231">
        <v>229.4</v>
      </c>
      <c r="M101" s="232">
        <v>93.8</v>
      </c>
      <c r="N101" s="233">
        <v>45.8</v>
      </c>
      <c r="O101" s="207">
        <v>101299</v>
      </c>
      <c r="P101" s="207">
        <v>1015109</v>
      </c>
      <c r="Q101" s="201">
        <v>68425</v>
      </c>
      <c r="R101" s="202">
        <v>9849</v>
      </c>
      <c r="S101" s="234">
        <v>8591</v>
      </c>
      <c r="T101" s="235">
        <v>49985</v>
      </c>
      <c r="V101" s="164">
        <f>C101-'[1]財政指標（県）'!C97</f>
        <v>-621</v>
      </c>
      <c r="W101" s="164">
        <f>D101-'[1]財政指標（県）'!D97</f>
        <v>231</v>
      </c>
      <c r="X101" s="164">
        <f>E101-'[1]財政指標（県）'!E97</f>
        <v>82</v>
      </c>
      <c r="Y101" s="164">
        <f>F101-'[1]財政指標（県）'!F97</f>
        <v>1086</v>
      </c>
      <c r="Z101" s="164">
        <f>G101-'[1]財政指標（県）'!G97</f>
        <v>9996</v>
      </c>
      <c r="AA101" s="164">
        <f>H101-'[1]財政指標（県）'!H97</f>
        <v>-0.08099999999999996</v>
      </c>
      <c r="AB101" s="164" t="e">
        <f>I101-'[1]財政指標（県）'!I97</f>
        <v>#REF!</v>
      </c>
      <c r="AC101" s="164" t="e">
        <f>J101-'[1]財政指標（県）'!J97</f>
        <v>#REF!</v>
      </c>
      <c r="AD101" s="164">
        <f>K101-'[1]財政指標（県）'!K97</f>
        <v>1.4000000000000021</v>
      </c>
      <c r="AE101" s="164">
        <f>L101-'[1]財政指標（県）'!L97</f>
        <v>-31.900000000000006</v>
      </c>
      <c r="AF101" s="164">
        <f>M101-'[1]財政指標（県）'!M97</f>
        <v>-2.6000000000000085</v>
      </c>
      <c r="AG101" s="164">
        <f>N101-'[1]財政指標（県）'!N97</f>
        <v>2.299999999999997</v>
      </c>
      <c r="AH101" s="164">
        <f>O101-'[1]財政指標（県）'!O97</f>
        <v>-3237</v>
      </c>
      <c r="AI101" s="164">
        <f>P101-'[1]財政指標（県）'!P97</f>
        <v>45125</v>
      </c>
      <c r="AJ101" s="164">
        <f>Q101-'[1]財政指標（県）'!Q97</f>
        <v>-3403</v>
      </c>
      <c r="AK101" s="164">
        <f>R101-'[1]財政指標（県）'!R97</f>
        <v>6180</v>
      </c>
      <c r="AL101" s="164">
        <f>S101-'[1]財政指標（県）'!S97</f>
        <v>4838</v>
      </c>
      <c r="AM101" s="164">
        <f>T101-'[1]財政指標（県）'!T97</f>
        <v>-14421</v>
      </c>
    </row>
    <row r="102" spans="1:39" ht="18.75" customHeight="1">
      <c r="A102" s="452"/>
      <c r="B102" s="226">
        <v>24</v>
      </c>
      <c r="C102" s="257">
        <v>6698</v>
      </c>
      <c r="D102" s="228">
        <v>1249</v>
      </c>
      <c r="E102" s="227">
        <v>-23</v>
      </c>
      <c r="F102" s="228">
        <v>4677</v>
      </c>
      <c r="G102" s="229">
        <v>318007</v>
      </c>
      <c r="H102" s="230">
        <v>0.515</v>
      </c>
      <c r="I102" s="231"/>
      <c r="J102" s="231"/>
      <c r="K102" s="231">
        <v>15.4</v>
      </c>
      <c r="L102" s="231">
        <v>215.5</v>
      </c>
      <c r="M102" s="261">
        <v>94.7</v>
      </c>
      <c r="N102" s="233">
        <v>45.1</v>
      </c>
      <c r="O102" s="207">
        <v>94345</v>
      </c>
      <c r="P102" s="207">
        <v>1030573</v>
      </c>
      <c r="Q102" s="201">
        <v>69526</v>
      </c>
      <c r="R102" s="202">
        <v>14547</v>
      </c>
      <c r="S102" s="234">
        <v>10216</v>
      </c>
      <c r="T102" s="235">
        <v>44763</v>
      </c>
      <c r="V102" s="164">
        <f>C102-'[1]財政指標（県）'!C98</f>
        <v>-223</v>
      </c>
      <c r="W102" s="164">
        <f>D102-'[1]財政指標（県）'!D98</f>
        <v>94</v>
      </c>
      <c r="X102" s="164">
        <f>E102-'[1]財政指標（県）'!E98</f>
        <v>-136</v>
      </c>
      <c r="Y102" s="164">
        <f>F102-'[1]財政指標（県）'!F98</f>
        <v>239</v>
      </c>
      <c r="Z102" s="164">
        <f>G102-'[1]財政指標（県）'!G98</f>
        <v>9341</v>
      </c>
      <c r="AA102" s="164">
        <f>H102-'[1]財政指標（県）'!H98</f>
        <v>-0.06099999999999994</v>
      </c>
      <c r="AB102" s="164" t="e">
        <f>I102-'[1]財政指標（県）'!I98</f>
        <v>#REF!</v>
      </c>
      <c r="AC102" s="164" t="e">
        <f>J102-'[1]財政指標（県）'!J98</f>
        <v>#REF!</v>
      </c>
      <c r="AD102" s="164">
        <f>K102-'[1]財政指標（県）'!K98</f>
        <v>-0.1999999999999993</v>
      </c>
      <c r="AE102" s="164">
        <f>L102-'[1]財政指標（県）'!L98</f>
        <v>-24</v>
      </c>
      <c r="AF102" s="164">
        <f>M102-'[1]財政指標（県）'!M98</f>
        <v>5.6000000000000085</v>
      </c>
      <c r="AG102" s="164">
        <f>N102-'[1]財政指標（県）'!N98</f>
        <v>0.7000000000000028</v>
      </c>
      <c r="AH102" s="164">
        <f>O102-'[1]財政指標（県）'!O98</f>
        <v>-10423</v>
      </c>
      <c r="AI102" s="164">
        <f>P102-'[1]財政指標（県）'!P98</f>
        <v>27982</v>
      </c>
      <c r="AJ102" s="164">
        <f>Q102-'[1]財政指標（県）'!Q98</f>
        <v>-6691</v>
      </c>
      <c r="AK102" s="164">
        <f>R102-'[1]財政指標（県）'!R98</f>
        <v>7075</v>
      </c>
      <c r="AL102" s="164">
        <f>S102-'[1]財政指標（県）'!S98</f>
        <v>2949</v>
      </c>
      <c r="AM102" s="164">
        <f>T102-'[1]財政指標（県）'!T98</f>
        <v>-16715</v>
      </c>
    </row>
    <row r="103" spans="1:39" ht="18.75" customHeight="1">
      <c r="A103" s="452"/>
      <c r="B103" s="226">
        <v>25</v>
      </c>
      <c r="C103" s="257">
        <v>7480</v>
      </c>
      <c r="D103" s="228">
        <v>1165</v>
      </c>
      <c r="E103" s="228">
        <v>-84</v>
      </c>
      <c r="F103" s="228">
        <v>3496</v>
      </c>
      <c r="G103" s="229">
        <v>317384</v>
      </c>
      <c r="H103" s="230">
        <v>0.52731</v>
      </c>
      <c r="I103" s="231"/>
      <c r="J103" s="231"/>
      <c r="K103" s="231">
        <v>15</v>
      </c>
      <c r="L103" s="231">
        <v>206.1</v>
      </c>
      <c r="M103" s="232">
        <v>92.2</v>
      </c>
      <c r="N103" s="233">
        <v>44.1</v>
      </c>
      <c r="O103" s="207">
        <v>101633</v>
      </c>
      <c r="P103" s="207">
        <v>1048780</v>
      </c>
      <c r="Q103" s="201">
        <v>72017</v>
      </c>
      <c r="R103" s="202">
        <v>18126</v>
      </c>
      <c r="S103" s="234">
        <v>11923</v>
      </c>
      <c r="T103" s="235">
        <v>41968</v>
      </c>
      <c r="V103" s="164">
        <f>C103-'[1]財政指標（県）'!C99</f>
        <v>2662</v>
      </c>
      <c r="W103" s="164">
        <f>D103-'[1]財政指標（県）'!D99</f>
        <v>-108</v>
      </c>
      <c r="X103" s="164">
        <f>E103-'[1]財政指標（県）'!E99</f>
        <v>-201</v>
      </c>
      <c r="Y103" s="164">
        <f>F103-'[1]財政指標（県）'!F99</f>
        <v>1002</v>
      </c>
      <c r="Z103" s="164">
        <f>G103-'[1]財政指標（県）'!G99</f>
        <v>5746</v>
      </c>
      <c r="AA103" s="164">
        <f>H103-'[1]財政指標（県）'!H99</f>
        <v>-0.008690000000000087</v>
      </c>
      <c r="AB103" s="164" t="e">
        <f>I103-'[1]財政指標（県）'!I99</f>
        <v>#REF!</v>
      </c>
      <c r="AC103" s="164" t="e">
        <f>J103-'[1]財政指標（県）'!J99</f>
        <v>#REF!</v>
      </c>
      <c r="AD103" s="164">
        <f>K103-'[1]財政指標（県）'!K99</f>
        <v>-1.1000000000000014</v>
      </c>
      <c r="AE103" s="164">
        <f>L103-'[1]財政指標（県）'!L99</f>
        <v>-23.30000000000001</v>
      </c>
      <c r="AF103" s="164">
        <f>M103-'[1]財政指標（県）'!M99</f>
        <v>-1.5999999999999943</v>
      </c>
      <c r="AG103" s="164">
        <f>N103-'[1]財政指標（県）'!N99</f>
        <v>-1.6999999999999957</v>
      </c>
      <c r="AH103" s="164">
        <f>O103-'[1]財政指標（県）'!O99</f>
        <v>334</v>
      </c>
      <c r="AI103" s="164">
        <f>P103-'[1]財政指標（県）'!P99</f>
        <v>33671</v>
      </c>
      <c r="AJ103" s="164">
        <f>Q103-'[1]財政指標（県）'!Q99</f>
        <v>3592</v>
      </c>
      <c r="AK103" s="164">
        <f>R103-'[1]財政指標（県）'!R99</f>
        <v>8277</v>
      </c>
      <c r="AL103" s="164">
        <f>S103-'[1]財政指標（県）'!S99</f>
        <v>3332</v>
      </c>
      <c r="AM103" s="164">
        <f>T103-'[1]財政指標（県）'!T99</f>
        <v>-8017</v>
      </c>
    </row>
    <row r="104" spans="1:41" s="201" customFormat="1" ht="18.75" customHeight="1">
      <c r="A104" s="453"/>
      <c r="B104" s="226">
        <v>26</v>
      </c>
      <c r="C104" s="227">
        <v>6169</v>
      </c>
      <c r="D104" s="228">
        <v>1100</v>
      </c>
      <c r="E104" s="228">
        <v>-65</v>
      </c>
      <c r="F104" s="228">
        <v>804</v>
      </c>
      <c r="G104" s="229">
        <v>319583</v>
      </c>
      <c r="H104" s="230">
        <v>0.529</v>
      </c>
      <c r="I104" s="231"/>
      <c r="J104" s="231"/>
      <c r="K104" s="231">
        <v>14.5</v>
      </c>
      <c r="L104" s="231">
        <v>198.7</v>
      </c>
      <c r="M104" s="232">
        <v>92.9</v>
      </c>
      <c r="N104" s="233">
        <v>44.1</v>
      </c>
      <c r="O104" s="207">
        <v>99598</v>
      </c>
      <c r="P104" s="207">
        <v>1059453</v>
      </c>
      <c r="Q104" s="201">
        <v>67610</v>
      </c>
      <c r="R104" s="202">
        <v>18996</v>
      </c>
      <c r="S104" s="234">
        <v>12345</v>
      </c>
      <c r="T104" s="235">
        <v>36269</v>
      </c>
      <c r="V104" s="164"/>
      <c r="W104" s="164"/>
      <c r="X104" s="164"/>
      <c r="Y104" s="164"/>
      <c r="Z104" s="164"/>
      <c r="AA104" s="164"/>
      <c r="AB104" s="164"/>
      <c r="AC104" s="164"/>
      <c r="AD104" s="164"/>
      <c r="AE104" s="164"/>
      <c r="AF104" s="164"/>
      <c r="AG104" s="164"/>
      <c r="AH104" s="164"/>
      <c r="AI104" s="164"/>
      <c r="AJ104" s="164"/>
      <c r="AK104" s="164"/>
      <c r="AL104" s="164"/>
      <c r="AM104" s="164"/>
      <c r="AN104" s="164"/>
      <c r="AO104" s="164"/>
    </row>
    <row r="105" spans="1:39" ht="18.75" customHeight="1">
      <c r="A105" s="451" t="s">
        <v>40</v>
      </c>
      <c r="B105" s="216">
        <v>22</v>
      </c>
      <c r="C105" s="217">
        <v>6869</v>
      </c>
      <c r="D105" s="218">
        <v>437</v>
      </c>
      <c r="E105" s="217">
        <v>80</v>
      </c>
      <c r="F105" s="218">
        <v>80</v>
      </c>
      <c r="G105" s="219">
        <v>511713</v>
      </c>
      <c r="H105" s="220">
        <v>0.61</v>
      </c>
      <c r="I105" s="221"/>
      <c r="J105" s="221"/>
      <c r="K105" s="221">
        <v>12.8</v>
      </c>
      <c r="L105" s="221">
        <v>249</v>
      </c>
      <c r="M105" s="222">
        <v>93.6</v>
      </c>
      <c r="N105" s="223">
        <v>49.1</v>
      </c>
      <c r="O105" s="203">
        <v>136114</v>
      </c>
      <c r="P105" s="203">
        <v>1608627</v>
      </c>
      <c r="Q105" s="198">
        <v>76033</v>
      </c>
      <c r="R105" s="199">
        <v>21</v>
      </c>
      <c r="S105" s="241" t="s">
        <v>26</v>
      </c>
      <c r="T105" s="225">
        <v>76012</v>
      </c>
      <c r="V105" s="164">
        <f>C105-'[1]財政指標（県）'!C101</f>
        <v>2880</v>
      </c>
      <c r="W105" s="164">
        <f>D105-'[1]財政指標（県）'!D101</f>
        <v>164</v>
      </c>
      <c r="X105" s="164">
        <f>E105-'[1]財政指標（県）'!E101</f>
        <v>332</v>
      </c>
      <c r="Y105" s="164">
        <f>F105-'[1]財政指標（県）'!F101</f>
        <v>328</v>
      </c>
      <c r="Z105" s="164">
        <f>G105-'[1]財政指標（県）'!G101</f>
        <v>4595</v>
      </c>
      <c r="AA105" s="164">
        <f>H105-'[1]財政指標（県）'!H101</f>
        <v>-0.041000000000000036</v>
      </c>
      <c r="AB105" s="164" t="e">
        <f>I105-'[1]財政指標（県）'!I101</f>
        <v>#REF!</v>
      </c>
      <c r="AC105" s="164" t="e">
        <f>J105-'[1]財政指標（県）'!J101</f>
        <v>#REF!</v>
      </c>
      <c r="AD105" s="164">
        <f>K105-'[1]財政指標（県）'!K101</f>
        <v>1.5</v>
      </c>
      <c r="AE105" s="164">
        <f>L105-'[1]財政指標（県）'!L101</f>
        <v>3.8000000000000114</v>
      </c>
      <c r="AF105" s="164">
        <f>M105-'[1]財政指標（県）'!M101</f>
        <v>-3.3000000000000114</v>
      </c>
      <c r="AG105" s="164">
        <f>N105-'[1]財政指標（県）'!N101</f>
        <v>-8.5</v>
      </c>
      <c r="AH105" s="164">
        <f>O105-'[1]財政指標（県）'!O101</f>
        <v>26194</v>
      </c>
      <c r="AI105" s="164">
        <f>P105-'[1]財政指標（県）'!P101</f>
        <v>168596</v>
      </c>
      <c r="AJ105" s="164">
        <f>Q105-'[1]財政指標（県）'!Q101</f>
        <v>37979</v>
      </c>
      <c r="AK105" s="164">
        <f>R105-'[1]財政指標（県）'!R101</f>
        <v>0</v>
      </c>
      <c r="AL105" s="164" t="e">
        <f>S105-'[1]財政指標（県）'!S101</f>
        <v>#VALUE!</v>
      </c>
      <c r="AM105" s="164">
        <f>T105-'[1]財政指標（県）'!T101</f>
        <v>37979</v>
      </c>
    </row>
    <row r="106" spans="1:39" ht="18.75" customHeight="1">
      <c r="A106" s="452"/>
      <c r="B106" s="226">
        <v>23</v>
      </c>
      <c r="C106" s="227">
        <v>6647</v>
      </c>
      <c r="D106" s="228">
        <v>500</v>
      </c>
      <c r="E106" s="228">
        <v>63</v>
      </c>
      <c r="F106" s="228">
        <v>63</v>
      </c>
      <c r="G106" s="229">
        <v>510357</v>
      </c>
      <c r="H106" s="230">
        <v>0.57</v>
      </c>
      <c r="I106" s="231"/>
      <c r="J106" s="231"/>
      <c r="K106" s="231">
        <v>14.2</v>
      </c>
      <c r="L106" s="231">
        <v>255.6</v>
      </c>
      <c r="M106" s="232">
        <v>95.4</v>
      </c>
      <c r="N106" s="233">
        <v>50.6</v>
      </c>
      <c r="O106" s="207">
        <v>165416</v>
      </c>
      <c r="P106" s="207">
        <v>1678144</v>
      </c>
      <c r="Q106" s="201">
        <v>57901</v>
      </c>
      <c r="R106" s="202">
        <v>21</v>
      </c>
      <c r="S106" s="243" t="s">
        <v>26</v>
      </c>
      <c r="T106" s="235">
        <v>57880</v>
      </c>
      <c r="V106" s="164">
        <f>C106-'[1]財政指標（県）'!C102</f>
        <v>1763</v>
      </c>
      <c r="W106" s="164">
        <f>D106-'[1]財政指標（県）'!D102</f>
        <v>143</v>
      </c>
      <c r="X106" s="164">
        <f>E106-'[1]財政指標（県）'!E102</f>
        <v>-21</v>
      </c>
      <c r="Y106" s="164">
        <f>F106-'[1]財政指標（県）'!F102</f>
        <v>-21</v>
      </c>
      <c r="Z106" s="164">
        <f>G106-'[1]財政指標（県）'!G102</f>
        <v>14713</v>
      </c>
      <c r="AA106" s="164">
        <f>H106-'[1]財政指標（県）'!H102</f>
        <v>-0.06800000000000006</v>
      </c>
      <c r="AB106" s="164" t="e">
        <f>I106-'[1]財政指標（県）'!I102</f>
        <v>#REF!</v>
      </c>
      <c r="AC106" s="164" t="e">
        <f>J106-'[1]財政指標（県）'!J102</f>
        <v>#REF!</v>
      </c>
      <c r="AD106" s="164">
        <f>K106-'[1]財政指標（県）'!K102</f>
        <v>2.5</v>
      </c>
      <c r="AE106" s="164">
        <f>L106-'[1]財政指標（県）'!L102</f>
        <v>-0.09999999999999432</v>
      </c>
      <c r="AF106" s="164">
        <f>M106-'[1]財政指標（県）'!M102</f>
        <v>-0.3999999999999915</v>
      </c>
      <c r="AG106" s="164">
        <f>N106-'[1]財政指標（県）'!N102</f>
        <v>2.3000000000000043</v>
      </c>
      <c r="AH106" s="164">
        <f>O106-'[1]財政指標（県）'!O102</f>
        <v>45995</v>
      </c>
      <c r="AI106" s="164">
        <f>P106-'[1]財政指標（県）'!P102</f>
        <v>156171</v>
      </c>
      <c r="AJ106" s="164">
        <f>Q106-'[1]財政指標（県）'!Q102</f>
        <v>-25328</v>
      </c>
      <c r="AK106" s="164">
        <f>R106-'[1]財政指標（県）'!R102</f>
        <v>0</v>
      </c>
      <c r="AL106" s="164" t="e">
        <f>S106-'[1]財政指標（県）'!S102</f>
        <v>#VALUE!</v>
      </c>
      <c r="AM106" s="164">
        <f>T106-'[1]財政指標（県）'!T102</f>
        <v>-25328</v>
      </c>
    </row>
    <row r="107" spans="1:39" ht="18.75" customHeight="1">
      <c r="A107" s="452"/>
      <c r="B107" s="226">
        <v>24</v>
      </c>
      <c r="C107" s="227">
        <v>5513</v>
      </c>
      <c r="D107" s="228">
        <v>582</v>
      </c>
      <c r="E107" s="228">
        <v>82</v>
      </c>
      <c r="F107" s="228">
        <v>82</v>
      </c>
      <c r="G107" s="229">
        <v>518042</v>
      </c>
      <c r="H107" s="230">
        <v>0.557</v>
      </c>
      <c r="I107" s="231"/>
      <c r="J107" s="231"/>
      <c r="K107" s="231">
        <v>14.6</v>
      </c>
      <c r="L107" s="231">
        <v>251.7</v>
      </c>
      <c r="M107" s="232">
        <v>95</v>
      </c>
      <c r="N107" s="233">
        <v>47.7</v>
      </c>
      <c r="O107" s="207">
        <v>150374</v>
      </c>
      <c r="P107" s="207">
        <v>1769526</v>
      </c>
      <c r="Q107" s="201">
        <v>51461</v>
      </c>
      <c r="R107" s="202">
        <v>21</v>
      </c>
      <c r="S107" s="243" t="s">
        <v>26</v>
      </c>
      <c r="T107" s="235">
        <v>51440</v>
      </c>
      <c r="V107" s="164">
        <f>C107-'[1]財政指標（県）'!C103</f>
        <v>-1356</v>
      </c>
      <c r="W107" s="164">
        <f>D107-'[1]財政指標（県）'!D103</f>
        <v>145</v>
      </c>
      <c r="X107" s="164">
        <f>E107-'[1]財政指標（県）'!E103</f>
        <v>2</v>
      </c>
      <c r="Y107" s="164">
        <f>F107-'[1]財政指標（県）'!F103</f>
        <v>2</v>
      </c>
      <c r="Z107" s="164">
        <f>G107-'[1]財政指標（県）'!G103</f>
        <v>6329</v>
      </c>
      <c r="AA107" s="164">
        <f>H107-'[1]財政指標（県）'!H103</f>
        <v>-0.052999999999999936</v>
      </c>
      <c r="AB107" s="164" t="e">
        <f>I107-'[1]財政指標（県）'!I103</f>
        <v>#REF!</v>
      </c>
      <c r="AC107" s="164" t="e">
        <f>J107-'[1]財政指標（県）'!J103</f>
        <v>#REF!</v>
      </c>
      <c r="AD107" s="164">
        <f>K107-'[1]財政指標（県）'!K103</f>
        <v>1.799999999999999</v>
      </c>
      <c r="AE107" s="164">
        <f>L107-'[1]財政指標（県）'!L103</f>
        <v>2.6999999999999886</v>
      </c>
      <c r="AF107" s="164">
        <f>M107-'[1]財政指標（県）'!M103</f>
        <v>1.4000000000000057</v>
      </c>
      <c r="AG107" s="164">
        <f>N107-'[1]財政指標（県）'!N103</f>
        <v>-1.3999999999999986</v>
      </c>
      <c r="AH107" s="164">
        <f>O107-'[1]財政指標（県）'!O103</f>
        <v>14260</v>
      </c>
      <c r="AI107" s="164">
        <f>P107-'[1]財政指標（県）'!P103</f>
        <v>160899</v>
      </c>
      <c r="AJ107" s="164">
        <f>Q107-'[1]財政指標（県）'!Q103</f>
        <v>-24572</v>
      </c>
      <c r="AK107" s="164">
        <f>R107-'[1]財政指標（県）'!R103</f>
        <v>0</v>
      </c>
      <c r="AL107" s="164" t="e">
        <f>S107-'[1]財政指標（県）'!S103</f>
        <v>#VALUE!</v>
      </c>
      <c r="AM107" s="164">
        <f>T107-'[1]財政指標（県）'!T103</f>
        <v>-24572</v>
      </c>
    </row>
    <row r="108" spans="1:39" ht="18.75" customHeight="1">
      <c r="A108" s="452"/>
      <c r="B108" s="226">
        <v>25</v>
      </c>
      <c r="C108" s="227">
        <v>11215</v>
      </c>
      <c r="D108" s="228">
        <v>670</v>
      </c>
      <c r="E108" s="228">
        <v>88</v>
      </c>
      <c r="F108" s="228">
        <v>89</v>
      </c>
      <c r="G108" s="229">
        <v>514600</v>
      </c>
      <c r="H108" s="230">
        <v>0.55</v>
      </c>
      <c r="I108" s="231"/>
      <c r="J108" s="231"/>
      <c r="K108" s="231">
        <v>15.4</v>
      </c>
      <c r="L108" s="231">
        <v>254.4</v>
      </c>
      <c r="M108" s="232">
        <v>94.2</v>
      </c>
      <c r="N108" s="233">
        <v>47.4</v>
      </c>
      <c r="O108" s="207">
        <v>142000</v>
      </c>
      <c r="P108" s="207">
        <v>1841985</v>
      </c>
      <c r="Q108" s="201">
        <v>50833</v>
      </c>
      <c r="R108" s="202">
        <v>21</v>
      </c>
      <c r="S108" s="243" t="s">
        <v>26</v>
      </c>
      <c r="T108" s="235">
        <v>50812</v>
      </c>
      <c r="V108" s="164">
        <f>C108-'[1]財政指標（県）'!C104</f>
        <v>4568</v>
      </c>
      <c r="W108" s="164">
        <f>D108-'[1]財政指標（県）'!D104</f>
        <v>170</v>
      </c>
      <c r="X108" s="164">
        <f>E108-'[1]財政指標（県）'!E104</f>
        <v>25</v>
      </c>
      <c r="Y108" s="164">
        <f>F108-'[1]財政指標（県）'!F104</f>
        <v>26</v>
      </c>
      <c r="Z108" s="164">
        <f>G108-'[1]財政指標（県）'!G104</f>
        <v>4243</v>
      </c>
      <c r="AA108" s="164">
        <f>H108-'[1]財政指標（県）'!H104</f>
        <v>-0.019999999999999907</v>
      </c>
      <c r="AB108" s="164" t="e">
        <f>I108-'[1]財政指標（県）'!I104</f>
        <v>#REF!</v>
      </c>
      <c r="AC108" s="164" t="e">
        <f>J108-'[1]財政指標（県）'!J104</f>
        <v>#REF!</v>
      </c>
      <c r="AD108" s="164">
        <f>K108-'[1]財政指標（県）'!K104</f>
        <v>1.200000000000001</v>
      </c>
      <c r="AE108" s="164">
        <f>L108-'[1]財政指標（県）'!L104</f>
        <v>-1.1999999999999886</v>
      </c>
      <c r="AF108" s="164">
        <f>M108-'[1]財政指標（県）'!M104</f>
        <v>-1.2000000000000028</v>
      </c>
      <c r="AG108" s="164">
        <f>N108-'[1]財政指標（県）'!N104</f>
        <v>-3.200000000000003</v>
      </c>
      <c r="AH108" s="164">
        <f>O108-'[1]財政指標（県）'!O104</f>
        <v>-23416</v>
      </c>
      <c r="AI108" s="164">
        <f>P108-'[1]財政指標（県）'!P104</f>
        <v>163841</v>
      </c>
      <c r="AJ108" s="164">
        <f>Q108-'[1]財政指標（県）'!Q104</f>
        <v>-7068</v>
      </c>
      <c r="AK108" s="164">
        <f>R108-'[1]財政指標（県）'!R104</f>
        <v>0</v>
      </c>
      <c r="AL108" s="164" t="e">
        <f>S108-'[1]財政指標（県）'!S104</f>
        <v>#VALUE!</v>
      </c>
      <c r="AM108" s="164">
        <f>T108-'[1]財政指標（県）'!T104</f>
        <v>-7068</v>
      </c>
    </row>
    <row r="109" spans="1:41" s="201" customFormat="1" ht="18.75" customHeight="1">
      <c r="A109" s="453"/>
      <c r="B109" s="226">
        <v>26</v>
      </c>
      <c r="C109" s="227">
        <v>7450</v>
      </c>
      <c r="D109" s="228">
        <v>675</v>
      </c>
      <c r="E109" s="228">
        <v>5</v>
      </c>
      <c r="F109" s="228">
        <v>5</v>
      </c>
      <c r="G109" s="229">
        <v>522433</v>
      </c>
      <c r="H109" s="230">
        <v>0.553</v>
      </c>
      <c r="I109" s="231"/>
      <c r="J109" s="231"/>
      <c r="K109" s="231">
        <v>15.7</v>
      </c>
      <c r="L109" s="231">
        <v>254.3</v>
      </c>
      <c r="M109" s="232">
        <v>94.2</v>
      </c>
      <c r="N109" s="414" t="s">
        <v>292</v>
      </c>
      <c r="O109" s="207">
        <v>119728</v>
      </c>
      <c r="P109" s="207">
        <v>1919825</v>
      </c>
      <c r="Q109" s="201">
        <v>30196</v>
      </c>
      <c r="R109" s="202">
        <v>21</v>
      </c>
      <c r="S109" s="243" t="s">
        <v>278</v>
      </c>
      <c r="T109" s="235">
        <v>30175</v>
      </c>
      <c r="V109" s="164"/>
      <c r="W109" s="164"/>
      <c r="X109" s="164"/>
      <c r="Y109" s="164"/>
      <c r="Z109" s="164"/>
      <c r="AA109" s="164"/>
      <c r="AB109" s="164"/>
      <c r="AC109" s="164"/>
      <c r="AD109" s="164"/>
      <c r="AE109" s="164"/>
      <c r="AF109" s="164"/>
      <c r="AG109" s="164"/>
      <c r="AH109" s="164"/>
      <c r="AI109" s="164"/>
      <c r="AJ109" s="164"/>
      <c r="AK109" s="164"/>
      <c r="AL109" s="164"/>
      <c r="AM109" s="164"/>
      <c r="AN109" s="164"/>
      <c r="AO109" s="164"/>
    </row>
    <row r="110" spans="1:39" ht="18.75" customHeight="1">
      <c r="A110" s="451" t="s">
        <v>41</v>
      </c>
      <c r="B110" s="216">
        <v>22</v>
      </c>
      <c r="C110" s="217">
        <v>40086</v>
      </c>
      <c r="D110" s="218">
        <v>27409</v>
      </c>
      <c r="E110" s="217">
        <v>-5065</v>
      </c>
      <c r="F110" s="218">
        <v>74984</v>
      </c>
      <c r="G110" s="219">
        <v>1499341</v>
      </c>
      <c r="H110" s="220">
        <v>0.76</v>
      </c>
      <c r="I110" s="221"/>
      <c r="J110" s="221"/>
      <c r="K110" s="221">
        <v>17.6</v>
      </c>
      <c r="L110" s="221">
        <v>266.8</v>
      </c>
      <c r="M110" s="222">
        <v>91.3</v>
      </c>
      <c r="N110" s="223">
        <v>69.8</v>
      </c>
      <c r="O110" s="203">
        <v>660377</v>
      </c>
      <c r="P110" s="203">
        <v>5243983</v>
      </c>
      <c r="Q110" s="198">
        <v>361394</v>
      </c>
      <c r="R110" s="199">
        <v>135068</v>
      </c>
      <c r="S110" s="224">
        <v>25228</v>
      </c>
      <c r="T110" s="225">
        <v>201098</v>
      </c>
      <c r="V110" s="164">
        <f>C110-'[1]財政指標（県）'!C106</f>
        <v>17163</v>
      </c>
      <c r="W110" s="164">
        <f>D110-'[1]財政指標（県）'!D106</f>
        <v>15532</v>
      </c>
      <c r="X110" s="164">
        <f>E110-'[1]財政指標（県）'!E106</f>
        <v>-17641</v>
      </c>
      <c r="Y110" s="164">
        <f>F110-'[1]財政指標（県）'!F106</f>
        <v>24627</v>
      </c>
      <c r="Z110" s="164">
        <f>G110-'[1]財政指標（県）'!G106</f>
        <v>-11139</v>
      </c>
      <c r="AA110" s="164">
        <f>H110-'[1]財政指標（県）'!H106</f>
        <v>-0.06499999999999995</v>
      </c>
      <c r="AB110" s="164" t="e">
        <f>I110-'[1]財政指標（県）'!I106</f>
        <v>#REF!</v>
      </c>
      <c r="AC110" s="164" t="e">
        <f>J110-'[1]財政指標（県）'!J106</f>
        <v>#REF!</v>
      </c>
      <c r="AD110" s="164">
        <f>K110-'[1]財政指標（県）'!K106</f>
        <v>1</v>
      </c>
      <c r="AE110" s="164">
        <f>L110-'[1]財政指標（県）'!L106</f>
        <v>-21.80000000000001</v>
      </c>
      <c r="AF110" s="164">
        <f>M110-'[1]財政指標（県）'!M106</f>
        <v>-5.299999999999997</v>
      </c>
      <c r="AG110" s="164">
        <f>N110-'[1]財政指標（県）'!N106</f>
        <v>-3.299999999999997</v>
      </c>
      <c r="AH110" s="164">
        <f>O110-'[1]財政指標（県）'!O106</f>
        <v>33472</v>
      </c>
      <c r="AI110" s="164">
        <f>P110-'[1]財政指標（県）'!P106</f>
        <v>845425</v>
      </c>
      <c r="AJ110" s="164">
        <f>Q110-'[1]財政指標（県）'!Q106</f>
        <v>43801</v>
      </c>
      <c r="AK110" s="164">
        <f>R110-'[1]財政指標（県）'!R106</f>
        <v>96809</v>
      </c>
      <c r="AL110" s="164">
        <f>S110-'[1]財政指標（県）'!S106</f>
        <v>3070</v>
      </c>
      <c r="AM110" s="164">
        <f>T110-'[1]財政指標（県）'!T106</f>
        <v>-56078</v>
      </c>
    </row>
    <row r="111" spans="1:39" ht="18.75" customHeight="1">
      <c r="A111" s="452"/>
      <c r="B111" s="226">
        <v>23</v>
      </c>
      <c r="C111" s="227">
        <v>26927</v>
      </c>
      <c r="D111" s="228">
        <v>12413</v>
      </c>
      <c r="E111" s="227">
        <v>-14996</v>
      </c>
      <c r="F111" s="228">
        <v>-23457</v>
      </c>
      <c r="G111" s="229">
        <v>1516144</v>
      </c>
      <c r="H111" s="230">
        <v>0.718</v>
      </c>
      <c r="I111" s="263"/>
      <c r="J111" s="231"/>
      <c r="K111" s="231">
        <v>18.4</v>
      </c>
      <c r="L111" s="231">
        <v>254.7</v>
      </c>
      <c r="M111" s="232">
        <v>97</v>
      </c>
      <c r="N111" s="233">
        <v>62.6</v>
      </c>
      <c r="O111" s="207">
        <v>583777</v>
      </c>
      <c r="P111" s="207">
        <v>5409778</v>
      </c>
      <c r="Q111" s="201">
        <v>327596</v>
      </c>
      <c r="R111" s="202">
        <v>139156</v>
      </c>
      <c r="S111" s="234">
        <v>26135</v>
      </c>
      <c r="T111" s="235">
        <v>162305</v>
      </c>
      <c r="V111" s="164">
        <f>C111-'[1]財政指標（県）'!C107</f>
        <v>-20387</v>
      </c>
      <c r="W111" s="164">
        <f>D111-'[1]財政指標（県）'!D107</f>
        <v>-20061</v>
      </c>
      <c r="X111" s="164">
        <f>E111-'[1]財政指標（県）'!E107</f>
        <v>-35592</v>
      </c>
      <c r="Y111" s="164">
        <f>F111-'[1]財政指標（県）'!F107</f>
        <v>-60794</v>
      </c>
      <c r="Z111" s="164">
        <f>G111-'[1]財政指標（県）'!G107</f>
        <v>48065</v>
      </c>
      <c r="AA111" s="164">
        <f>H111-'[1]財政指標（県）'!H107</f>
        <v>-0.09000000000000008</v>
      </c>
      <c r="AB111" s="164" t="e">
        <f>I111-'[1]財政指標（県）'!I107</f>
        <v>#REF!</v>
      </c>
      <c r="AC111" s="164" t="e">
        <f>J111-'[1]財政指標（県）'!J107</f>
        <v>#REF!</v>
      </c>
      <c r="AD111" s="164">
        <f>K111-'[1]財政指標（県）'!K107</f>
        <v>1.1999999999999993</v>
      </c>
      <c r="AE111" s="164">
        <f>L111-'[1]財政指標（県）'!L107</f>
        <v>-34.5</v>
      </c>
      <c r="AF111" s="164">
        <f>M111-'[1]財政指標（県）'!M107</f>
        <v>0.09999999999999432</v>
      </c>
      <c r="AG111" s="164">
        <f>N111-'[1]財政指標（県）'!N107</f>
        <v>-0.10000000000000142</v>
      </c>
      <c r="AH111" s="164">
        <f>O111-'[1]財政指標（県）'!O107</f>
        <v>-45524</v>
      </c>
      <c r="AI111" s="164">
        <f>P111-'[1]財政指標（県）'!P107</f>
        <v>849008</v>
      </c>
      <c r="AJ111" s="164">
        <f>Q111-'[1]財政指標（県）'!Q107</f>
        <v>-110823</v>
      </c>
      <c r="AK111" s="164">
        <f>R111-'[1]財政指標（県）'!R107</f>
        <v>84156</v>
      </c>
      <c r="AL111" s="164">
        <f>S111-'[1]財政指標（県）'!S107</f>
        <v>5905</v>
      </c>
      <c r="AM111" s="164">
        <f>T111-'[1]財政指標（県）'!T107</f>
        <v>-200884</v>
      </c>
    </row>
    <row r="112" spans="1:39" ht="18.75" customHeight="1">
      <c r="A112" s="452"/>
      <c r="B112" s="226">
        <v>24</v>
      </c>
      <c r="C112" s="227">
        <v>30710</v>
      </c>
      <c r="D112" s="228">
        <v>13968</v>
      </c>
      <c r="E112" s="228">
        <v>1555</v>
      </c>
      <c r="F112" s="228">
        <v>1313</v>
      </c>
      <c r="G112" s="229">
        <v>1549647</v>
      </c>
      <c r="H112" s="230">
        <v>0.717</v>
      </c>
      <c r="I112" s="231"/>
      <c r="J112" s="231"/>
      <c r="K112" s="231">
        <v>18.1</v>
      </c>
      <c r="L112" s="231">
        <v>253.8</v>
      </c>
      <c r="M112" s="232">
        <v>97.2</v>
      </c>
      <c r="N112" s="233">
        <v>61.7</v>
      </c>
      <c r="O112" s="207">
        <v>508997</v>
      </c>
      <c r="P112" s="207">
        <v>5583504</v>
      </c>
      <c r="Q112" s="201">
        <v>345276</v>
      </c>
      <c r="R112" s="202">
        <v>144186</v>
      </c>
      <c r="S112" s="234">
        <v>57970</v>
      </c>
      <c r="T112" s="235">
        <v>143120</v>
      </c>
      <c r="V112" s="164">
        <f>C112-'[1]財政指標（県）'!C108</f>
        <v>-9376</v>
      </c>
      <c r="W112" s="164">
        <f>D112-'[1]財政指標（県）'!D108</f>
        <v>-13441</v>
      </c>
      <c r="X112" s="164">
        <f>E112-'[1]財政指標（県）'!E108</f>
        <v>6620</v>
      </c>
      <c r="Y112" s="164">
        <f>F112-'[1]財政指標（県）'!F108</f>
        <v>-73671</v>
      </c>
      <c r="Z112" s="164">
        <f>G112-'[1]財政指標（県）'!G108</f>
        <v>50306</v>
      </c>
      <c r="AA112" s="164">
        <f>H112-'[1]財政指標（県）'!H108</f>
        <v>-0.04300000000000004</v>
      </c>
      <c r="AB112" s="164" t="e">
        <f>I112-'[1]財政指標（県）'!I108</f>
        <v>#REF!</v>
      </c>
      <c r="AC112" s="164" t="e">
        <f>J112-'[1]財政指標（県）'!J108</f>
        <v>#REF!</v>
      </c>
      <c r="AD112" s="164">
        <f>K112-'[1]財政指標（県）'!K108</f>
        <v>0.5</v>
      </c>
      <c r="AE112" s="164">
        <f>L112-'[1]財政指標（県）'!L108</f>
        <v>-12.899999999999977</v>
      </c>
      <c r="AF112" s="164">
        <f>M112-'[1]財政指標（県）'!M108</f>
        <v>5.900000000000006</v>
      </c>
      <c r="AG112" s="164">
        <f>N112-'[1]財政指標（県）'!N108</f>
        <v>-8.099999999999994</v>
      </c>
      <c r="AH112" s="164">
        <f>O112-'[1]財政指標（県）'!O108</f>
        <v>-151380</v>
      </c>
      <c r="AI112" s="164">
        <f>P112-'[1]財政指標（県）'!P108</f>
        <v>339521</v>
      </c>
      <c r="AJ112" s="164">
        <f>Q112-'[1]財政指標（県）'!Q108</f>
        <v>-16118</v>
      </c>
      <c r="AK112" s="164">
        <f>R112-'[1]財政指標（県）'!R108</f>
        <v>9118</v>
      </c>
      <c r="AL112" s="164">
        <f>S112-'[1]財政指標（県）'!S108</f>
        <v>32742</v>
      </c>
      <c r="AM112" s="164">
        <f>T112-'[1]財政指標（県）'!T108</f>
        <v>-57978</v>
      </c>
    </row>
    <row r="113" spans="1:39" ht="18.75" customHeight="1">
      <c r="A113" s="452"/>
      <c r="B113" s="226">
        <v>25</v>
      </c>
      <c r="C113" s="227">
        <v>46971</v>
      </c>
      <c r="D113" s="228">
        <v>24270</v>
      </c>
      <c r="E113" s="228">
        <v>10302</v>
      </c>
      <c r="F113" s="228">
        <v>17913</v>
      </c>
      <c r="G113" s="229">
        <v>1567380</v>
      </c>
      <c r="H113" s="230">
        <v>0.728</v>
      </c>
      <c r="I113" s="231"/>
      <c r="J113" s="231"/>
      <c r="K113" s="231">
        <v>19</v>
      </c>
      <c r="L113" s="231">
        <v>227.5</v>
      </c>
      <c r="M113" s="232">
        <v>98.7</v>
      </c>
      <c r="N113" s="233">
        <v>61</v>
      </c>
      <c r="O113" s="207">
        <v>501446</v>
      </c>
      <c r="P113" s="207">
        <v>5598100</v>
      </c>
      <c r="Q113" s="201">
        <v>329766</v>
      </c>
      <c r="R113" s="202">
        <v>157925</v>
      </c>
      <c r="S113" s="234">
        <v>47989</v>
      </c>
      <c r="T113" s="235">
        <v>123853</v>
      </c>
      <c r="V113" s="164">
        <f>C113-'[1]財政指標（県）'!C109</f>
        <v>20044</v>
      </c>
      <c r="W113" s="164">
        <f>D113-'[1]財政指標（県）'!D109</f>
        <v>11857</v>
      </c>
      <c r="X113" s="164">
        <f>E113-'[1]財政指標（県）'!E109</f>
        <v>25298</v>
      </c>
      <c r="Y113" s="164">
        <f>F113-'[1]財政指標（県）'!F109</f>
        <v>41370</v>
      </c>
      <c r="Z113" s="164">
        <f>G113-'[1]財政指標（県）'!G109</f>
        <v>51236</v>
      </c>
      <c r="AA113" s="164">
        <f>H113-'[1]財政指標（県）'!H109</f>
        <v>0.010000000000000009</v>
      </c>
      <c r="AB113" s="164" t="e">
        <f>I113-'[1]財政指標（県）'!I109</f>
        <v>#REF!</v>
      </c>
      <c r="AC113" s="164" t="e">
        <f>J113-'[1]財政指標（県）'!J109</f>
        <v>#REF!</v>
      </c>
      <c r="AD113" s="164">
        <f>K113-'[1]財政指標（県）'!K109</f>
        <v>0.6000000000000014</v>
      </c>
      <c r="AE113" s="164">
        <f>L113-'[1]財政指標（県）'!L109</f>
        <v>-27.19999999999999</v>
      </c>
      <c r="AF113" s="164">
        <f>M113-'[1]財政指標（県）'!M109</f>
        <v>1.7000000000000028</v>
      </c>
      <c r="AG113" s="164">
        <f>N113-'[1]財政指標（県）'!N109</f>
        <v>-1.6000000000000014</v>
      </c>
      <c r="AH113" s="164">
        <f>O113-'[1]財政指標（県）'!O109</f>
        <v>-82331</v>
      </c>
      <c r="AI113" s="164">
        <f>P113-'[1]財政指標（県）'!P109</f>
        <v>188322</v>
      </c>
      <c r="AJ113" s="164">
        <f>Q113-'[1]財政指標（県）'!Q109</f>
        <v>2170</v>
      </c>
      <c r="AK113" s="164">
        <f>R113-'[1]財政指標（県）'!R109</f>
        <v>18769</v>
      </c>
      <c r="AL113" s="164">
        <f>S113-'[1]財政指標（県）'!S109</f>
        <v>21854</v>
      </c>
      <c r="AM113" s="164">
        <f>T113-'[1]財政指標（県）'!T109</f>
        <v>-38452</v>
      </c>
    </row>
    <row r="114" spans="1:41" s="201" customFormat="1" ht="18.75" customHeight="1">
      <c r="A114" s="453"/>
      <c r="B114" s="226">
        <v>26</v>
      </c>
      <c r="C114" s="227">
        <v>22113</v>
      </c>
      <c r="D114" s="228">
        <v>6627</v>
      </c>
      <c r="E114" s="228">
        <v>-17643</v>
      </c>
      <c r="F114" s="228">
        <v>-25494</v>
      </c>
      <c r="G114" s="229">
        <v>1577204</v>
      </c>
      <c r="H114" s="230">
        <v>0.738</v>
      </c>
      <c r="I114" s="231"/>
      <c r="J114" s="231"/>
      <c r="K114" s="231">
        <v>19</v>
      </c>
      <c r="L114" s="231">
        <v>208.4</v>
      </c>
      <c r="M114" s="232">
        <v>99.9</v>
      </c>
      <c r="N114" s="233">
        <v>62.5</v>
      </c>
      <c r="O114" s="207">
        <v>520540</v>
      </c>
      <c r="P114" s="207">
        <v>5596599</v>
      </c>
      <c r="Q114" s="201">
        <v>345032</v>
      </c>
      <c r="R114" s="202">
        <v>161270</v>
      </c>
      <c r="S114" s="234">
        <v>31552</v>
      </c>
      <c r="T114" s="235">
        <v>152211</v>
      </c>
      <c r="V114" s="164"/>
      <c r="W114" s="164"/>
      <c r="X114" s="164"/>
      <c r="Y114" s="164"/>
      <c r="Z114" s="164"/>
      <c r="AA114" s="164"/>
      <c r="AB114" s="164"/>
      <c r="AC114" s="164"/>
      <c r="AD114" s="164"/>
      <c r="AE114" s="164"/>
      <c r="AF114" s="164"/>
      <c r="AG114" s="164"/>
      <c r="AH114" s="164"/>
      <c r="AI114" s="164"/>
      <c r="AJ114" s="164"/>
      <c r="AK114" s="164"/>
      <c r="AL114" s="164"/>
      <c r="AM114" s="164"/>
      <c r="AN114" s="164"/>
      <c r="AO114" s="164"/>
    </row>
    <row r="115" spans="1:39" ht="18.75" customHeight="1">
      <c r="A115" s="451" t="s">
        <v>42</v>
      </c>
      <c r="B115" s="216">
        <v>22</v>
      </c>
      <c r="C115" s="217">
        <v>13386</v>
      </c>
      <c r="D115" s="218">
        <v>669</v>
      </c>
      <c r="E115" s="217">
        <v>404</v>
      </c>
      <c r="F115" s="218">
        <v>525</v>
      </c>
      <c r="G115" s="219">
        <v>1036314</v>
      </c>
      <c r="H115" s="220">
        <v>0.606</v>
      </c>
      <c r="I115" s="221"/>
      <c r="J115" s="221"/>
      <c r="K115" s="221">
        <v>21</v>
      </c>
      <c r="L115" s="221">
        <v>350.2</v>
      </c>
      <c r="M115" s="222">
        <v>94.5</v>
      </c>
      <c r="N115" s="223">
        <v>56.3</v>
      </c>
      <c r="O115" s="203">
        <v>137119</v>
      </c>
      <c r="P115" s="203">
        <v>4082463</v>
      </c>
      <c r="Q115" s="198">
        <v>114206</v>
      </c>
      <c r="R115" s="199">
        <v>125</v>
      </c>
      <c r="S115" s="241" t="s">
        <v>26</v>
      </c>
      <c r="T115" s="225">
        <v>114081</v>
      </c>
      <c r="V115" s="164">
        <f>C115-'[1]財政指標（県）'!C111</f>
        <v>788</v>
      </c>
      <c r="W115" s="164">
        <f>D115-'[1]財政指標（県）'!D111</f>
        <v>539</v>
      </c>
      <c r="X115" s="164">
        <f>E115-'[1]財政指標（県）'!E111</f>
        <v>340</v>
      </c>
      <c r="Y115" s="164">
        <f>F115-'[1]財政指標（県）'!F111</f>
        <v>461</v>
      </c>
      <c r="Z115" s="164">
        <f>G115-'[1]財政指標（県）'!G111</f>
        <v>18444</v>
      </c>
      <c r="AA115" s="164">
        <f>H115-'[1]財政指標（県）'!H111</f>
        <v>-0.025000000000000022</v>
      </c>
      <c r="AB115" s="164" t="e">
        <f>I115-'[1]財政指標（県）'!I111</f>
        <v>#REF!</v>
      </c>
      <c r="AC115" s="164" t="e">
        <f>J115-'[1]財政指標（県）'!J111</f>
        <v>#REF!</v>
      </c>
      <c r="AD115" s="164">
        <f>K115-'[1]財政指標（県）'!K111</f>
        <v>1.1000000000000014</v>
      </c>
      <c r="AE115" s="164">
        <f>L115-'[1]財政指標（県）'!L111</f>
        <v>-9.900000000000034</v>
      </c>
      <c r="AF115" s="164">
        <f>M115-'[1]財政指標（県）'!M111</f>
        <v>-4.599999999999994</v>
      </c>
      <c r="AG115" s="164">
        <f>N115-'[1]財政指標（県）'!N111</f>
        <v>-4</v>
      </c>
      <c r="AH115" s="164">
        <f>O115-'[1]財政指標（県）'!O111</f>
        <v>-41923</v>
      </c>
      <c r="AI115" s="164">
        <f>P115-'[1]財政指標（県）'!P111</f>
        <v>247383</v>
      </c>
      <c r="AJ115" s="164">
        <f>Q115-'[1]財政指標（県）'!Q111</f>
        <v>68777</v>
      </c>
      <c r="AK115" s="164">
        <f>R115-'[1]財政指標（県）'!R111</f>
        <v>122</v>
      </c>
      <c r="AL115" s="164" t="e">
        <f>S115-'[1]財政指標（県）'!S111</f>
        <v>#VALUE!</v>
      </c>
      <c r="AM115" s="164">
        <f>T115-'[1]財政指標（県）'!T111</f>
        <v>68655</v>
      </c>
    </row>
    <row r="116" spans="1:39" ht="18.75" customHeight="1">
      <c r="A116" s="452"/>
      <c r="B116" s="226">
        <v>23</v>
      </c>
      <c r="C116" s="227">
        <v>9925</v>
      </c>
      <c r="D116" s="228">
        <v>731</v>
      </c>
      <c r="E116" s="227">
        <v>62</v>
      </c>
      <c r="F116" s="228">
        <v>5766</v>
      </c>
      <c r="G116" s="229">
        <v>1038681</v>
      </c>
      <c r="H116" s="230">
        <v>0.588</v>
      </c>
      <c r="I116" s="231"/>
      <c r="J116" s="231"/>
      <c r="K116" s="231">
        <v>19.5</v>
      </c>
      <c r="L116" s="231">
        <v>351.7</v>
      </c>
      <c r="M116" s="232">
        <v>99.3</v>
      </c>
      <c r="N116" s="233">
        <v>56.3</v>
      </c>
      <c r="O116" s="207">
        <v>155143</v>
      </c>
      <c r="P116" s="207">
        <v>4183238</v>
      </c>
      <c r="Q116" s="201">
        <v>99660</v>
      </c>
      <c r="R116" s="202">
        <v>329</v>
      </c>
      <c r="S116" s="243" t="s">
        <v>26</v>
      </c>
      <c r="T116" s="235">
        <v>99331</v>
      </c>
      <c r="V116" s="164">
        <f>C116-'[1]財政指標（県）'!C112</f>
        <v>-1300</v>
      </c>
      <c r="W116" s="164">
        <f>D116-'[1]財政指標（県）'!D112</f>
        <v>466</v>
      </c>
      <c r="X116" s="164">
        <f>E116-'[1]財政指標（県）'!E112</f>
        <v>-73</v>
      </c>
      <c r="Y116" s="164">
        <f>F116-'[1]財政指標（県）'!F112</f>
        <v>5630</v>
      </c>
      <c r="Z116" s="164">
        <f>G116-'[1]財政指標（県）'!G112</f>
        <v>32834</v>
      </c>
      <c r="AA116" s="164">
        <f>H116-'[1]財政指標（県）'!H112</f>
        <v>-0.04400000000000004</v>
      </c>
      <c r="AB116" s="164" t="e">
        <f>I116-'[1]財政指標（県）'!I112</f>
        <v>#REF!</v>
      </c>
      <c r="AC116" s="164" t="e">
        <f>J116-'[1]財政指標（県）'!J112</f>
        <v>#REF!</v>
      </c>
      <c r="AD116" s="164">
        <f>K116-'[1]財政指標（県）'!K112</f>
        <v>-1.1999999999999993</v>
      </c>
      <c r="AE116" s="164">
        <f>L116-'[1]財政指標（県）'!L112</f>
        <v>-14.699999999999989</v>
      </c>
      <c r="AF116" s="164">
        <f>M116-'[1]財政指標（県）'!M112</f>
        <v>1</v>
      </c>
      <c r="AG116" s="164">
        <f>N116-'[1]財政指標（県）'!N112</f>
        <v>-0.8000000000000043</v>
      </c>
      <c r="AH116" s="164">
        <f>O116-'[1]財政指標（県）'!O112</f>
        <v>13914</v>
      </c>
      <c r="AI116" s="164">
        <f>P116-'[1]財政指標（県）'!P112</f>
        <v>222681</v>
      </c>
      <c r="AJ116" s="164">
        <f>Q116-'[1]財政指標（県）'!Q112</f>
        <v>-21478</v>
      </c>
      <c r="AK116" s="164">
        <f>R116-'[1]財政指標（県）'!R112</f>
        <v>325</v>
      </c>
      <c r="AL116" s="164" t="e">
        <f>S116-'[1]財政指標（県）'!S112</f>
        <v>#VALUE!</v>
      </c>
      <c r="AM116" s="164">
        <f>T116-'[1]財政指標（県）'!T112</f>
        <v>-21803</v>
      </c>
    </row>
    <row r="117" spans="1:39" ht="18.75" customHeight="1">
      <c r="A117" s="452"/>
      <c r="B117" s="226">
        <v>24</v>
      </c>
      <c r="C117" s="227">
        <v>11124</v>
      </c>
      <c r="D117" s="228">
        <v>693</v>
      </c>
      <c r="E117" s="228">
        <v>-38</v>
      </c>
      <c r="F117" s="228">
        <v>210</v>
      </c>
      <c r="G117" s="229">
        <v>1052110</v>
      </c>
      <c r="H117" s="230">
        <v>0.584</v>
      </c>
      <c r="I117" s="231"/>
      <c r="J117" s="231"/>
      <c r="K117" s="231">
        <v>17.3</v>
      </c>
      <c r="L117" s="231">
        <v>345</v>
      </c>
      <c r="M117" s="232">
        <v>98.8</v>
      </c>
      <c r="N117" s="233">
        <v>54.7</v>
      </c>
      <c r="O117" s="207">
        <v>137844</v>
      </c>
      <c r="P117" s="207">
        <v>4275285</v>
      </c>
      <c r="Q117" s="201">
        <v>83833</v>
      </c>
      <c r="R117" s="202">
        <v>578</v>
      </c>
      <c r="S117" s="243" t="s">
        <v>26</v>
      </c>
      <c r="T117" s="235">
        <v>83255</v>
      </c>
      <c r="V117" s="164">
        <f>C117-'[1]財政指標（県）'!C113</f>
        <v>-2262</v>
      </c>
      <c r="W117" s="164">
        <f>D117-'[1]財政指標（県）'!D113</f>
        <v>24</v>
      </c>
      <c r="X117" s="164">
        <f>E117-'[1]財政指標（県）'!E113</f>
        <v>-442</v>
      </c>
      <c r="Y117" s="164">
        <f>F117-'[1]財政指標（県）'!F113</f>
        <v>-315</v>
      </c>
      <c r="Z117" s="164">
        <f>G117-'[1]財政指標（県）'!G113</f>
        <v>15796</v>
      </c>
      <c r="AA117" s="164">
        <f>H117-'[1]財政指標（県）'!H113</f>
        <v>-0.02200000000000002</v>
      </c>
      <c r="AB117" s="164" t="e">
        <f>I117-'[1]財政指標（県）'!I113</f>
        <v>#REF!</v>
      </c>
      <c r="AC117" s="164" t="e">
        <f>J117-'[1]財政指標（県）'!J113</f>
        <v>#REF!</v>
      </c>
      <c r="AD117" s="164">
        <f>K117-'[1]財政指標（県）'!K113</f>
        <v>-3.6999999999999993</v>
      </c>
      <c r="AE117" s="164">
        <f>L117-'[1]財政指標（県）'!L113</f>
        <v>-5.199999999999989</v>
      </c>
      <c r="AF117" s="164">
        <f>M117-'[1]財政指標（県）'!M113</f>
        <v>4.299999999999997</v>
      </c>
      <c r="AG117" s="164">
        <f>N117-'[1]財政指標（県）'!N113</f>
        <v>-1.5999999999999943</v>
      </c>
      <c r="AH117" s="164">
        <f>O117-'[1]財政指標（県）'!O113</f>
        <v>725</v>
      </c>
      <c r="AI117" s="164">
        <f>P117-'[1]財政指標（県）'!P113</f>
        <v>192822</v>
      </c>
      <c r="AJ117" s="164">
        <f>Q117-'[1]財政指標（県）'!Q113</f>
        <v>-30373</v>
      </c>
      <c r="AK117" s="164">
        <f>R117-'[1]財政指標（県）'!R113</f>
        <v>453</v>
      </c>
      <c r="AL117" s="164" t="e">
        <f>S117-'[1]財政指標（県）'!S113</f>
        <v>#VALUE!</v>
      </c>
      <c r="AM117" s="164">
        <f>T117-'[1]財政指標（県）'!T113</f>
        <v>-30826</v>
      </c>
    </row>
    <row r="118" spans="1:39" ht="18.75" customHeight="1">
      <c r="A118" s="452"/>
      <c r="B118" s="226">
        <v>25</v>
      </c>
      <c r="C118" s="227">
        <v>9738</v>
      </c>
      <c r="D118" s="228">
        <v>725</v>
      </c>
      <c r="E118" s="228">
        <v>32</v>
      </c>
      <c r="F118" s="228">
        <v>8137</v>
      </c>
      <c r="G118" s="229">
        <v>1051484</v>
      </c>
      <c r="H118" s="230">
        <v>0.595</v>
      </c>
      <c r="I118" s="231"/>
      <c r="J118" s="231"/>
      <c r="K118" s="231">
        <v>16.2</v>
      </c>
      <c r="L118" s="231">
        <v>341.1</v>
      </c>
      <c r="M118" s="232">
        <v>97.3</v>
      </c>
      <c r="N118" s="233">
        <v>53.5</v>
      </c>
      <c r="O118" s="207">
        <v>122978</v>
      </c>
      <c r="P118" s="207">
        <v>4340766</v>
      </c>
      <c r="Q118" s="201">
        <v>83436</v>
      </c>
      <c r="R118" s="202">
        <v>877</v>
      </c>
      <c r="S118" s="243" t="s">
        <v>26</v>
      </c>
      <c r="T118" s="235">
        <v>82559</v>
      </c>
      <c r="V118" s="164">
        <f>C118-'[1]財政指標（県）'!C114</f>
        <v>-187</v>
      </c>
      <c r="W118" s="164">
        <f>D118-'[1]財政指標（県）'!D114</f>
        <v>-6</v>
      </c>
      <c r="X118" s="164">
        <f>E118-'[1]財政指標（県）'!E114</f>
        <v>-30</v>
      </c>
      <c r="Y118" s="164">
        <f>F118-'[1]財政指標（県）'!F114</f>
        <v>2371</v>
      </c>
      <c r="Z118" s="164">
        <f>G118-'[1]財政指標（県）'!G114</f>
        <v>12803</v>
      </c>
      <c r="AA118" s="164">
        <f>H118-'[1]財政指標（県）'!H114</f>
        <v>0.007000000000000006</v>
      </c>
      <c r="AB118" s="164" t="e">
        <f>I118-'[1]財政指標（県）'!I114</f>
        <v>#REF!</v>
      </c>
      <c r="AC118" s="164" t="e">
        <f>J118-'[1]財政指標（県）'!J114</f>
        <v>#REF!</v>
      </c>
      <c r="AD118" s="164">
        <f>K118-'[1]財政指標（県）'!K114</f>
        <v>-3.3000000000000007</v>
      </c>
      <c r="AE118" s="164">
        <f>L118-'[1]財政指標（県）'!L114</f>
        <v>-10.599999999999966</v>
      </c>
      <c r="AF118" s="164">
        <f>M118-'[1]財政指標（県）'!M114</f>
        <v>-2</v>
      </c>
      <c r="AG118" s="164">
        <f>N118-'[1]財政指標（県）'!N114</f>
        <v>-2.799999999999997</v>
      </c>
      <c r="AH118" s="164">
        <f>O118-'[1]財政指標（県）'!O114</f>
        <v>-32165</v>
      </c>
      <c r="AI118" s="164">
        <f>P118-'[1]財政指標（県）'!P114</f>
        <v>157528</v>
      </c>
      <c r="AJ118" s="164">
        <f>Q118-'[1]財政指標（県）'!Q114</f>
        <v>-16224</v>
      </c>
      <c r="AK118" s="164">
        <f>R118-'[1]財政指標（県）'!R114</f>
        <v>548</v>
      </c>
      <c r="AL118" s="164" t="e">
        <f>S118-'[1]財政指標（県）'!S114</f>
        <v>#VALUE!</v>
      </c>
      <c r="AM118" s="164">
        <f>T118-'[1]財政指標（県）'!T114</f>
        <v>-16772</v>
      </c>
    </row>
    <row r="119" spans="1:41" s="201" customFormat="1" ht="18.75" customHeight="1">
      <c r="A119" s="453"/>
      <c r="B119" s="244">
        <v>26</v>
      </c>
      <c r="C119" s="245">
        <v>13580</v>
      </c>
      <c r="D119" s="246">
        <v>2081</v>
      </c>
      <c r="E119" s="246">
        <v>1356</v>
      </c>
      <c r="F119" s="246">
        <v>14506</v>
      </c>
      <c r="G119" s="247">
        <v>1061225</v>
      </c>
      <c r="H119" s="248">
        <v>0.604</v>
      </c>
      <c r="I119" s="249"/>
      <c r="J119" s="249"/>
      <c r="K119" s="249">
        <v>15.8</v>
      </c>
      <c r="L119" s="249">
        <v>333</v>
      </c>
      <c r="M119" s="250">
        <v>96</v>
      </c>
      <c r="N119" s="251">
        <v>53.9</v>
      </c>
      <c r="O119" s="213">
        <v>104887</v>
      </c>
      <c r="P119" s="213">
        <v>4394651</v>
      </c>
      <c r="Q119" s="205">
        <v>54871</v>
      </c>
      <c r="R119" s="206">
        <v>1237</v>
      </c>
      <c r="S119" s="264" t="s">
        <v>275</v>
      </c>
      <c r="T119" s="253">
        <v>53634</v>
      </c>
      <c r="V119" s="164"/>
      <c r="W119" s="164"/>
      <c r="X119" s="164"/>
      <c r="Y119" s="164"/>
      <c r="Z119" s="164"/>
      <c r="AA119" s="164"/>
      <c r="AB119" s="164"/>
      <c r="AC119" s="164"/>
      <c r="AD119" s="164"/>
      <c r="AE119" s="164"/>
      <c r="AF119" s="164"/>
      <c r="AG119" s="164"/>
      <c r="AH119" s="164"/>
      <c r="AI119" s="164"/>
      <c r="AJ119" s="164"/>
      <c r="AK119" s="164"/>
      <c r="AL119" s="164"/>
      <c r="AM119" s="164"/>
      <c r="AN119" s="164"/>
      <c r="AO119" s="164"/>
    </row>
    <row r="120" spans="1:39" ht="18.75" customHeight="1">
      <c r="A120" s="451" t="s">
        <v>168</v>
      </c>
      <c r="B120" s="216">
        <v>22</v>
      </c>
      <c r="C120" s="217">
        <v>11890</v>
      </c>
      <c r="D120" s="218">
        <v>5280</v>
      </c>
      <c r="E120" s="217">
        <v>3030</v>
      </c>
      <c r="F120" s="218">
        <v>13450</v>
      </c>
      <c r="G120" s="219">
        <v>309645</v>
      </c>
      <c r="H120" s="220">
        <v>0.419</v>
      </c>
      <c r="I120" s="221"/>
      <c r="J120" s="221"/>
      <c r="K120" s="221">
        <v>11.5</v>
      </c>
      <c r="L120" s="221">
        <v>215.8</v>
      </c>
      <c r="M120" s="222">
        <v>88.3</v>
      </c>
      <c r="N120" s="223">
        <v>33.5</v>
      </c>
      <c r="O120" s="203">
        <v>55808</v>
      </c>
      <c r="P120" s="203">
        <v>1072099</v>
      </c>
      <c r="Q120" s="198">
        <v>132918</v>
      </c>
      <c r="R120" s="199">
        <v>14043</v>
      </c>
      <c r="S120" s="224">
        <v>30729</v>
      </c>
      <c r="T120" s="225">
        <v>88146</v>
      </c>
      <c r="V120" s="164">
        <f>C120-'[1]財政指標（県）'!C116</f>
        <v>2988</v>
      </c>
      <c r="W120" s="164">
        <f>D120-'[1]財政指標（県）'!D116</f>
        <v>4410</v>
      </c>
      <c r="X120" s="164">
        <f>E120-'[1]財政指標（県）'!E116</f>
        <v>2979</v>
      </c>
      <c r="Y120" s="164">
        <f>F120-'[1]財政指標（県）'!F116</f>
        <v>11171</v>
      </c>
      <c r="Z120" s="164">
        <f>G120-'[1]財政指標（県）'!G116</f>
        <v>10787</v>
      </c>
      <c r="AA120" s="164">
        <f>H120-'[1]財政指標（県）'!H116</f>
        <v>-0.018000000000000016</v>
      </c>
      <c r="AB120" s="164" t="e">
        <f>I120-'[1]財政指標（県）'!I116</f>
        <v>#REF!</v>
      </c>
      <c r="AC120" s="164" t="e">
        <f>J120-'[1]財政指標（県）'!J116</f>
        <v>#REF!</v>
      </c>
      <c r="AD120" s="164">
        <f>K120-'[1]財政指標（県）'!K116</f>
        <v>-0.3000000000000007</v>
      </c>
      <c r="AE120" s="164">
        <f>L120-'[1]財政指標（県）'!L116</f>
        <v>-36.39999999999998</v>
      </c>
      <c r="AF120" s="164">
        <f>M120-'[1]財政指標（県）'!M116</f>
        <v>-8.100000000000009</v>
      </c>
      <c r="AG120" s="164">
        <f>N120-'[1]財政指標（県）'!N116</f>
        <v>-6.5</v>
      </c>
      <c r="AH120" s="164">
        <f>O120-'[1]財政指標（県）'!O116</f>
        <v>-4011</v>
      </c>
      <c r="AI120" s="164">
        <f>P120-'[1]財政指標（県）'!P116</f>
        <v>45184</v>
      </c>
      <c r="AJ120" s="164">
        <f>Q120-'[1]財政指標（県）'!Q116</f>
        <v>38964</v>
      </c>
      <c r="AK120" s="164">
        <f>R120-'[1]財政指標（県）'!R116</f>
        <v>5930</v>
      </c>
      <c r="AL120" s="164">
        <f>S120-'[1]財政指標（県）'!S116</f>
        <v>2251</v>
      </c>
      <c r="AM120" s="164">
        <f>T120-'[1]財政指標（県）'!T116</f>
        <v>30783</v>
      </c>
    </row>
    <row r="121" spans="1:39" ht="18.75" customHeight="1">
      <c r="A121" s="452"/>
      <c r="B121" s="226">
        <v>23</v>
      </c>
      <c r="C121" s="227">
        <v>8448</v>
      </c>
      <c r="D121" s="228">
        <v>2441</v>
      </c>
      <c r="E121" s="227">
        <v>-2838</v>
      </c>
      <c r="F121" s="228">
        <v>3702</v>
      </c>
      <c r="G121" s="229">
        <v>307325</v>
      </c>
      <c r="H121" s="230">
        <v>0.40335</v>
      </c>
      <c r="I121" s="231"/>
      <c r="J121" s="231"/>
      <c r="K121" s="231">
        <v>11.6</v>
      </c>
      <c r="L121" s="231">
        <v>208.3</v>
      </c>
      <c r="M121" s="232">
        <v>91.7</v>
      </c>
      <c r="N121" s="232">
        <v>38.1</v>
      </c>
      <c r="O121" s="207">
        <v>65535</v>
      </c>
      <c r="P121" s="207">
        <v>1082496</v>
      </c>
      <c r="Q121" s="201">
        <v>138864</v>
      </c>
      <c r="R121" s="202">
        <v>18039</v>
      </c>
      <c r="S121" s="234">
        <v>33296</v>
      </c>
      <c r="T121" s="235">
        <v>87529</v>
      </c>
      <c r="V121" s="164">
        <f>C121-'[1]財政指標（県）'!C117</f>
        <v>1364</v>
      </c>
      <c r="W121" s="164">
        <f>D121-'[1]財政指標（県）'!D117</f>
        <v>191</v>
      </c>
      <c r="X121" s="164">
        <f>E121-'[1]財政指標（県）'!E117</f>
        <v>-4217</v>
      </c>
      <c r="Y121" s="164">
        <f>F121-'[1]財政指標（県）'!F117</f>
        <v>-1985</v>
      </c>
      <c r="Z121" s="164">
        <f>G121-'[1]財政指標（県）'!G117</f>
        <v>9592</v>
      </c>
      <c r="AA121" s="164">
        <f>H121-'[1]財政指標（県）'!H117</f>
        <v>-0.03265000000000001</v>
      </c>
      <c r="AB121" s="164" t="e">
        <f>I121-'[1]財政指標（県）'!I117</f>
        <v>#REF!</v>
      </c>
      <c r="AC121" s="164" t="e">
        <f>J121-'[1]財政指標（県）'!J117</f>
        <v>#REF!</v>
      </c>
      <c r="AD121" s="164">
        <f>K121-'[1]財政指標（県）'!K117</f>
        <v>-0.09999999999999964</v>
      </c>
      <c r="AE121" s="164">
        <f>L121-'[1]財政指標（県）'!L117</f>
        <v>-28.799999999999983</v>
      </c>
      <c r="AF121" s="164">
        <f>M121-'[1]財政指標（県）'!M117</f>
        <v>-3.8999999999999915</v>
      </c>
      <c r="AG121" s="164">
        <f>N121-'[1]財政指標（県）'!N117</f>
        <v>4.100000000000001</v>
      </c>
      <c r="AH121" s="164">
        <f>O121-'[1]財政指標（県）'!O117</f>
        <v>5989</v>
      </c>
      <c r="AI121" s="164">
        <f>P121-'[1]財政指標（県）'!P117</f>
        <v>32200</v>
      </c>
      <c r="AJ121" s="164">
        <f>Q121-'[1]財政指標（県）'!Q117</f>
        <v>10693</v>
      </c>
      <c r="AK121" s="164">
        <f>R121-'[1]財政指標（県）'!R117</f>
        <v>8207</v>
      </c>
      <c r="AL121" s="164">
        <f>S121-'[1]財政指標（県）'!S117</f>
        <v>3123</v>
      </c>
      <c r="AM121" s="164">
        <f>T121-'[1]財政指標（県）'!T117</f>
        <v>-637</v>
      </c>
    </row>
    <row r="122" spans="1:39" ht="18.75" customHeight="1">
      <c r="A122" s="452"/>
      <c r="B122" s="226">
        <v>24</v>
      </c>
      <c r="C122" s="227">
        <v>6315</v>
      </c>
      <c r="D122" s="228">
        <v>503</v>
      </c>
      <c r="E122" s="228">
        <v>-1938</v>
      </c>
      <c r="F122" s="228">
        <v>919</v>
      </c>
      <c r="G122" s="229">
        <v>310091</v>
      </c>
      <c r="H122" s="230">
        <v>0.391</v>
      </c>
      <c r="I122" s="231"/>
      <c r="J122" s="231"/>
      <c r="K122" s="231">
        <v>11.6</v>
      </c>
      <c r="L122" s="231">
        <v>196.7</v>
      </c>
      <c r="M122" s="232">
        <v>93.3</v>
      </c>
      <c r="N122" s="232">
        <v>34.4</v>
      </c>
      <c r="O122" s="207">
        <v>51612</v>
      </c>
      <c r="P122" s="207">
        <v>1092055</v>
      </c>
      <c r="Q122" s="201">
        <v>136515</v>
      </c>
      <c r="R122" s="202">
        <v>18290</v>
      </c>
      <c r="S122" s="234">
        <v>35027</v>
      </c>
      <c r="T122" s="235">
        <v>83198</v>
      </c>
      <c r="V122" s="164">
        <f>C122-'[1]財政指標（県）'!C118</f>
        <v>-5575</v>
      </c>
      <c r="W122" s="164">
        <f>D122-'[1]財政指標（県）'!D118</f>
        <v>-4777</v>
      </c>
      <c r="X122" s="164">
        <f>E122-'[1]財政指標（県）'!E118</f>
        <v>-4968</v>
      </c>
      <c r="Y122" s="164">
        <f>F122-'[1]財政指標（県）'!F118</f>
        <v>-12531</v>
      </c>
      <c r="Z122" s="164">
        <f>G122-'[1]財政指標（県）'!G118</f>
        <v>446</v>
      </c>
      <c r="AA122" s="164">
        <f>H122-'[1]財政指標（県）'!H118</f>
        <v>-0.02799999999999997</v>
      </c>
      <c r="AB122" s="164" t="e">
        <f>I122-'[1]財政指標（県）'!I118</f>
        <v>#REF!</v>
      </c>
      <c r="AC122" s="164" t="e">
        <f>J122-'[1]財政指標（県）'!J118</f>
        <v>#REF!</v>
      </c>
      <c r="AD122" s="164">
        <f>K122-'[1]財政指標（県）'!K118</f>
        <v>0.09999999999999964</v>
      </c>
      <c r="AE122" s="164">
        <f>L122-'[1]財政指標（県）'!L118</f>
        <v>-19.100000000000023</v>
      </c>
      <c r="AF122" s="164">
        <f>M122-'[1]財政指標（県）'!M118</f>
        <v>5</v>
      </c>
      <c r="AG122" s="164">
        <f>N122-'[1]財政指標（県）'!N118</f>
        <v>0.8999999999999986</v>
      </c>
      <c r="AH122" s="164">
        <f>O122-'[1]財政指標（県）'!O118</f>
        <v>-4196</v>
      </c>
      <c r="AI122" s="164">
        <f>P122-'[1]財政指標（県）'!P118</f>
        <v>19956</v>
      </c>
      <c r="AJ122" s="164">
        <f>Q122-'[1]財政指標（県）'!Q118</f>
        <v>3597</v>
      </c>
      <c r="AK122" s="164">
        <f>R122-'[1]財政指標（県）'!R118</f>
        <v>4247</v>
      </c>
      <c r="AL122" s="164">
        <f>S122-'[1]財政指標（県）'!S118</f>
        <v>4298</v>
      </c>
      <c r="AM122" s="164">
        <f>T122-'[1]財政指標（県）'!T118</f>
        <v>-4948</v>
      </c>
    </row>
    <row r="123" spans="1:39" ht="18.75" customHeight="1">
      <c r="A123" s="452"/>
      <c r="B123" s="226">
        <v>25</v>
      </c>
      <c r="C123" s="227">
        <v>15046</v>
      </c>
      <c r="D123" s="228">
        <v>7549</v>
      </c>
      <c r="E123" s="228">
        <v>7046</v>
      </c>
      <c r="F123" s="228">
        <v>9968</v>
      </c>
      <c r="G123" s="229">
        <v>310503</v>
      </c>
      <c r="H123" s="230">
        <v>0.397</v>
      </c>
      <c r="I123" s="231"/>
      <c r="J123" s="231"/>
      <c r="K123" s="231">
        <v>12.1</v>
      </c>
      <c r="L123" s="231">
        <v>185.6</v>
      </c>
      <c r="M123" s="232">
        <v>90.4</v>
      </c>
      <c r="N123" s="233">
        <v>33</v>
      </c>
      <c r="O123" s="207">
        <v>67193</v>
      </c>
      <c r="P123" s="207">
        <v>1102237</v>
      </c>
      <c r="Q123" s="201">
        <v>151674</v>
      </c>
      <c r="R123" s="202">
        <v>18627</v>
      </c>
      <c r="S123" s="234">
        <v>39246</v>
      </c>
      <c r="T123" s="235">
        <v>93801</v>
      </c>
      <c r="V123" s="164">
        <f>C123-'[1]財政指標（県）'!C119</f>
        <v>6598</v>
      </c>
      <c r="W123" s="164">
        <f>D123-'[1]財政指標（県）'!D119</f>
        <v>5108</v>
      </c>
      <c r="X123" s="164">
        <f>E123-'[1]財政指標（県）'!E119</f>
        <v>9884</v>
      </c>
      <c r="Y123" s="164">
        <f>F123-'[1]財政指標（県）'!F119</f>
        <v>6266</v>
      </c>
      <c r="Z123" s="164">
        <f>G123-'[1]財政指標（県）'!G119</f>
        <v>3178</v>
      </c>
      <c r="AA123" s="164">
        <f>H123-'[1]財政指標（県）'!H119</f>
        <v>-0.006349999999999967</v>
      </c>
      <c r="AB123" s="164" t="e">
        <f>I123-'[1]財政指標（県）'!I119</f>
        <v>#REF!</v>
      </c>
      <c r="AC123" s="164" t="e">
        <f>J123-'[1]財政指標（県）'!J119</f>
        <v>#REF!</v>
      </c>
      <c r="AD123" s="164">
        <f>K123-'[1]財政指標（県）'!K119</f>
        <v>0.5</v>
      </c>
      <c r="AE123" s="164">
        <f>L123-'[1]財政指標（県）'!L119</f>
        <v>-22.700000000000017</v>
      </c>
      <c r="AF123" s="164">
        <f>M123-'[1]財政指標（県）'!M119</f>
        <v>-1.2999999999999972</v>
      </c>
      <c r="AG123" s="164">
        <f>N123-'[1]財政指標（県）'!N119</f>
        <v>-5.100000000000001</v>
      </c>
      <c r="AH123" s="164">
        <f>O123-'[1]財政指標（県）'!O119</f>
        <v>1658</v>
      </c>
      <c r="AI123" s="164">
        <f>P123-'[1]財政指標（県）'!P119</f>
        <v>19741</v>
      </c>
      <c r="AJ123" s="164">
        <f>Q123-'[1]財政指標（県）'!Q119</f>
        <v>12810</v>
      </c>
      <c r="AK123" s="164">
        <f>R123-'[1]財政指標（県）'!R119</f>
        <v>588</v>
      </c>
      <c r="AL123" s="164">
        <f>S123-'[1]財政指標（県）'!S119</f>
        <v>5950</v>
      </c>
      <c r="AM123" s="164">
        <f>T123-'[1]財政指標（県）'!T119</f>
        <v>6272</v>
      </c>
    </row>
    <row r="124" spans="1:41" s="201" customFormat="1" ht="18.75" customHeight="1">
      <c r="A124" s="453"/>
      <c r="B124" s="244">
        <v>26</v>
      </c>
      <c r="C124" s="245">
        <v>11256</v>
      </c>
      <c r="D124" s="246">
        <v>2580</v>
      </c>
      <c r="E124" s="246">
        <v>-4970</v>
      </c>
      <c r="F124" s="246">
        <v>1375</v>
      </c>
      <c r="G124" s="247">
        <v>313443</v>
      </c>
      <c r="H124" s="248">
        <v>0.401</v>
      </c>
      <c r="I124" s="249"/>
      <c r="J124" s="249"/>
      <c r="K124" s="249">
        <v>12</v>
      </c>
      <c r="L124" s="249">
        <v>171</v>
      </c>
      <c r="M124" s="250">
        <v>92</v>
      </c>
      <c r="N124" s="251">
        <v>36.8</v>
      </c>
      <c r="O124" s="213">
        <v>60266</v>
      </c>
      <c r="P124" s="213">
        <v>1104299</v>
      </c>
      <c r="Q124" s="205">
        <v>159366</v>
      </c>
      <c r="R124" s="206">
        <v>22466</v>
      </c>
      <c r="S124" s="252">
        <v>44217</v>
      </c>
      <c r="T124" s="253">
        <v>92683</v>
      </c>
      <c r="V124" s="164"/>
      <c r="W124" s="164"/>
      <c r="X124" s="164"/>
      <c r="Y124" s="164"/>
      <c r="Z124" s="164"/>
      <c r="AA124" s="164"/>
      <c r="AB124" s="164"/>
      <c r="AC124" s="164"/>
      <c r="AD124" s="164"/>
      <c r="AE124" s="164"/>
      <c r="AF124" s="164"/>
      <c r="AG124" s="164"/>
      <c r="AH124" s="164"/>
      <c r="AI124" s="164"/>
      <c r="AJ124" s="164"/>
      <c r="AK124" s="164"/>
      <c r="AL124" s="164"/>
      <c r="AM124" s="164"/>
      <c r="AN124" s="164"/>
      <c r="AO124" s="164"/>
    </row>
    <row r="125" spans="1:39" ht="18.75" customHeight="1">
      <c r="A125" s="451" t="s">
        <v>43</v>
      </c>
      <c r="B125" s="216">
        <v>22</v>
      </c>
      <c r="C125" s="217">
        <v>19766</v>
      </c>
      <c r="D125" s="218">
        <v>4323</v>
      </c>
      <c r="E125" s="217">
        <v>954</v>
      </c>
      <c r="F125" s="218">
        <v>13404</v>
      </c>
      <c r="G125" s="219">
        <v>288171</v>
      </c>
      <c r="H125" s="220">
        <v>0.236</v>
      </c>
      <c r="I125" s="221"/>
      <c r="J125" s="221"/>
      <c r="K125" s="221">
        <v>17</v>
      </c>
      <c r="L125" s="221">
        <v>187</v>
      </c>
      <c r="M125" s="222">
        <v>89.3</v>
      </c>
      <c r="N125" s="223">
        <v>33.3</v>
      </c>
      <c r="O125" s="203">
        <v>85248</v>
      </c>
      <c r="P125" s="203">
        <v>1007394</v>
      </c>
      <c r="Q125" s="198">
        <v>76929</v>
      </c>
      <c r="R125" s="199">
        <v>4652</v>
      </c>
      <c r="S125" s="224">
        <v>18664</v>
      </c>
      <c r="T125" s="225">
        <v>53613</v>
      </c>
      <c r="V125" s="164">
        <f>C125-'[1]財政指標（県）'!C121</f>
        <v>10030</v>
      </c>
      <c r="W125" s="164">
        <f>D125-'[1]財政指標（県）'!D121</f>
        <v>1642</v>
      </c>
      <c r="X125" s="164">
        <f>E125-'[1]財政指標（県）'!E121</f>
        <v>1056</v>
      </c>
      <c r="Y125" s="164">
        <f>F125-'[1]財政指標（県）'!F121</f>
        <v>5424</v>
      </c>
      <c r="Z125" s="164">
        <f>G125-'[1]財政指標（県）'!G121</f>
        <v>12455</v>
      </c>
      <c r="AA125" s="164">
        <f>H125-'[1]財政指標（県）'!H121</f>
        <v>-0.006000000000000005</v>
      </c>
      <c r="AB125" s="164" t="e">
        <f>I125-'[1]財政指標（県）'!I121</f>
        <v>#REF!</v>
      </c>
      <c r="AC125" s="164" t="e">
        <f>J125-'[1]財政指標（県）'!J121</f>
        <v>#REF!</v>
      </c>
      <c r="AD125" s="164">
        <f>K125-'[1]財政指標（県）'!K121</f>
        <v>-0.8999999999999986</v>
      </c>
      <c r="AE125" s="164">
        <f>L125-'[1]財政指標（県）'!L121</f>
        <v>-38.400000000000006</v>
      </c>
      <c r="AF125" s="164">
        <f>M125-'[1]財政指標（県）'!M121</f>
        <v>-4.400000000000006</v>
      </c>
      <c r="AG125" s="164">
        <f>N125-'[1]財政指標（県）'!N121</f>
        <v>0.09999999999999432</v>
      </c>
      <c r="AH125" s="164">
        <f>O125-'[1]財政指標（県）'!O121</f>
        <v>-14356</v>
      </c>
      <c r="AI125" s="164">
        <f>P125-'[1]財政指標（県）'!P121</f>
        <v>3842</v>
      </c>
      <c r="AJ125" s="164">
        <f>Q125-'[1]財政指標（県）'!Q121</f>
        <v>2447</v>
      </c>
      <c r="AK125" s="164">
        <f>R125-'[1]財政指標（県）'!R121</f>
        <v>0</v>
      </c>
      <c r="AL125" s="164">
        <f>S125-'[1]財政指標（県）'!S121</f>
        <v>-18350</v>
      </c>
      <c r="AM125" s="164">
        <f>T125-'[1]財政指標（県）'!T121</f>
        <v>20797</v>
      </c>
    </row>
    <row r="126" spans="1:39" ht="18.75" customHeight="1">
      <c r="A126" s="452"/>
      <c r="B126" s="226">
        <v>23</v>
      </c>
      <c r="C126" s="227">
        <v>16125</v>
      </c>
      <c r="D126" s="228">
        <v>5323</v>
      </c>
      <c r="E126" s="227">
        <v>999</v>
      </c>
      <c r="F126" s="228">
        <v>8359</v>
      </c>
      <c r="G126" s="229">
        <v>283882</v>
      </c>
      <c r="H126" s="230">
        <v>0.229</v>
      </c>
      <c r="I126" s="231"/>
      <c r="J126" s="231"/>
      <c r="K126" s="231">
        <v>16</v>
      </c>
      <c r="L126" s="231">
        <v>183.4</v>
      </c>
      <c r="M126" s="232">
        <v>89.7</v>
      </c>
      <c r="N126" s="233">
        <v>35.3</v>
      </c>
      <c r="O126" s="207">
        <v>76720</v>
      </c>
      <c r="P126" s="207">
        <v>994483</v>
      </c>
      <c r="Q126" s="201">
        <v>65381</v>
      </c>
      <c r="R126" s="202">
        <v>4652</v>
      </c>
      <c r="S126" s="234">
        <v>18751</v>
      </c>
      <c r="T126" s="235">
        <v>41978</v>
      </c>
      <c r="V126" s="164">
        <f>C126-'[1]財政指標（県）'!C122</f>
        <v>4682</v>
      </c>
      <c r="W126" s="164">
        <f>D126-'[1]財政指標（県）'!D122</f>
        <v>1954</v>
      </c>
      <c r="X126" s="164">
        <f>E126-'[1]財政指標（県）'!E122</f>
        <v>311</v>
      </c>
      <c r="Y126" s="164">
        <f>F126-'[1]財政指標（県）'!F122</f>
        <v>-2608</v>
      </c>
      <c r="Z126" s="164">
        <f>G126-'[1]財政指標（県）'!G122</f>
        <v>9148</v>
      </c>
      <c r="AA126" s="164">
        <f>H126-'[1]財政指標（県）'!H122</f>
        <v>-0.012999999999999984</v>
      </c>
      <c r="AB126" s="164" t="e">
        <f>I126-'[1]財政指標（県）'!I122</f>
        <v>#REF!</v>
      </c>
      <c r="AC126" s="164" t="e">
        <f>J126-'[1]財政指標（県）'!J122</f>
        <v>#REF!</v>
      </c>
      <c r="AD126" s="164">
        <f>K126-'[1]財政指標（県）'!K122</f>
        <v>-1.3000000000000007</v>
      </c>
      <c r="AE126" s="164">
        <f>L126-'[1]財政指標（県）'!L122</f>
        <v>-29.69999999999999</v>
      </c>
      <c r="AF126" s="164">
        <f>M126-'[1]財政指標（県）'!M122</f>
        <v>-2.799999999999997</v>
      </c>
      <c r="AG126" s="164">
        <f>N126-'[1]財政指標（県）'!N122</f>
        <v>3</v>
      </c>
      <c r="AH126" s="164">
        <f>O126-'[1]財政指標（県）'!O122</f>
        <v>-17977</v>
      </c>
      <c r="AI126" s="164">
        <f>P126-'[1]財政指標（県）'!P122</f>
        <v>-14695</v>
      </c>
      <c r="AJ126" s="164">
        <f>Q126-'[1]財政指標（県）'!Q122</f>
        <v>-30056</v>
      </c>
      <c r="AK126" s="164">
        <f>R126-'[1]財政指標（県）'!R122</f>
        <v>0</v>
      </c>
      <c r="AL126" s="164">
        <f>S126-'[1]財政指標（県）'!S122</f>
        <v>-8457</v>
      </c>
      <c r="AM126" s="164">
        <f>T126-'[1]財政指標（県）'!T122</f>
        <v>-21599</v>
      </c>
    </row>
    <row r="127" spans="1:39" ht="18.75" customHeight="1">
      <c r="A127" s="452"/>
      <c r="B127" s="226">
        <v>24</v>
      </c>
      <c r="C127" s="227">
        <v>14714</v>
      </c>
      <c r="D127" s="228">
        <v>4773</v>
      </c>
      <c r="E127" s="228">
        <v>-550</v>
      </c>
      <c r="F127" s="228">
        <v>5450</v>
      </c>
      <c r="G127" s="229">
        <v>284415</v>
      </c>
      <c r="H127" s="230">
        <v>0.221</v>
      </c>
      <c r="I127" s="231"/>
      <c r="J127" s="231"/>
      <c r="K127" s="231">
        <v>14.6</v>
      </c>
      <c r="L127" s="231">
        <v>179.7</v>
      </c>
      <c r="M127" s="232">
        <v>89.8</v>
      </c>
      <c r="N127" s="233">
        <v>33.3</v>
      </c>
      <c r="O127" s="207">
        <v>78492</v>
      </c>
      <c r="P127" s="207">
        <v>994217</v>
      </c>
      <c r="Q127" s="201">
        <v>59775</v>
      </c>
      <c r="R127" s="202">
        <v>4652</v>
      </c>
      <c r="S127" s="234">
        <v>17283</v>
      </c>
      <c r="T127" s="235">
        <v>37840</v>
      </c>
      <c r="V127" s="164">
        <f>C127-'[1]財政指標（県）'!C123</f>
        <v>-5052</v>
      </c>
      <c r="W127" s="164">
        <f>D127-'[1]財政指標（県）'!D123</f>
        <v>450</v>
      </c>
      <c r="X127" s="164">
        <f>E127-'[1]財政指標（県）'!E123</f>
        <v>-1504</v>
      </c>
      <c r="Y127" s="164">
        <f>F127-'[1]財政指標（県）'!F123</f>
        <v>-7954</v>
      </c>
      <c r="Z127" s="164">
        <f>G127-'[1]財政指標（県）'!G123</f>
        <v>56244</v>
      </c>
      <c r="AA127" s="164">
        <f>H127-'[1]財政指標（県）'!H123</f>
        <v>-0.014999999999999986</v>
      </c>
      <c r="AB127" s="164" t="e">
        <f>I127-'[1]財政指標（県）'!I123</f>
        <v>#REF!</v>
      </c>
      <c r="AC127" s="164" t="e">
        <f>J127-'[1]財政指標（県）'!J123</f>
        <v>#REF!</v>
      </c>
      <c r="AD127" s="164">
        <f>K127-'[1]財政指標（県）'!K123</f>
        <v>-2.4000000000000004</v>
      </c>
      <c r="AE127" s="164">
        <f>L127-'[1]財政指標（県）'!L123</f>
        <v>-7.300000000000011</v>
      </c>
      <c r="AF127" s="164">
        <f>M127-'[1]財政指標（県）'!M123</f>
        <v>0.5</v>
      </c>
      <c r="AG127" s="164">
        <f>N127-'[1]財政指標（県）'!N123</f>
        <v>0</v>
      </c>
      <c r="AH127" s="164">
        <f>O127-'[1]財政指標（県）'!O123</f>
        <v>-6756</v>
      </c>
      <c r="AI127" s="164">
        <f>P127-'[1]財政指標（県）'!P123</f>
        <v>-13177</v>
      </c>
      <c r="AJ127" s="164">
        <f>Q127-'[1]財政指標（県）'!Q123</f>
        <v>-17154</v>
      </c>
      <c r="AK127" s="164">
        <f>R127-'[1]財政指標（県）'!R123</f>
        <v>0</v>
      </c>
      <c r="AL127" s="164">
        <f>S127-'[1]財政指標（県）'!S123</f>
        <v>-1381</v>
      </c>
      <c r="AM127" s="164">
        <f>T127-'[1]財政指標（県）'!T123</f>
        <v>-15773</v>
      </c>
    </row>
    <row r="128" spans="1:39" ht="18.75" customHeight="1">
      <c r="A128" s="452"/>
      <c r="B128" s="226">
        <v>25</v>
      </c>
      <c r="C128" s="227">
        <v>19057</v>
      </c>
      <c r="D128" s="228">
        <v>5284</v>
      </c>
      <c r="E128" s="228">
        <v>511</v>
      </c>
      <c r="F128" s="228">
        <v>2811</v>
      </c>
      <c r="G128" s="229">
        <v>284659</v>
      </c>
      <c r="H128" s="230">
        <v>0.224</v>
      </c>
      <c r="I128" s="231"/>
      <c r="J128" s="231"/>
      <c r="K128" s="231">
        <v>13.2</v>
      </c>
      <c r="L128" s="231">
        <v>178.2</v>
      </c>
      <c r="M128" s="232">
        <v>89.8</v>
      </c>
      <c r="N128" s="233">
        <v>32.3</v>
      </c>
      <c r="O128" s="207">
        <v>79491</v>
      </c>
      <c r="P128" s="207">
        <v>991450</v>
      </c>
      <c r="Q128" s="201">
        <v>52435</v>
      </c>
      <c r="R128" s="202">
        <v>4652</v>
      </c>
      <c r="S128" s="234">
        <v>14978</v>
      </c>
      <c r="T128" s="235">
        <v>32805</v>
      </c>
      <c r="V128" s="164">
        <f>C128-'[1]財政指標（県）'!C124</f>
        <v>2932</v>
      </c>
      <c r="W128" s="164">
        <f>D128-'[1]財政指標（県）'!D124</f>
        <v>-39</v>
      </c>
      <c r="X128" s="164">
        <f>E128-'[1]財政指標（県）'!E124</f>
        <v>-488</v>
      </c>
      <c r="Y128" s="164">
        <f>F128-'[1]財政指標（県）'!F124</f>
        <v>-5548</v>
      </c>
      <c r="Z128" s="164">
        <f>G128-'[1]財政指標（県）'!G124</f>
        <v>777</v>
      </c>
      <c r="AA128" s="164">
        <f>H128-'[1]財政指標（県）'!H124</f>
        <v>-0.0050000000000000044</v>
      </c>
      <c r="AB128" s="164" t="e">
        <f>I128-'[1]財政指標（県）'!I124</f>
        <v>#REF!</v>
      </c>
      <c r="AC128" s="164" t="e">
        <f>J128-'[1]財政指標（県）'!J124</f>
        <v>#REF!</v>
      </c>
      <c r="AD128" s="164">
        <f>K128-'[1]財政指標（県）'!K124</f>
        <v>-2.8000000000000007</v>
      </c>
      <c r="AE128" s="164">
        <f>L128-'[1]財政指標（県）'!L124</f>
        <v>-5.200000000000017</v>
      </c>
      <c r="AF128" s="164">
        <f>M128-'[1]財政指標（県）'!M124</f>
        <v>0.09999999999999432</v>
      </c>
      <c r="AG128" s="164">
        <f>N128-'[1]財政指標（県）'!N124</f>
        <v>-3</v>
      </c>
      <c r="AH128" s="164">
        <f>O128-'[1]財政指標（県）'!O124</f>
        <v>2771</v>
      </c>
      <c r="AI128" s="164">
        <f>P128-'[1]財政指標（県）'!P124</f>
        <v>-3033</v>
      </c>
      <c r="AJ128" s="164">
        <f>Q128-'[1]財政指標（県）'!Q124</f>
        <v>-12946</v>
      </c>
      <c r="AK128" s="164">
        <f>R128-'[1]財政指標（県）'!R124</f>
        <v>0</v>
      </c>
      <c r="AL128" s="164">
        <f>S128-'[1]財政指標（県）'!S124</f>
        <v>-3773</v>
      </c>
      <c r="AM128" s="164">
        <f>T128-'[1]財政指標（県）'!T124</f>
        <v>-9173</v>
      </c>
    </row>
    <row r="129" spans="1:41" s="201" customFormat="1" ht="18.75" customHeight="1">
      <c r="A129" s="453"/>
      <c r="B129" s="244">
        <v>26</v>
      </c>
      <c r="C129" s="245">
        <v>17928</v>
      </c>
      <c r="D129" s="246">
        <v>5040</v>
      </c>
      <c r="E129" s="246">
        <v>-244</v>
      </c>
      <c r="F129" s="246">
        <v>4678</v>
      </c>
      <c r="G129" s="247">
        <v>283523</v>
      </c>
      <c r="H129" s="248">
        <v>0.229</v>
      </c>
      <c r="I129" s="249"/>
      <c r="J129" s="249"/>
      <c r="K129" s="249">
        <v>12.6</v>
      </c>
      <c r="L129" s="249">
        <v>177.3</v>
      </c>
      <c r="M129" s="250">
        <v>90.5</v>
      </c>
      <c r="N129" s="251">
        <v>33.7</v>
      </c>
      <c r="O129" s="213">
        <v>87561</v>
      </c>
      <c r="P129" s="213">
        <v>978608</v>
      </c>
      <c r="Q129" s="205">
        <v>38281</v>
      </c>
      <c r="R129" s="206">
        <v>4652</v>
      </c>
      <c r="S129" s="252">
        <v>13109</v>
      </c>
      <c r="T129" s="253">
        <v>20520</v>
      </c>
      <c r="V129" s="164"/>
      <c r="W129" s="164"/>
      <c r="X129" s="164"/>
      <c r="Y129" s="164"/>
      <c r="Z129" s="164"/>
      <c r="AA129" s="164"/>
      <c r="AB129" s="164"/>
      <c r="AC129" s="164"/>
      <c r="AD129" s="164"/>
      <c r="AE129" s="164"/>
      <c r="AF129" s="164"/>
      <c r="AG129" s="164"/>
      <c r="AH129" s="164"/>
      <c r="AI129" s="164"/>
      <c r="AJ129" s="164"/>
      <c r="AK129" s="164"/>
      <c r="AL129" s="164"/>
      <c r="AM129" s="164"/>
      <c r="AN129" s="164"/>
      <c r="AO129" s="164"/>
    </row>
    <row r="130" spans="1:39" ht="18.75" customHeight="1">
      <c r="A130" s="459" t="s">
        <v>82</v>
      </c>
      <c r="B130" s="226">
        <v>22</v>
      </c>
      <c r="C130" s="227">
        <v>11522</v>
      </c>
      <c r="D130" s="228">
        <v>1897</v>
      </c>
      <c r="E130" s="227">
        <v>88</v>
      </c>
      <c r="F130" s="228">
        <v>5461</v>
      </c>
      <c r="G130" s="229">
        <v>417202</v>
      </c>
      <c r="H130" s="230">
        <v>0.514</v>
      </c>
      <c r="I130" s="231"/>
      <c r="J130" s="231"/>
      <c r="K130" s="231">
        <v>14.8</v>
      </c>
      <c r="L130" s="231">
        <v>237.7</v>
      </c>
      <c r="M130" s="232">
        <v>89.4</v>
      </c>
      <c r="N130" s="238">
        <v>44.7</v>
      </c>
      <c r="O130" s="207">
        <v>45758</v>
      </c>
      <c r="P130" s="207">
        <v>1316902</v>
      </c>
      <c r="Q130" s="201">
        <v>115718</v>
      </c>
      <c r="R130" s="202">
        <v>8381</v>
      </c>
      <c r="S130" s="234">
        <v>5921</v>
      </c>
      <c r="T130" s="258">
        <v>101416</v>
      </c>
      <c r="V130" s="164">
        <f>C130-'[1]財政指標（県）'!C126</f>
        <v>5991</v>
      </c>
      <c r="W130" s="164">
        <f>D130-'[1]財政指標（県）'!D126</f>
        <v>1117</v>
      </c>
      <c r="X130" s="164">
        <f>E130-'[1]財政指標（県）'!E126</f>
        <v>382</v>
      </c>
      <c r="Y130" s="164">
        <f>F130-'[1]財政指標（県）'!F126</f>
        <v>4441</v>
      </c>
      <c r="Z130" s="164">
        <f>G130-'[1]財政指標（県）'!G126</f>
        <v>-1695</v>
      </c>
      <c r="AA130" s="164">
        <f>H130-'[1]財政指標（県）'!H126</f>
        <v>-0.05699999999999994</v>
      </c>
      <c r="AB130" s="164" t="e">
        <f>I130-'[1]財政指標（県）'!I126</f>
        <v>#REF!</v>
      </c>
      <c r="AC130" s="164" t="e">
        <f>J130-'[1]財政指標（県）'!J126</f>
        <v>#REF!</v>
      </c>
      <c r="AD130" s="164">
        <f>K130-'[1]財政指標（県）'!K126</f>
        <v>0</v>
      </c>
      <c r="AE130" s="164">
        <f>L130-'[1]財政指標（県）'!L126</f>
        <v>-16.100000000000023</v>
      </c>
      <c r="AF130" s="164">
        <f>M130-'[1]財政指標（県）'!M126</f>
        <v>-8.5</v>
      </c>
      <c r="AG130" s="164">
        <f>N130-'[1]財政指標（県）'!N126</f>
        <v>-8.199999999999996</v>
      </c>
      <c r="AH130" s="164">
        <f>O130-'[1]財政指標（県）'!O126</f>
        <v>-4081</v>
      </c>
      <c r="AI130" s="164">
        <f>P130-'[1]財政指標（県）'!P126</f>
        <v>72475</v>
      </c>
      <c r="AJ130" s="164">
        <f>Q130-'[1]財政指標（県）'!Q126</f>
        <v>36901</v>
      </c>
      <c r="AK130" s="164">
        <f>R130-'[1]財政指標（県）'!R126</f>
        <v>6380</v>
      </c>
      <c r="AL130" s="164">
        <f>S130-'[1]財政指標（県）'!S126</f>
        <v>5919</v>
      </c>
      <c r="AM130" s="164">
        <f>T130-'[1]財政指標（県）'!T126</f>
        <v>24602</v>
      </c>
    </row>
    <row r="131" spans="1:39" ht="18.75" customHeight="1">
      <c r="A131" s="452"/>
      <c r="B131" s="226">
        <v>23</v>
      </c>
      <c r="C131" s="227">
        <v>13269</v>
      </c>
      <c r="D131" s="228">
        <v>2310</v>
      </c>
      <c r="E131" s="227">
        <v>413</v>
      </c>
      <c r="F131" s="228">
        <v>8108</v>
      </c>
      <c r="G131" s="229">
        <v>415639</v>
      </c>
      <c r="H131" s="230">
        <v>0.47999</v>
      </c>
      <c r="I131" s="231"/>
      <c r="J131" s="231"/>
      <c r="K131" s="231">
        <v>14.6</v>
      </c>
      <c r="L131" s="231">
        <v>230.7</v>
      </c>
      <c r="M131" s="232">
        <v>92</v>
      </c>
      <c r="N131" s="238">
        <v>46.1</v>
      </c>
      <c r="O131" s="207">
        <v>57173</v>
      </c>
      <c r="P131" s="207">
        <v>1336642</v>
      </c>
      <c r="Q131" s="201">
        <v>101816</v>
      </c>
      <c r="R131" s="202">
        <v>16076</v>
      </c>
      <c r="S131" s="234">
        <v>7849</v>
      </c>
      <c r="T131" s="258">
        <v>77891</v>
      </c>
      <c r="V131" s="164">
        <f>C131-'[1]財政指標（県）'!C127</f>
        <v>5421</v>
      </c>
      <c r="W131" s="164">
        <f>D131-'[1]財政指標（県）'!D127</f>
        <v>501</v>
      </c>
      <c r="X131" s="164">
        <f>E131-'[1]財政指標（県）'!E127</f>
        <v>-616</v>
      </c>
      <c r="Y131" s="164">
        <f>F131-'[1]財政指標（県）'!F127</f>
        <v>6033</v>
      </c>
      <c r="Z131" s="164">
        <f>G131-'[1]財政指標（県）'!G127</f>
        <v>10037</v>
      </c>
      <c r="AA131" s="164">
        <f>H131-'[1]財政指標（県）'!H127</f>
        <v>-0.06801000000000001</v>
      </c>
      <c r="AB131" s="164" t="e">
        <f>I131-'[1]財政指標（県）'!I127</f>
        <v>#REF!</v>
      </c>
      <c r="AC131" s="164" t="e">
        <f>J131-'[1]財政指標（県）'!J127</f>
        <v>#REF!</v>
      </c>
      <c r="AD131" s="164">
        <f>K131-'[1]財政指標（県）'!K127</f>
        <v>-0.3000000000000007</v>
      </c>
      <c r="AE131" s="164">
        <f>L131-'[1]財政指標（県）'!L127</f>
        <v>-26</v>
      </c>
      <c r="AF131" s="164">
        <f>M131-'[1]財政指標（県）'!M127</f>
        <v>-3.700000000000003</v>
      </c>
      <c r="AG131" s="164">
        <f>N131-'[1]財政指標（県）'!N127</f>
        <v>2</v>
      </c>
      <c r="AH131" s="164">
        <f>O131-'[1]財政指標（県）'!O127</f>
        <v>9102</v>
      </c>
      <c r="AI131" s="164">
        <f>P131-'[1]財政指標（県）'!P127</f>
        <v>59666</v>
      </c>
      <c r="AJ131" s="164">
        <f>Q131-'[1]財政指標（県）'!Q127</f>
        <v>-18895</v>
      </c>
      <c r="AK131" s="164">
        <f>R131-'[1]財政指標（県）'!R127</f>
        <v>13068</v>
      </c>
      <c r="AL131" s="164">
        <f>S131-'[1]財政指標（県）'!S127</f>
        <v>5756</v>
      </c>
      <c r="AM131" s="164">
        <f>T131-'[1]財政指標（県）'!T127</f>
        <v>-37719</v>
      </c>
    </row>
    <row r="132" spans="1:39" ht="18.75" customHeight="1">
      <c r="A132" s="452"/>
      <c r="B132" s="226">
        <v>24</v>
      </c>
      <c r="C132" s="227">
        <v>11476</v>
      </c>
      <c r="D132" s="228">
        <v>1503</v>
      </c>
      <c r="E132" s="228">
        <v>-807</v>
      </c>
      <c r="F132" s="228">
        <v>-159</v>
      </c>
      <c r="G132" s="229">
        <v>421554</v>
      </c>
      <c r="H132" s="230">
        <v>0.47077</v>
      </c>
      <c r="I132" s="231"/>
      <c r="J132" s="231"/>
      <c r="K132" s="231">
        <v>14</v>
      </c>
      <c r="L132" s="231">
        <v>222.1</v>
      </c>
      <c r="M132" s="232">
        <v>93.4</v>
      </c>
      <c r="N132" s="233">
        <v>45.5</v>
      </c>
      <c r="O132" s="207">
        <v>70947</v>
      </c>
      <c r="P132" s="207">
        <v>1361347</v>
      </c>
      <c r="Q132" s="201">
        <v>95255</v>
      </c>
      <c r="R132" s="202">
        <v>16723</v>
      </c>
      <c r="S132" s="234">
        <v>10587</v>
      </c>
      <c r="T132" s="235">
        <v>67945</v>
      </c>
      <c r="V132" s="164">
        <f>C132-'[1]財政指標（県）'!C128</f>
        <v>-46</v>
      </c>
      <c r="W132" s="164">
        <f>D132-'[1]財政指標（県）'!D128</f>
        <v>-394</v>
      </c>
      <c r="X132" s="164">
        <f>E132-'[1]財政指標（県）'!E128</f>
        <v>-895</v>
      </c>
      <c r="Y132" s="164">
        <f>F132-'[1]財政指標（県）'!F128</f>
        <v>-5620</v>
      </c>
      <c r="Z132" s="164">
        <f>G132-'[1]財政指標（県）'!G128</f>
        <v>4352</v>
      </c>
      <c r="AA132" s="164">
        <f>H132-'[1]財政指標（県）'!H128</f>
        <v>-0.04322999999999999</v>
      </c>
      <c r="AB132" s="164" t="e">
        <f>I132-'[1]財政指標（県）'!I128</f>
        <v>#REF!</v>
      </c>
      <c r="AC132" s="164" t="e">
        <f>J132-'[1]財政指標（県）'!J128</f>
        <v>#REF!</v>
      </c>
      <c r="AD132" s="164">
        <f>K132-'[1]財政指標（県）'!K128</f>
        <v>-0.8000000000000007</v>
      </c>
      <c r="AE132" s="164">
        <f>L132-'[1]財政指標（県）'!L128</f>
        <v>-15.599999999999994</v>
      </c>
      <c r="AF132" s="164">
        <f>M132-'[1]財政指標（県）'!M128</f>
        <v>4</v>
      </c>
      <c r="AG132" s="164">
        <f>N132-'[1]財政指標（県）'!N128</f>
        <v>0.7999999999999972</v>
      </c>
      <c r="AH132" s="164">
        <f>O132-'[1]財政指標（県）'!O128</f>
        <v>25189</v>
      </c>
      <c r="AI132" s="164">
        <f>P132-'[1]財政指標（県）'!P128</f>
        <v>44445</v>
      </c>
      <c r="AJ132" s="164">
        <f>Q132-'[1]財政指標（県）'!Q128</f>
        <v>-20463</v>
      </c>
      <c r="AK132" s="164">
        <f>R132-'[1]財政指標（県）'!R128</f>
        <v>8342</v>
      </c>
      <c r="AL132" s="164">
        <f>S132-'[1]財政指標（県）'!S128</f>
        <v>4666</v>
      </c>
      <c r="AM132" s="164">
        <f>T132-'[1]財政指標（県）'!T128</f>
        <v>-33471</v>
      </c>
    </row>
    <row r="133" spans="1:39" ht="18.75" customHeight="1">
      <c r="A133" s="452"/>
      <c r="B133" s="226">
        <v>25</v>
      </c>
      <c r="C133" s="227">
        <v>16024</v>
      </c>
      <c r="D133" s="228">
        <v>1639</v>
      </c>
      <c r="E133" s="228">
        <v>136</v>
      </c>
      <c r="F133" s="228">
        <v>4952</v>
      </c>
      <c r="G133" s="229">
        <v>424903</v>
      </c>
      <c r="H133" s="230">
        <v>0.47525</v>
      </c>
      <c r="I133" s="231"/>
      <c r="J133" s="231"/>
      <c r="K133" s="231">
        <v>13.4</v>
      </c>
      <c r="L133" s="231">
        <v>212.4</v>
      </c>
      <c r="M133" s="232">
        <v>91.4</v>
      </c>
      <c r="N133" s="233">
        <v>45.5</v>
      </c>
      <c r="O133" s="207">
        <v>62420</v>
      </c>
      <c r="P133" s="207">
        <v>1380791</v>
      </c>
      <c r="Q133" s="201">
        <v>97608</v>
      </c>
      <c r="R133" s="202">
        <v>21540</v>
      </c>
      <c r="S133" s="234">
        <v>12027</v>
      </c>
      <c r="T133" s="235">
        <v>64041</v>
      </c>
      <c r="V133" s="164">
        <f>C133-'[1]財政指標（県）'!C129</f>
        <v>2755</v>
      </c>
      <c r="W133" s="164">
        <f>D133-'[1]財政指標（県）'!D129</f>
        <v>-671</v>
      </c>
      <c r="X133" s="164">
        <f>E133-'[1]財政指標（県）'!E129</f>
        <v>-277</v>
      </c>
      <c r="Y133" s="164">
        <f>F133-'[1]財政指標（県）'!F129</f>
        <v>-3156</v>
      </c>
      <c r="Z133" s="164">
        <f>G133-'[1]財政指標（県）'!G129</f>
        <v>9264</v>
      </c>
      <c r="AA133" s="164">
        <f>H133-'[1]財政指標（県）'!H129</f>
        <v>-0.004740000000000022</v>
      </c>
      <c r="AB133" s="164" t="e">
        <f>I133-'[1]財政指標（県）'!I129</f>
        <v>#REF!</v>
      </c>
      <c r="AC133" s="164" t="e">
        <f>J133-'[1]財政指標（県）'!J129</f>
        <v>#REF!</v>
      </c>
      <c r="AD133" s="164">
        <f>K133-'[1]財政指標（県）'!K129</f>
        <v>-1.1999999999999993</v>
      </c>
      <c r="AE133" s="164">
        <f>L133-'[1]財政指標（県）'!L129</f>
        <v>-18.299999999999983</v>
      </c>
      <c r="AF133" s="164">
        <f>M133-'[1]財政指標（県）'!M129</f>
        <v>-0.5999999999999943</v>
      </c>
      <c r="AG133" s="164">
        <f>N133-'[1]財政指標（県）'!N129</f>
        <v>-0.6000000000000014</v>
      </c>
      <c r="AH133" s="164">
        <f>O133-'[1]財政指標（県）'!O129</f>
        <v>5247</v>
      </c>
      <c r="AI133" s="164">
        <f>P133-'[1]財政指標（県）'!P129</f>
        <v>44149</v>
      </c>
      <c r="AJ133" s="164">
        <f>Q133-'[1]財政指標（県）'!Q129</f>
        <v>-4208</v>
      </c>
      <c r="AK133" s="164">
        <f>R133-'[1]財政指標（県）'!R129</f>
        <v>5464</v>
      </c>
      <c r="AL133" s="164">
        <f>S133-'[1]財政指標（県）'!S129</f>
        <v>4178</v>
      </c>
      <c r="AM133" s="164">
        <f>T133-'[1]財政指標（県）'!T129</f>
        <v>-13850</v>
      </c>
    </row>
    <row r="134" spans="1:41" s="201" customFormat="1" ht="18.75" customHeight="1">
      <c r="A134" s="453"/>
      <c r="B134" s="226">
        <v>26</v>
      </c>
      <c r="C134" s="227">
        <v>10229</v>
      </c>
      <c r="D134" s="228">
        <v>1688</v>
      </c>
      <c r="E134" s="228">
        <v>49</v>
      </c>
      <c r="F134" s="228">
        <v>4852</v>
      </c>
      <c r="G134" s="229">
        <v>427245</v>
      </c>
      <c r="H134" s="230">
        <v>0.484</v>
      </c>
      <c r="I134" s="231"/>
      <c r="J134" s="231"/>
      <c r="K134" s="231">
        <v>12.8</v>
      </c>
      <c r="L134" s="231">
        <v>203</v>
      </c>
      <c r="M134" s="232">
        <v>92.7</v>
      </c>
      <c r="N134" s="233">
        <v>47.5</v>
      </c>
      <c r="O134" s="207">
        <v>57169</v>
      </c>
      <c r="P134" s="207">
        <v>1383985</v>
      </c>
      <c r="Q134" s="201">
        <v>98821</v>
      </c>
      <c r="R134" s="202">
        <v>26343</v>
      </c>
      <c r="S134" s="234">
        <v>12510</v>
      </c>
      <c r="T134" s="235">
        <v>59968</v>
      </c>
      <c r="V134" s="164"/>
      <c r="W134" s="164"/>
      <c r="X134" s="164"/>
      <c r="Y134" s="164"/>
      <c r="Z134" s="164"/>
      <c r="AA134" s="164"/>
      <c r="AB134" s="164"/>
      <c r="AC134" s="164"/>
      <c r="AD134" s="164"/>
      <c r="AE134" s="164"/>
      <c r="AF134" s="164"/>
      <c r="AG134" s="164"/>
      <c r="AH134" s="164"/>
      <c r="AI134" s="164"/>
      <c r="AJ134" s="164"/>
      <c r="AK134" s="164"/>
      <c r="AL134" s="164"/>
      <c r="AM134" s="164"/>
      <c r="AN134" s="164"/>
      <c r="AO134" s="164"/>
    </row>
    <row r="135" spans="1:39" ht="18.75" customHeight="1">
      <c r="A135" s="451" t="s">
        <v>45</v>
      </c>
      <c r="B135" s="216">
        <v>22</v>
      </c>
      <c r="C135" s="217">
        <v>16421</v>
      </c>
      <c r="D135" s="218">
        <v>5485</v>
      </c>
      <c r="E135" s="217">
        <v>3086</v>
      </c>
      <c r="F135" s="218">
        <v>2787</v>
      </c>
      <c r="G135" s="219">
        <v>575768</v>
      </c>
      <c r="H135" s="220">
        <v>0.584</v>
      </c>
      <c r="I135" s="221"/>
      <c r="J135" s="221"/>
      <c r="K135" s="221">
        <v>14.2</v>
      </c>
      <c r="L135" s="221">
        <v>262.8</v>
      </c>
      <c r="M135" s="222">
        <v>89.4</v>
      </c>
      <c r="N135" s="223">
        <v>42.9</v>
      </c>
      <c r="O135" s="203">
        <v>87380</v>
      </c>
      <c r="P135" s="203">
        <v>2011725</v>
      </c>
      <c r="Q135" s="198">
        <v>148224</v>
      </c>
      <c r="R135" s="199">
        <v>7193</v>
      </c>
      <c r="S135" s="224">
        <v>17871</v>
      </c>
      <c r="T135" s="225">
        <v>123160</v>
      </c>
      <c r="V135" s="164">
        <f>C135-'[1]財政指標（県）'!C131</f>
        <v>8182</v>
      </c>
      <c r="W135" s="164">
        <f>D135-'[1]財政指標（県）'!D131</f>
        <v>3037</v>
      </c>
      <c r="X135" s="164">
        <f>E135-'[1]財政指標（県）'!E131</f>
        <v>3328</v>
      </c>
      <c r="Y135" s="164">
        <f>F135-'[1]財政指標（県）'!F131</f>
        <v>-1588</v>
      </c>
      <c r="Z135" s="164">
        <f>G135-'[1]財政指標（県）'!G131</f>
        <v>2481</v>
      </c>
      <c r="AA135" s="164">
        <f>H135-'[1]財政指標（県）'!H131</f>
        <v>-0.04500000000000004</v>
      </c>
      <c r="AB135" s="164" t="e">
        <f>I135-'[1]財政指標（県）'!I131</f>
        <v>#REF!</v>
      </c>
      <c r="AC135" s="164" t="e">
        <f>J135-'[1]財政指標（県）'!J131</f>
        <v>#REF!</v>
      </c>
      <c r="AD135" s="164">
        <f>K135-'[1]財政指標（県）'!K131</f>
        <v>-1.3000000000000007</v>
      </c>
      <c r="AE135" s="164">
        <f>L135-'[1]財政指標（県）'!L131</f>
        <v>5</v>
      </c>
      <c r="AF135" s="164">
        <f>M135-'[1]財政指標（県）'!M131</f>
        <v>-4.299999999999997</v>
      </c>
      <c r="AG135" s="164">
        <f>N135-'[1]財政指標（県）'!N131</f>
        <v>-9.899999999999999</v>
      </c>
      <c r="AH135" s="164">
        <f>O135-'[1]財政指標（県）'!O131</f>
        <v>-1691</v>
      </c>
      <c r="AI135" s="164">
        <f>P135-'[1]財政指標（県）'!P131</f>
        <v>137704</v>
      </c>
      <c r="AJ135" s="164">
        <f>Q135-'[1]財政指標（県）'!Q131</f>
        <v>67163</v>
      </c>
      <c r="AK135" s="164">
        <f>R135-'[1]財政指標（県）'!R131</f>
        <v>5068</v>
      </c>
      <c r="AL135" s="164">
        <f>S135-'[1]財政指標（県）'!S131</f>
        <v>16353</v>
      </c>
      <c r="AM135" s="164">
        <f>T135-'[1]財政指標（県）'!T131</f>
        <v>45742</v>
      </c>
    </row>
    <row r="136" spans="1:39" ht="18.75" customHeight="1">
      <c r="A136" s="452"/>
      <c r="B136" s="226">
        <v>23</v>
      </c>
      <c r="C136" s="227">
        <v>9372</v>
      </c>
      <c r="D136" s="228">
        <v>2860</v>
      </c>
      <c r="E136" s="227">
        <v>-2625</v>
      </c>
      <c r="F136" s="228">
        <v>1538</v>
      </c>
      <c r="G136" s="229">
        <v>574848</v>
      </c>
      <c r="H136" s="230">
        <v>0.554</v>
      </c>
      <c r="I136" s="231"/>
      <c r="J136" s="231"/>
      <c r="K136" s="231">
        <v>14</v>
      </c>
      <c r="L136" s="231">
        <v>260.4</v>
      </c>
      <c r="M136" s="232">
        <v>90.9</v>
      </c>
      <c r="N136" s="233">
        <v>45.1</v>
      </c>
      <c r="O136" s="207">
        <v>98292</v>
      </c>
      <c r="P136" s="207">
        <v>2041692</v>
      </c>
      <c r="Q136" s="201">
        <v>142867</v>
      </c>
      <c r="R136" s="202">
        <v>11356</v>
      </c>
      <c r="S136" s="234">
        <v>18083</v>
      </c>
      <c r="T136" s="235">
        <v>113428</v>
      </c>
      <c r="V136" s="164">
        <f>C136-'[1]財政指標（県）'!C132</f>
        <v>-4480</v>
      </c>
      <c r="W136" s="164">
        <f>D136-'[1]財政指標（県）'!D132</f>
        <v>461</v>
      </c>
      <c r="X136" s="164">
        <f>E136-'[1]財政指標（県）'!E132</f>
        <v>-2576</v>
      </c>
      <c r="Y136" s="164">
        <f>F136-'[1]財政指標（県）'!F132</f>
        <v>-4192</v>
      </c>
      <c r="Z136" s="164">
        <f>G136-'[1]財政指標（県）'!G132</f>
        <v>11246</v>
      </c>
      <c r="AA136" s="164">
        <f>H136-'[1]財政指標（県）'!H132</f>
        <v>-0.06499999999999995</v>
      </c>
      <c r="AB136" s="164" t="e">
        <f>I136-'[1]財政指標（県）'!I132</f>
        <v>#REF!</v>
      </c>
      <c r="AC136" s="164" t="e">
        <f>J136-'[1]財政指標（県）'!J132</f>
        <v>#REF!</v>
      </c>
      <c r="AD136" s="164">
        <f>K136-'[1]財政指標（県）'!K132</f>
        <v>-1.0999999999999996</v>
      </c>
      <c r="AE136" s="164">
        <f>L136-'[1]財政指標（県）'!L132</f>
        <v>-8</v>
      </c>
      <c r="AF136" s="164">
        <f>M136-'[1]財政指標（県）'!M132</f>
        <v>-1.2999999999999972</v>
      </c>
      <c r="AG136" s="164">
        <f>N136-'[1]財政指標（県）'!N132</f>
        <v>2.3000000000000043</v>
      </c>
      <c r="AH136" s="164">
        <f>O136-'[1]財政指標（県）'!O132</f>
        <v>-2672</v>
      </c>
      <c r="AI136" s="164">
        <f>P136-'[1]財政指標（県）'!P132</f>
        <v>107574</v>
      </c>
      <c r="AJ136" s="164">
        <f>Q136-'[1]財政指標（県）'!Q132</f>
        <v>18717</v>
      </c>
      <c r="AK136" s="164">
        <f>R136-'[1]財政指標（県）'!R132</f>
        <v>3864</v>
      </c>
      <c r="AL136" s="164">
        <f>S136-'[1]財政指標（県）'!S132</f>
        <v>17264</v>
      </c>
      <c r="AM136" s="164">
        <f>T136-'[1]財政指標（県）'!T132</f>
        <v>-2411</v>
      </c>
    </row>
    <row r="137" spans="1:39" ht="18.75" customHeight="1">
      <c r="A137" s="452"/>
      <c r="B137" s="226">
        <v>24</v>
      </c>
      <c r="C137" s="227">
        <v>12605</v>
      </c>
      <c r="D137" s="228">
        <v>2711</v>
      </c>
      <c r="E137" s="228">
        <v>-149</v>
      </c>
      <c r="F137" s="228">
        <v>1467</v>
      </c>
      <c r="G137" s="229">
        <v>581891</v>
      </c>
      <c r="H137" s="230">
        <v>0.546</v>
      </c>
      <c r="I137" s="231"/>
      <c r="J137" s="231"/>
      <c r="K137" s="231">
        <v>13.8</v>
      </c>
      <c r="L137" s="231">
        <v>255.1</v>
      </c>
      <c r="M137" s="232">
        <v>91.7</v>
      </c>
      <c r="N137" s="233">
        <v>44.3</v>
      </c>
      <c r="O137" s="207">
        <v>82502</v>
      </c>
      <c r="P137" s="207">
        <v>2081722</v>
      </c>
      <c r="Q137" s="201">
        <v>134326</v>
      </c>
      <c r="R137" s="202">
        <v>12572</v>
      </c>
      <c r="S137" s="234">
        <v>18275</v>
      </c>
      <c r="T137" s="235">
        <v>103479</v>
      </c>
      <c r="V137" s="164">
        <f>C137-'[1]財政指標（県）'!C133</f>
        <v>-3816</v>
      </c>
      <c r="W137" s="164">
        <f>D137-'[1]財政指標（県）'!D133</f>
        <v>-2774</v>
      </c>
      <c r="X137" s="164">
        <f>E137-'[1]財政指標（県）'!E133</f>
        <v>-3235</v>
      </c>
      <c r="Y137" s="164">
        <f>F137-'[1]財政指標（県）'!F133</f>
        <v>-1320</v>
      </c>
      <c r="Z137" s="164">
        <f>G137-'[1]財政指標（県）'!G133</f>
        <v>6123</v>
      </c>
      <c r="AA137" s="164">
        <f>H137-'[1]財政指標（県）'!H133</f>
        <v>-0.03799999999999992</v>
      </c>
      <c r="AB137" s="164" t="e">
        <f>I137-'[1]財政指標（県）'!I133</f>
        <v>#REF!</v>
      </c>
      <c r="AC137" s="164" t="e">
        <f>J137-'[1]財政指標（県）'!J133</f>
        <v>#REF!</v>
      </c>
      <c r="AD137" s="164">
        <f>K137-'[1]財政指標（県）'!K133</f>
        <v>-0.3999999999999986</v>
      </c>
      <c r="AE137" s="164">
        <f>L137-'[1]財政指標（県）'!L133</f>
        <v>-7.700000000000017</v>
      </c>
      <c r="AF137" s="164">
        <f>M137-'[1]財政指標（県）'!M133</f>
        <v>2.299999999999997</v>
      </c>
      <c r="AG137" s="164">
        <f>N137-'[1]財政指標（県）'!N133</f>
        <v>1.3999999999999986</v>
      </c>
      <c r="AH137" s="164">
        <f>O137-'[1]財政指標（県）'!O133</f>
        <v>-4878</v>
      </c>
      <c r="AI137" s="164">
        <f>P137-'[1]財政指標（県）'!P133</f>
        <v>69997</v>
      </c>
      <c r="AJ137" s="164">
        <f>Q137-'[1]財政指標（県）'!Q133</f>
        <v>-13898</v>
      </c>
      <c r="AK137" s="164">
        <f>R137-'[1]財政指標（県）'!R133</f>
        <v>5379</v>
      </c>
      <c r="AL137" s="164">
        <f>S137-'[1]財政指標（県）'!S133</f>
        <v>404</v>
      </c>
      <c r="AM137" s="164">
        <f>T137-'[1]財政指標（県）'!T133</f>
        <v>-19681</v>
      </c>
    </row>
    <row r="138" spans="1:39" ht="18.75" customHeight="1">
      <c r="A138" s="452"/>
      <c r="B138" s="226">
        <v>25</v>
      </c>
      <c r="C138" s="227">
        <v>13417</v>
      </c>
      <c r="D138" s="228">
        <v>4095</v>
      </c>
      <c r="E138" s="228">
        <v>1384</v>
      </c>
      <c r="F138" s="228">
        <v>6710</v>
      </c>
      <c r="G138" s="229">
        <v>581694</v>
      </c>
      <c r="H138" s="230">
        <v>0.556</v>
      </c>
      <c r="I138" s="231"/>
      <c r="J138" s="231"/>
      <c r="K138" s="231">
        <v>13.7</v>
      </c>
      <c r="L138" s="231">
        <v>251.3</v>
      </c>
      <c r="M138" s="232">
        <v>90.1</v>
      </c>
      <c r="N138" s="233">
        <v>43.9</v>
      </c>
      <c r="O138" s="207">
        <v>87883</v>
      </c>
      <c r="P138" s="207">
        <v>2128351</v>
      </c>
      <c r="Q138" s="201">
        <v>144649</v>
      </c>
      <c r="R138" s="202">
        <v>17897</v>
      </c>
      <c r="S138" s="234">
        <v>18444</v>
      </c>
      <c r="T138" s="235">
        <v>108308</v>
      </c>
      <c r="V138" s="164">
        <f>C138-'[1]財政指標（県）'!C134</f>
        <v>4045</v>
      </c>
      <c r="W138" s="164">
        <f>D138-'[1]財政指標（県）'!D134</f>
        <v>1235</v>
      </c>
      <c r="X138" s="164">
        <f>E138-'[1]財政指標（県）'!E134</f>
        <v>4009</v>
      </c>
      <c r="Y138" s="164">
        <f>F138-'[1]財政指標（県）'!F134</f>
        <v>5172</v>
      </c>
      <c r="Z138" s="164">
        <f>G138-'[1]財政指標（県）'!G134</f>
        <v>6846</v>
      </c>
      <c r="AA138" s="164">
        <f>H138-'[1]財政指標（県）'!H134</f>
        <v>0.0020000000000000018</v>
      </c>
      <c r="AB138" s="164" t="e">
        <f>I138-'[1]財政指標（県）'!I134</f>
        <v>#REF!</v>
      </c>
      <c r="AC138" s="164" t="e">
        <f>J138-'[1]財政指標（県）'!J134</f>
        <v>#REF!</v>
      </c>
      <c r="AD138" s="164">
        <f>K138-'[1]財政指標（県）'!K134</f>
        <v>-0.3000000000000007</v>
      </c>
      <c r="AE138" s="164">
        <f>L138-'[1]財政指標（県）'!L134</f>
        <v>-9.099999999999966</v>
      </c>
      <c r="AF138" s="164">
        <f>M138-'[1]財政指標（県）'!M134</f>
        <v>-0.8000000000000114</v>
      </c>
      <c r="AG138" s="164">
        <f>N138-'[1]財政指標（県）'!N134</f>
        <v>-1.2000000000000028</v>
      </c>
      <c r="AH138" s="164">
        <f>O138-'[1]財政指標（県）'!O134</f>
        <v>-10409</v>
      </c>
      <c r="AI138" s="164">
        <f>P138-'[1]財政指標（県）'!P134</f>
        <v>86659</v>
      </c>
      <c r="AJ138" s="164">
        <f>Q138-'[1]財政指標（県）'!Q134</f>
        <v>1782</v>
      </c>
      <c r="AK138" s="164">
        <f>R138-'[1]財政指標（県）'!R134</f>
        <v>6541</v>
      </c>
      <c r="AL138" s="164">
        <f>S138-'[1]財政指標（県）'!S134</f>
        <v>361</v>
      </c>
      <c r="AM138" s="164">
        <f>T138-'[1]財政指標（県）'!T134</f>
        <v>-5120</v>
      </c>
    </row>
    <row r="139" spans="1:41" s="201" customFormat="1" ht="18.75" customHeight="1">
      <c r="A139" s="453"/>
      <c r="B139" s="226">
        <v>26</v>
      </c>
      <c r="C139" s="227">
        <v>14215</v>
      </c>
      <c r="D139" s="228">
        <v>4576</v>
      </c>
      <c r="E139" s="228">
        <v>481</v>
      </c>
      <c r="F139" s="228">
        <v>7169</v>
      </c>
      <c r="G139" s="229">
        <v>319287</v>
      </c>
      <c r="H139" s="230">
        <v>0.566</v>
      </c>
      <c r="I139" s="231"/>
      <c r="J139" s="231"/>
      <c r="K139" s="231">
        <v>14.6</v>
      </c>
      <c r="L139" s="231">
        <v>241.8</v>
      </c>
      <c r="M139" s="232">
        <v>91.2</v>
      </c>
      <c r="N139" s="233">
        <v>46</v>
      </c>
      <c r="O139" s="207">
        <v>84610</v>
      </c>
      <c r="P139" s="207">
        <v>2153988</v>
      </c>
      <c r="Q139" s="201">
        <v>153844</v>
      </c>
      <c r="R139" s="202">
        <v>24586</v>
      </c>
      <c r="S139" s="234">
        <v>18562</v>
      </c>
      <c r="T139" s="235">
        <v>110696</v>
      </c>
      <c r="V139" s="164"/>
      <c r="W139" s="164"/>
      <c r="X139" s="164"/>
      <c r="Y139" s="164"/>
      <c r="Z139" s="164"/>
      <c r="AA139" s="164"/>
      <c r="AB139" s="164"/>
      <c r="AC139" s="164"/>
      <c r="AD139" s="164"/>
      <c r="AE139" s="164"/>
      <c r="AF139" s="164"/>
      <c r="AG139" s="164"/>
      <c r="AH139" s="164"/>
      <c r="AI139" s="164"/>
      <c r="AJ139" s="164"/>
      <c r="AK139" s="164"/>
      <c r="AL139" s="164"/>
      <c r="AM139" s="164"/>
      <c r="AN139" s="164"/>
      <c r="AO139" s="164"/>
    </row>
    <row r="140" spans="1:39" ht="18.75" customHeight="1">
      <c r="A140" s="451" t="s">
        <v>88</v>
      </c>
      <c r="B140" s="216">
        <v>22</v>
      </c>
      <c r="C140" s="217">
        <v>28896</v>
      </c>
      <c r="D140" s="218">
        <v>9369</v>
      </c>
      <c r="E140" s="217">
        <v>1843</v>
      </c>
      <c r="F140" s="218">
        <v>5057</v>
      </c>
      <c r="G140" s="219">
        <v>262501</v>
      </c>
      <c r="H140" s="220">
        <v>0.304</v>
      </c>
      <c r="I140" s="221"/>
      <c r="J140" s="221"/>
      <c r="K140" s="221">
        <v>21.2</v>
      </c>
      <c r="L140" s="221">
        <v>238.6</v>
      </c>
      <c r="M140" s="222">
        <v>89.9</v>
      </c>
      <c r="N140" s="223">
        <v>38.5</v>
      </c>
      <c r="O140" s="203">
        <v>42113</v>
      </c>
      <c r="P140" s="203">
        <v>955663</v>
      </c>
      <c r="Q140" s="198">
        <v>71448</v>
      </c>
      <c r="R140" s="199">
        <v>10520</v>
      </c>
      <c r="S140" s="224">
        <v>130</v>
      </c>
      <c r="T140" s="225">
        <v>60798</v>
      </c>
      <c r="V140" s="164">
        <f>C140-'[1]財政指標（県）'!C136</f>
        <v>13234</v>
      </c>
      <c r="W140" s="164">
        <f>D140-'[1]財政指標（県）'!D136</f>
        <v>4961</v>
      </c>
      <c r="X140" s="164">
        <f>E140-'[1]財政指標（県）'!E136</f>
        <v>2878</v>
      </c>
      <c r="Y140" s="164">
        <f>F140-'[1]財政指標（県）'!F136</f>
        <v>5243</v>
      </c>
      <c r="Z140" s="164">
        <f>G140-'[1]財政指標（県）'!G136</f>
        <v>9876</v>
      </c>
      <c r="AA140" s="164">
        <f>H140-'[1]財政指標（県）'!H136</f>
        <v>-0.025000000000000022</v>
      </c>
      <c r="AB140" s="164" t="e">
        <f>I140-'[1]財政指標（県）'!I136</f>
        <v>#REF!</v>
      </c>
      <c r="AC140" s="164" t="e">
        <f>J140-'[1]財政指標（県）'!J136</f>
        <v>#REF!</v>
      </c>
      <c r="AD140" s="164">
        <f>K140-'[1]財政指標（県）'!K136</f>
        <v>2.1999999999999993</v>
      </c>
      <c r="AE140" s="164">
        <f>L140-'[1]財政指標（県）'!L136</f>
        <v>-38.00000000000003</v>
      </c>
      <c r="AF140" s="164">
        <f>M140-'[1]財政指標（県）'!M136</f>
        <v>-7.8999999999999915</v>
      </c>
      <c r="AG140" s="164">
        <f>N140-'[1]財政指標（県）'!N136</f>
        <v>-3.1000000000000014</v>
      </c>
      <c r="AH140" s="164">
        <f>O140-'[1]財政指標（県）'!O136</f>
        <v>6641</v>
      </c>
      <c r="AI140" s="164">
        <f>P140-'[1]財政指標（県）'!P136</f>
        <v>185</v>
      </c>
      <c r="AJ140" s="164">
        <f>Q140-'[1]財政指標（県）'!Q136</f>
        <v>33903</v>
      </c>
      <c r="AK140" s="164">
        <f>R140-'[1]財政指標（県）'!R136</f>
        <v>5002</v>
      </c>
      <c r="AL140" s="164">
        <f>S140-'[1]財政指標（県）'!S136</f>
        <v>-3977</v>
      </c>
      <c r="AM140" s="164">
        <f>T140-'[1]財政指標（県）'!T136</f>
        <v>32878</v>
      </c>
    </row>
    <row r="141" spans="1:39" ht="18.75" customHeight="1">
      <c r="A141" s="452"/>
      <c r="B141" s="226">
        <v>23</v>
      </c>
      <c r="C141" s="227">
        <v>23142</v>
      </c>
      <c r="D141" s="228">
        <v>6765</v>
      </c>
      <c r="E141" s="227">
        <v>-2604</v>
      </c>
      <c r="F141" s="228">
        <v>-89</v>
      </c>
      <c r="G141" s="229">
        <v>258999</v>
      </c>
      <c r="H141" s="230">
        <v>0.294</v>
      </c>
      <c r="I141" s="231"/>
      <c r="J141" s="231"/>
      <c r="K141" s="231">
        <v>21.4</v>
      </c>
      <c r="L141" s="231">
        <v>228.5</v>
      </c>
      <c r="M141" s="232">
        <v>94.2</v>
      </c>
      <c r="N141" s="233">
        <v>40.8</v>
      </c>
      <c r="O141" s="207">
        <v>17669</v>
      </c>
      <c r="P141" s="207">
        <v>942342</v>
      </c>
      <c r="Q141" s="201">
        <v>73475</v>
      </c>
      <c r="R141" s="202">
        <v>13035</v>
      </c>
      <c r="S141" s="234">
        <v>2138</v>
      </c>
      <c r="T141" s="235">
        <v>58302</v>
      </c>
      <c r="V141" s="164">
        <f>C141-'[1]財政指標（県）'!C137</f>
        <v>1959</v>
      </c>
      <c r="W141" s="164">
        <f>D141-'[1]財政指標（県）'!D137</f>
        <v>-761</v>
      </c>
      <c r="X141" s="164">
        <f>E141-'[1]財政指標（県）'!E137</f>
        <v>-5722</v>
      </c>
      <c r="Y141" s="164">
        <f>F141-'[1]財政指標（県）'!F137</f>
        <v>-4995</v>
      </c>
      <c r="Z141" s="164">
        <f>G141-'[1]財政指標（県）'!G137</f>
        <v>9043</v>
      </c>
      <c r="AA141" s="164">
        <f>H141-'[1]財政指標（県）'!H137</f>
        <v>-0.02400000000000002</v>
      </c>
      <c r="AB141" s="164" t="e">
        <f>I141-'[1]財政指標（県）'!I137</f>
        <v>#REF!</v>
      </c>
      <c r="AC141" s="164" t="e">
        <f>J141-'[1]財政指標（県）'!J137</f>
        <v>#REF!</v>
      </c>
      <c r="AD141" s="164">
        <f>K141-'[1]財政指標（県）'!K137</f>
        <v>0.6999999999999993</v>
      </c>
      <c r="AE141" s="164">
        <f>L141-'[1]財政指標（県）'!L137</f>
        <v>-44</v>
      </c>
      <c r="AF141" s="164">
        <f>M141-'[1]財政指標（県）'!M137</f>
        <v>-0.7000000000000028</v>
      </c>
      <c r="AG141" s="164">
        <f>N141-'[1]財政指標（県）'!N137</f>
        <v>4.099999999999994</v>
      </c>
      <c r="AH141" s="164">
        <f>O141-'[1]財政指標（県）'!O137</f>
        <v>-14488</v>
      </c>
      <c r="AI141" s="164">
        <f>P141-'[1]財政指標（県）'!P137</f>
        <v>-12779</v>
      </c>
      <c r="AJ141" s="164">
        <f>Q141-'[1]財政指標（県）'!Q137</f>
        <v>9040</v>
      </c>
      <c r="AK141" s="164">
        <f>R141-'[1]財政指標（県）'!R137</f>
        <v>5729</v>
      </c>
      <c r="AL141" s="164">
        <f>S141-'[1]財政指標（県）'!S137</f>
        <v>2012</v>
      </c>
      <c r="AM141" s="164">
        <f>T141-'[1]財政指標（県）'!T137</f>
        <v>1299</v>
      </c>
    </row>
    <row r="142" spans="1:39" ht="18.75" customHeight="1">
      <c r="A142" s="452"/>
      <c r="B142" s="226">
        <v>24</v>
      </c>
      <c r="C142" s="227">
        <v>25745</v>
      </c>
      <c r="D142" s="228">
        <v>6973</v>
      </c>
      <c r="E142" s="228">
        <v>208</v>
      </c>
      <c r="F142" s="228">
        <v>1370</v>
      </c>
      <c r="G142" s="229">
        <v>259739</v>
      </c>
      <c r="H142" s="230">
        <v>0.287</v>
      </c>
      <c r="I142" s="231"/>
      <c r="J142" s="231"/>
      <c r="K142" s="231">
        <v>20.8</v>
      </c>
      <c r="L142" s="231">
        <v>212.3</v>
      </c>
      <c r="M142" s="232">
        <v>93</v>
      </c>
      <c r="N142" s="233">
        <v>40.6</v>
      </c>
      <c r="O142" s="207">
        <v>15498</v>
      </c>
      <c r="P142" s="207">
        <v>929949</v>
      </c>
      <c r="Q142" s="201">
        <v>78808</v>
      </c>
      <c r="R142" s="202">
        <v>14054</v>
      </c>
      <c r="S142" s="234">
        <v>4163</v>
      </c>
      <c r="T142" s="235">
        <v>60591</v>
      </c>
      <c r="V142" s="164">
        <f>C142-'[1]財政指標（県）'!C138</f>
        <v>-3151</v>
      </c>
      <c r="W142" s="164">
        <f>D142-'[1]財政指標（県）'!D138</f>
        <v>-2396</v>
      </c>
      <c r="X142" s="164">
        <f>E142-'[1]財政指標（県）'!E138</f>
        <v>-1635</v>
      </c>
      <c r="Y142" s="164">
        <f>F142-'[1]財政指標（県）'!F138</f>
        <v>-3687</v>
      </c>
      <c r="Z142" s="164">
        <f>G142-'[1]財政指標（県）'!G138</f>
        <v>-2762</v>
      </c>
      <c r="AA142" s="164">
        <f>H142-'[1]財政指標（県）'!H138</f>
        <v>-0.017000000000000015</v>
      </c>
      <c r="AB142" s="164" t="e">
        <f>I142-'[1]財政指標（県）'!I138</f>
        <v>#REF!</v>
      </c>
      <c r="AC142" s="164" t="e">
        <f>J142-'[1]財政指標（県）'!J138</f>
        <v>#REF!</v>
      </c>
      <c r="AD142" s="164">
        <f>K142-'[1]財政指標（県）'!K138</f>
        <v>-0.3999999999999986</v>
      </c>
      <c r="AE142" s="164">
        <f>L142-'[1]財政指標（県）'!L138</f>
        <v>-26.299999999999983</v>
      </c>
      <c r="AF142" s="164">
        <f>M142-'[1]財政指標（県）'!M138</f>
        <v>3.0999999999999943</v>
      </c>
      <c r="AG142" s="164">
        <f>N142-'[1]財政指標（県）'!N138</f>
        <v>2.1000000000000014</v>
      </c>
      <c r="AH142" s="164">
        <f>O142-'[1]財政指標（県）'!O138</f>
        <v>-26615</v>
      </c>
      <c r="AI142" s="164">
        <f>P142-'[1]財政指標（県）'!P138</f>
        <v>-25714</v>
      </c>
      <c r="AJ142" s="164">
        <f>Q142-'[1]財政指標（県）'!Q138</f>
        <v>7360</v>
      </c>
      <c r="AK142" s="164">
        <f>R142-'[1]財政指標（県）'!R138</f>
        <v>3534</v>
      </c>
      <c r="AL142" s="164">
        <f>S142-'[1]財政指標（県）'!S138</f>
        <v>4033</v>
      </c>
      <c r="AM142" s="164">
        <f>T142-'[1]財政指標（県）'!T138</f>
        <v>-207</v>
      </c>
    </row>
    <row r="143" spans="1:39" ht="18.75" customHeight="1">
      <c r="A143" s="452"/>
      <c r="B143" s="226">
        <v>25</v>
      </c>
      <c r="C143" s="227">
        <v>33717</v>
      </c>
      <c r="D143" s="228">
        <v>8806</v>
      </c>
      <c r="E143" s="228">
        <v>1833</v>
      </c>
      <c r="F143" s="228">
        <v>1853</v>
      </c>
      <c r="G143" s="229">
        <v>260838</v>
      </c>
      <c r="H143" s="230">
        <v>0.294</v>
      </c>
      <c r="I143" s="231"/>
      <c r="J143" s="231"/>
      <c r="K143" s="231">
        <v>20.1</v>
      </c>
      <c r="L143" s="231">
        <v>197.5</v>
      </c>
      <c r="M143" s="232">
        <v>91.8</v>
      </c>
      <c r="N143" s="233">
        <v>42.3</v>
      </c>
      <c r="O143" s="207">
        <v>38740</v>
      </c>
      <c r="P143" s="207">
        <v>913474</v>
      </c>
      <c r="Q143" s="201">
        <v>79191</v>
      </c>
      <c r="R143" s="202">
        <v>14073</v>
      </c>
      <c r="S143" s="234">
        <v>7226</v>
      </c>
      <c r="T143" s="235">
        <v>57892</v>
      </c>
      <c r="V143" s="164">
        <f>C143-'[1]財政指標（県）'!C139</f>
        <v>10575</v>
      </c>
      <c r="W143" s="164">
        <f>D143-'[1]財政指標（県）'!D139</f>
        <v>2041</v>
      </c>
      <c r="X143" s="164">
        <f>E143-'[1]財政指標（県）'!E139</f>
        <v>4437</v>
      </c>
      <c r="Y143" s="164">
        <f>F143-'[1]財政指標（県）'!F139</f>
        <v>1942</v>
      </c>
      <c r="Z143" s="164">
        <f>G143-'[1]財政指標（県）'!G139</f>
        <v>1839</v>
      </c>
      <c r="AA143" s="164">
        <f>H143-'[1]財政指標（県）'!H139</f>
        <v>0</v>
      </c>
      <c r="AB143" s="164" t="e">
        <f>I143-'[1]財政指標（県）'!I139</f>
        <v>#REF!</v>
      </c>
      <c r="AC143" s="164" t="e">
        <f>J143-'[1]財政指標（県）'!J139</f>
        <v>#REF!</v>
      </c>
      <c r="AD143" s="164">
        <f>K143-'[1]財政指標（県）'!K139</f>
        <v>-1.2999999999999972</v>
      </c>
      <c r="AE143" s="164">
        <f>L143-'[1]財政指標（県）'!L139</f>
        <v>-31</v>
      </c>
      <c r="AF143" s="164">
        <f>M143-'[1]財政指標（県）'!M139</f>
        <v>-2.4000000000000057</v>
      </c>
      <c r="AG143" s="164">
        <f>N143-'[1]財政指標（県）'!N139</f>
        <v>1.5</v>
      </c>
      <c r="AH143" s="164">
        <f>O143-'[1]財政指標（県）'!O139</f>
        <v>21071</v>
      </c>
      <c r="AI143" s="164">
        <f>P143-'[1]財政指標（県）'!P139</f>
        <v>-28868</v>
      </c>
      <c r="AJ143" s="164">
        <f>Q143-'[1]財政指標（県）'!Q139</f>
        <v>5716</v>
      </c>
      <c r="AK143" s="164">
        <f>R143-'[1]財政指標（県）'!R139</f>
        <v>1038</v>
      </c>
      <c r="AL143" s="164">
        <f>S143-'[1]財政指標（県）'!S139</f>
        <v>5088</v>
      </c>
      <c r="AM143" s="164">
        <f>T143-'[1]財政指標（県）'!T139</f>
        <v>-410</v>
      </c>
    </row>
    <row r="144" spans="1:41" s="201" customFormat="1" ht="18.75" customHeight="1">
      <c r="A144" s="453"/>
      <c r="B144" s="226">
        <v>26</v>
      </c>
      <c r="C144" s="227">
        <v>32642</v>
      </c>
      <c r="D144" s="228">
        <v>9013</v>
      </c>
      <c r="E144" s="228">
        <v>207</v>
      </c>
      <c r="F144" s="228">
        <v>227</v>
      </c>
      <c r="G144" s="229">
        <v>258260</v>
      </c>
      <c r="H144" s="230">
        <v>0.3</v>
      </c>
      <c r="I144" s="231"/>
      <c r="J144" s="231"/>
      <c r="K144" s="231">
        <v>18.9</v>
      </c>
      <c r="L144" s="231">
        <v>187.6</v>
      </c>
      <c r="M144" s="232">
        <v>92.8</v>
      </c>
      <c r="N144" s="233">
        <v>44.9</v>
      </c>
      <c r="O144" s="207">
        <v>35049</v>
      </c>
      <c r="P144" s="207">
        <v>895817</v>
      </c>
      <c r="Q144" s="201">
        <v>69983</v>
      </c>
      <c r="R144" s="202">
        <v>14093</v>
      </c>
      <c r="S144" s="234">
        <v>10316</v>
      </c>
      <c r="T144" s="235">
        <v>45574</v>
      </c>
      <c r="V144" s="164"/>
      <c r="W144" s="164"/>
      <c r="X144" s="164"/>
      <c r="Y144" s="164"/>
      <c r="Z144" s="164"/>
      <c r="AA144" s="164"/>
      <c r="AB144" s="164"/>
      <c r="AC144" s="164"/>
      <c r="AD144" s="164"/>
      <c r="AE144" s="164"/>
      <c r="AF144" s="164"/>
      <c r="AG144" s="164"/>
      <c r="AH144" s="164"/>
      <c r="AI144" s="164"/>
      <c r="AJ144" s="164"/>
      <c r="AK144" s="164"/>
      <c r="AL144" s="164"/>
      <c r="AM144" s="164"/>
      <c r="AN144" s="164"/>
      <c r="AO144" s="164"/>
    </row>
    <row r="145" spans="1:20" ht="18.75" customHeight="1">
      <c r="A145" s="451" t="s">
        <v>240</v>
      </c>
      <c r="B145" s="216">
        <v>22</v>
      </c>
      <c r="C145" s="217">
        <v>19422</v>
      </c>
      <c r="D145" s="218">
        <v>5134</v>
      </c>
      <c r="E145" s="217">
        <v>1909</v>
      </c>
      <c r="F145" s="218">
        <v>930</v>
      </c>
      <c r="G145" s="219">
        <v>277958</v>
      </c>
      <c r="H145" s="220">
        <v>0.24</v>
      </c>
      <c r="I145" s="221"/>
      <c r="J145" s="221"/>
      <c r="K145" s="221">
        <v>15.7</v>
      </c>
      <c r="L145" s="221">
        <v>168.6</v>
      </c>
      <c r="M145" s="222">
        <v>92.4</v>
      </c>
      <c r="N145" s="223">
        <v>25.6</v>
      </c>
      <c r="O145" s="203">
        <v>47426</v>
      </c>
      <c r="P145" s="203">
        <v>812938</v>
      </c>
      <c r="Q145" s="198">
        <v>79968</v>
      </c>
      <c r="R145" s="199">
        <v>4552</v>
      </c>
      <c r="S145" s="224">
        <v>22208</v>
      </c>
      <c r="T145" s="225">
        <v>53208</v>
      </c>
    </row>
    <row r="146" spans="1:20" ht="18.75" customHeight="1">
      <c r="A146" s="452"/>
      <c r="B146" s="226">
        <v>23</v>
      </c>
      <c r="C146" s="227">
        <v>12359</v>
      </c>
      <c r="D146" s="228">
        <v>3508</v>
      </c>
      <c r="E146" s="227">
        <v>-1626</v>
      </c>
      <c r="F146" s="228">
        <v>-1605</v>
      </c>
      <c r="G146" s="229">
        <v>272731</v>
      </c>
      <c r="H146" s="230">
        <v>0.233</v>
      </c>
      <c r="I146" s="231"/>
      <c r="J146" s="231"/>
      <c r="K146" s="231">
        <v>15.5</v>
      </c>
      <c r="L146" s="231">
        <v>165.3</v>
      </c>
      <c r="M146" s="232">
        <v>94.5</v>
      </c>
      <c r="N146" s="233">
        <v>28.3</v>
      </c>
      <c r="O146" s="207">
        <v>40005</v>
      </c>
      <c r="P146" s="207">
        <v>815308</v>
      </c>
      <c r="Q146" s="201">
        <v>68913</v>
      </c>
      <c r="R146" s="202">
        <v>6998</v>
      </c>
      <c r="S146" s="234">
        <v>22321</v>
      </c>
      <c r="T146" s="235">
        <v>39594</v>
      </c>
    </row>
    <row r="147" spans="1:20" ht="18.75" customHeight="1">
      <c r="A147" s="452"/>
      <c r="B147" s="226">
        <v>24</v>
      </c>
      <c r="C147" s="227">
        <v>13715</v>
      </c>
      <c r="D147" s="228">
        <v>2623</v>
      </c>
      <c r="E147" s="228">
        <v>-885</v>
      </c>
      <c r="F147" s="228">
        <v>-866</v>
      </c>
      <c r="G147" s="229">
        <v>271698</v>
      </c>
      <c r="H147" s="230">
        <v>0.228</v>
      </c>
      <c r="I147" s="231"/>
      <c r="J147" s="231"/>
      <c r="K147" s="231">
        <v>14.7</v>
      </c>
      <c r="L147" s="231">
        <v>158.6</v>
      </c>
      <c r="M147" s="232">
        <v>95.2</v>
      </c>
      <c r="N147" s="233">
        <v>26.2</v>
      </c>
      <c r="O147" s="207">
        <v>34830</v>
      </c>
      <c r="P147" s="207">
        <v>820754</v>
      </c>
      <c r="Q147" s="201">
        <v>62635</v>
      </c>
      <c r="R147" s="202">
        <v>8583</v>
      </c>
      <c r="S147" s="234">
        <v>20427</v>
      </c>
      <c r="T147" s="235">
        <v>33625</v>
      </c>
    </row>
    <row r="148" spans="1:20" ht="18.75" customHeight="1">
      <c r="A148" s="452"/>
      <c r="B148" s="226">
        <v>25</v>
      </c>
      <c r="C148" s="227">
        <v>13610</v>
      </c>
      <c r="D148" s="228">
        <v>2765</v>
      </c>
      <c r="E148" s="228">
        <v>142</v>
      </c>
      <c r="F148" s="228">
        <v>-1884</v>
      </c>
      <c r="G148" s="229">
        <v>268415</v>
      </c>
      <c r="H148" s="230">
        <v>0.229</v>
      </c>
      <c r="I148" s="231"/>
      <c r="J148" s="231"/>
      <c r="K148" s="231">
        <v>13.6</v>
      </c>
      <c r="L148" s="231">
        <v>158.5</v>
      </c>
      <c r="M148" s="232">
        <v>92.9</v>
      </c>
      <c r="N148" s="233">
        <v>25.3</v>
      </c>
      <c r="O148" s="207">
        <v>48161</v>
      </c>
      <c r="P148" s="207">
        <v>834498</v>
      </c>
      <c r="Q148" s="201">
        <v>69395</v>
      </c>
      <c r="R148" s="202">
        <v>7833</v>
      </c>
      <c r="S148" s="234">
        <v>23511</v>
      </c>
      <c r="T148" s="235">
        <v>38051</v>
      </c>
    </row>
    <row r="149" spans="1:41" s="201" customFormat="1" ht="18.75" customHeight="1">
      <c r="A149" s="453"/>
      <c r="B149" s="226">
        <v>26</v>
      </c>
      <c r="C149" s="227">
        <v>20016</v>
      </c>
      <c r="D149" s="228">
        <v>2351</v>
      </c>
      <c r="E149" s="228">
        <v>-414</v>
      </c>
      <c r="F149" s="228">
        <v>-1597</v>
      </c>
      <c r="G149" s="229">
        <v>268921</v>
      </c>
      <c r="H149" s="230">
        <v>0.23299</v>
      </c>
      <c r="I149" s="231"/>
      <c r="J149" s="231"/>
      <c r="K149" s="231">
        <v>12</v>
      </c>
      <c r="L149" s="231">
        <v>158</v>
      </c>
      <c r="M149" s="232">
        <v>94.5</v>
      </c>
      <c r="N149" s="233">
        <v>28.6</v>
      </c>
      <c r="O149" s="207">
        <v>50526</v>
      </c>
      <c r="P149" s="207">
        <v>837859</v>
      </c>
      <c r="Q149" s="201">
        <v>48702</v>
      </c>
      <c r="R149" s="202">
        <v>8006</v>
      </c>
      <c r="S149" s="234">
        <v>23623</v>
      </c>
      <c r="T149" s="235">
        <v>17073</v>
      </c>
      <c r="V149" s="164"/>
      <c r="W149" s="164"/>
      <c r="X149" s="164"/>
      <c r="Y149" s="164"/>
      <c r="Z149" s="164"/>
      <c r="AA149" s="164"/>
      <c r="AB149" s="164"/>
      <c r="AC149" s="164"/>
      <c r="AD149" s="164"/>
      <c r="AE149" s="164"/>
      <c r="AF149" s="164"/>
      <c r="AG149" s="164"/>
      <c r="AH149" s="164"/>
      <c r="AI149" s="164"/>
      <c r="AJ149" s="164"/>
      <c r="AK149" s="164"/>
      <c r="AL149" s="164"/>
      <c r="AM149" s="164"/>
      <c r="AN149" s="164"/>
      <c r="AO149" s="164"/>
    </row>
    <row r="150" spans="1:39" ht="18.75" customHeight="1">
      <c r="A150" s="451" t="s">
        <v>46</v>
      </c>
      <c r="B150" s="216">
        <v>22</v>
      </c>
      <c r="C150" s="217">
        <v>26384</v>
      </c>
      <c r="D150" s="218">
        <v>1836</v>
      </c>
      <c r="E150" s="217">
        <v>181</v>
      </c>
      <c r="F150" s="218">
        <v>220</v>
      </c>
      <c r="G150" s="265">
        <v>902460</v>
      </c>
      <c r="H150" s="220">
        <v>0.597</v>
      </c>
      <c r="I150" s="221"/>
      <c r="J150" s="221"/>
      <c r="K150" s="221">
        <v>15.4</v>
      </c>
      <c r="L150" s="221">
        <v>257.9</v>
      </c>
      <c r="M150" s="222">
        <v>92.9</v>
      </c>
      <c r="N150" s="223">
        <v>46.6</v>
      </c>
      <c r="O150" s="203">
        <v>60796</v>
      </c>
      <c r="P150" s="203">
        <v>2949021</v>
      </c>
      <c r="Q150" s="198">
        <v>162666</v>
      </c>
      <c r="R150" s="199">
        <v>5596</v>
      </c>
      <c r="S150" s="224">
        <v>31807</v>
      </c>
      <c r="T150" s="225">
        <v>125263</v>
      </c>
      <c r="V150" s="164">
        <f>C150-'[1]財政指標（県）'!C141</f>
        <v>-3841</v>
      </c>
      <c r="W150" s="164">
        <f>D150-'[1]財政指標（県）'!D141</f>
        <v>90</v>
      </c>
      <c r="X150" s="164">
        <f>E150-'[1]財政指標（県）'!E141</f>
        <v>271</v>
      </c>
      <c r="Y150" s="164">
        <f>F150-'[1]財政指標（県）'!F141</f>
        <v>946</v>
      </c>
      <c r="Z150" s="164">
        <f>G150-'[1]財政指標（県）'!G141</f>
        <v>19127</v>
      </c>
      <c r="AA150" s="164">
        <f>H150-'[1]財政指標（県）'!H141</f>
        <v>-0.03205000000000002</v>
      </c>
      <c r="AB150" s="164" t="e">
        <f>I150-'[1]財政指標（県）'!I141</f>
        <v>#REF!</v>
      </c>
      <c r="AC150" s="164" t="e">
        <f>J150-'[1]財政指標（県）'!J141</f>
        <v>#REF!</v>
      </c>
      <c r="AD150" s="164">
        <f>K150-'[1]財政指標（県）'!K141</f>
        <v>1.5</v>
      </c>
      <c r="AE150" s="164">
        <f>L150-'[1]財政指標（県）'!L141</f>
        <v>2.4999999999999716</v>
      </c>
      <c r="AF150" s="164">
        <f>M150-'[1]財政指標（県）'!M141</f>
        <v>-3.299999999999997</v>
      </c>
      <c r="AG150" s="164">
        <f>N150-'[1]財政指標（県）'!N141</f>
        <v>-6.100000000000001</v>
      </c>
      <c r="AH150" s="164">
        <f>O150-'[1]財政指標（県）'!O141</f>
        <v>-23326</v>
      </c>
      <c r="AI150" s="164">
        <f>P150-'[1]財政指標（県）'!P141</f>
        <v>295394</v>
      </c>
      <c r="AJ150" s="164">
        <f>Q150-'[1]財政指標（県）'!Q141</f>
        <v>66453</v>
      </c>
      <c r="AK150" s="164">
        <f>R150-'[1]財政指標（県）'!R141</f>
        <v>781</v>
      </c>
      <c r="AL150" s="164">
        <f>S150-'[1]財政指標（県）'!S141</f>
        <v>2957</v>
      </c>
      <c r="AM150" s="164">
        <f>T150-'[1]財政指標（県）'!T141</f>
        <v>62715</v>
      </c>
    </row>
    <row r="151" spans="1:39" ht="18.75" customHeight="1">
      <c r="A151" s="452"/>
      <c r="B151" s="226">
        <v>23</v>
      </c>
      <c r="C151" s="227">
        <v>31028</v>
      </c>
      <c r="D151" s="228">
        <v>1945</v>
      </c>
      <c r="E151" s="227">
        <v>110</v>
      </c>
      <c r="F151" s="228">
        <v>144</v>
      </c>
      <c r="G151" s="229">
        <v>907296</v>
      </c>
      <c r="H151" s="230">
        <v>0.576</v>
      </c>
      <c r="I151" s="231"/>
      <c r="J151" s="231"/>
      <c r="K151" s="231">
        <v>15.3</v>
      </c>
      <c r="L151" s="231">
        <v>257.3</v>
      </c>
      <c r="M151" s="232">
        <v>94.9</v>
      </c>
      <c r="N151" s="233">
        <v>47.7</v>
      </c>
      <c r="O151" s="207">
        <v>42136</v>
      </c>
      <c r="P151" s="207">
        <v>3068185</v>
      </c>
      <c r="Q151" s="201">
        <v>131545</v>
      </c>
      <c r="R151" s="202">
        <v>6548</v>
      </c>
      <c r="S151" s="234">
        <v>30886</v>
      </c>
      <c r="T151" s="235">
        <v>94111</v>
      </c>
      <c r="V151" s="164">
        <f>C151-'[1]財政指標（県）'!C142</f>
        <v>-3784</v>
      </c>
      <c r="W151" s="164">
        <f>D151-'[1]財政指標（県）'!D142</f>
        <v>290</v>
      </c>
      <c r="X151" s="164">
        <f>E151-'[1]財政指標（県）'!E142</f>
        <v>201</v>
      </c>
      <c r="Y151" s="164">
        <f>F151-'[1]財政指標（県）'!F142</f>
        <v>1193</v>
      </c>
      <c r="Z151" s="164">
        <f>G151-'[1]財政指標（県）'!G142</f>
        <v>32706</v>
      </c>
      <c r="AA151" s="164">
        <f>H151-'[1]財政指標（県）'!H142</f>
        <v>-0.04300000000000004</v>
      </c>
      <c r="AB151" s="164" t="e">
        <f>I151-'[1]財政指標（県）'!I142</f>
        <v>#REF!</v>
      </c>
      <c r="AC151" s="164" t="e">
        <f>J151-'[1]財政指標（県）'!J142</f>
        <v>#REF!</v>
      </c>
      <c r="AD151" s="164">
        <f>K151-'[1]財政指標（県）'!K142</f>
        <v>0.6000000000000014</v>
      </c>
      <c r="AE151" s="164">
        <f>L151-'[1]財政指標（県）'!L142</f>
        <v>-6.5</v>
      </c>
      <c r="AF151" s="164">
        <f>M151-'[1]財政指標（県）'!M142</f>
        <v>-0.19999999999998863</v>
      </c>
      <c r="AG151" s="164">
        <f>N151-'[1]財政指標（県）'!N142</f>
        <v>2.3000000000000043</v>
      </c>
      <c r="AH151" s="164">
        <f>O151-'[1]財政指標（県）'!O142</f>
        <v>-31439</v>
      </c>
      <c r="AI151" s="164">
        <f>P151-'[1]財政指標（県）'!P142</f>
        <v>258271</v>
      </c>
      <c r="AJ151" s="164">
        <f>Q151-'[1]財政指標（県）'!Q142</f>
        <v>-41565</v>
      </c>
      <c r="AK151" s="164">
        <f>R151-'[1]財政指標（県）'!R142</f>
        <v>1818</v>
      </c>
      <c r="AL151" s="164">
        <f>S151-'[1]財政指標（県）'!S142</f>
        <v>1552</v>
      </c>
      <c r="AM151" s="164">
        <f>T151-'[1]財政指標（県）'!T142</f>
        <v>-44935</v>
      </c>
    </row>
    <row r="152" spans="1:39" ht="18.75" customHeight="1">
      <c r="A152" s="452"/>
      <c r="B152" s="226">
        <v>24</v>
      </c>
      <c r="C152" s="227">
        <v>52358</v>
      </c>
      <c r="D152" s="228">
        <v>1951</v>
      </c>
      <c r="E152" s="228">
        <v>5</v>
      </c>
      <c r="F152" s="228">
        <v>45</v>
      </c>
      <c r="G152" s="229">
        <v>928546</v>
      </c>
      <c r="H152" s="230">
        <v>0.572</v>
      </c>
      <c r="I152" s="231"/>
      <c r="J152" s="231"/>
      <c r="K152" s="231">
        <v>15</v>
      </c>
      <c r="L152" s="231">
        <v>257.3</v>
      </c>
      <c r="M152" s="232">
        <v>95</v>
      </c>
      <c r="N152" s="233">
        <v>45.9</v>
      </c>
      <c r="O152" s="207">
        <v>37088</v>
      </c>
      <c r="P152" s="207">
        <v>3218885</v>
      </c>
      <c r="Q152" s="201">
        <v>130350</v>
      </c>
      <c r="R152" s="202">
        <v>7560</v>
      </c>
      <c r="S152" s="234">
        <v>30953</v>
      </c>
      <c r="T152" s="235">
        <v>91837</v>
      </c>
      <c r="V152" s="164">
        <f>C152-'[1]財政指標（県）'!C143</f>
        <v>25974</v>
      </c>
      <c r="W152" s="164">
        <f>D152-'[1]財政指標（県）'!D143</f>
        <v>115</v>
      </c>
      <c r="X152" s="164">
        <f>E152-'[1]財政指標（県）'!E143</f>
        <v>-176</v>
      </c>
      <c r="Y152" s="164">
        <f>F152-'[1]財政指標（県）'!F143</f>
        <v>-175</v>
      </c>
      <c r="Z152" s="164">
        <f>G152-'[1]財政指標（県）'!G143</f>
        <v>26086</v>
      </c>
      <c r="AA152" s="164">
        <f>H152-'[1]財政指標（県）'!H143</f>
        <v>-0.025000000000000022</v>
      </c>
      <c r="AB152" s="164" t="e">
        <f>I152-'[1]財政指標（県）'!I143</f>
        <v>#REF!</v>
      </c>
      <c r="AC152" s="164" t="e">
        <f>J152-'[1]財政指標（県）'!J143</f>
        <v>#REF!</v>
      </c>
      <c r="AD152" s="164">
        <f>K152-'[1]財政指標（県）'!K143</f>
        <v>-0.40000000000000036</v>
      </c>
      <c r="AE152" s="164">
        <f>L152-'[1]財政指標（県）'!L143</f>
        <v>-0.5999999999999659</v>
      </c>
      <c r="AF152" s="164">
        <f>M152-'[1]財政指標（県）'!M143</f>
        <v>2.0999999999999943</v>
      </c>
      <c r="AG152" s="164">
        <f>N152-'[1]財政指標（県）'!N143</f>
        <v>-0.7000000000000028</v>
      </c>
      <c r="AH152" s="164">
        <f>O152-'[1]財政指標（県）'!O143</f>
        <v>-23708</v>
      </c>
      <c r="AI152" s="164">
        <f>P152-'[1]財政指標（県）'!P143</f>
        <v>269864</v>
      </c>
      <c r="AJ152" s="164">
        <f>Q152-'[1]財政指標（県）'!Q143</f>
        <v>-32316</v>
      </c>
      <c r="AK152" s="164">
        <f>R152-'[1]財政指標（県）'!R143</f>
        <v>1964</v>
      </c>
      <c r="AL152" s="164">
        <f>S152-'[1]財政指標（県）'!S143</f>
        <v>-854</v>
      </c>
      <c r="AM152" s="164">
        <f>T152-'[1]財政指標（県）'!T143</f>
        <v>-33426</v>
      </c>
    </row>
    <row r="153" spans="1:39" ht="18.75" customHeight="1">
      <c r="A153" s="452"/>
      <c r="B153" s="226">
        <v>25</v>
      </c>
      <c r="C153" s="227">
        <v>43014</v>
      </c>
      <c r="D153" s="228">
        <v>1936</v>
      </c>
      <c r="E153" s="228">
        <v>-15</v>
      </c>
      <c r="F153" s="228">
        <v>29</v>
      </c>
      <c r="G153" s="229">
        <v>930375</v>
      </c>
      <c r="H153" s="230">
        <v>0.581</v>
      </c>
      <c r="I153" s="231"/>
      <c r="J153" s="231"/>
      <c r="K153" s="231">
        <v>14.8</v>
      </c>
      <c r="L153" s="231">
        <v>254.2</v>
      </c>
      <c r="M153" s="232">
        <v>95.4</v>
      </c>
      <c r="N153" s="233">
        <v>47.9</v>
      </c>
      <c r="O153" s="207">
        <v>52602</v>
      </c>
      <c r="P153" s="207">
        <v>3313900</v>
      </c>
      <c r="Q153" s="201">
        <v>129906</v>
      </c>
      <c r="R153" s="202">
        <v>8579</v>
      </c>
      <c r="S153" s="234">
        <v>34123</v>
      </c>
      <c r="T153" s="235">
        <v>87204</v>
      </c>
      <c r="V153" s="164">
        <f>C153-'[1]財政指標（県）'!C144</f>
        <v>11986</v>
      </c>
      <c r="W153" s="164">
        <f>D153-'[1]財政指標（県）'!D144</f>
        <v>-9</v>
      </c>
      <c r="X153" s="164">
        <f>E153-'[1]財政指標（県）'!E144</f>
        <v>-125</v>
      </c>
      <c r="Y153" s="164">
        <f>F153-'[1]財政指標（県）'!F144</f>
        <v>-115</v>
      </c>
      <c r="Z153" s="164">
        <f>G153-'[1]財政指標（県）'!G144</f>
        <v>23079</v>
      </c>
      <c r="AA153" s="164">
        <f>H153-'[1]財政指標（県）'!H144</f>
        <v>0.0050000000000000044</v>
      </c>
      <c r="AB153" s="164" t="e">
        <f>I153-'[1]財政指標（県）'!I144</f>
        <v>#REF!</v>
      </c>
      <c r="AC153" s="164" t="e">
        <f>J153-'[1]財政指標（県）'!J144</f>
        <v>#REF!</v>
      </c>
      <c r="AD153" s="164">
        <f>K153-'[1]財政指標（県）'!K144</f>
        <v>-0.5</v>
      </c>
      <c r="AE153" s="164">
        <f>L153-'[1]財政指標（県）'!L144</f>
        <v>-3.1000000000000227</v>
      </c>
      <c r="AF153" s="164">
        <f>M153-'[1]財政指標（県）'!M144</f>
        <v>0.5</v>
      </c>
      <c r="AG153" s="164">
        <f>N153-'[1]財政指標（県）'!N144</f>
        <v>0.19999999999999574</v>
      </c>
      <c r="AH153" s="164">
        <f>O153-'[1]財政指標（県）'!O144</f>
        <v>10466</v>
      </c>
      <c r="AI153" s="164">
        <f>P153-'[1]財政指標（県）'!P144</f>
        <v>245715</v>
      </c>
      <c r="AJ153" s="164">
        <f>Q153-'[1]財政指標（県）'!Q144</f>
        <v>-1639</v>
      </c>
      <c r="AK153" s="164">
        <f>R153-'[1]財政指標（県）'!R144</f>
        <v>2031</v>
      </c>
      <c r="AL153" s="164">
        <f>S153-'[1]財政指標（県）'!S144</f>
        <v>3237</v>
      </c>
      <c r="AM153" s="164">
        <f>T153-'[1]財政指標（県）'!T144</f>
        <v>-6907</v>
      </c>
    </row>
    <row r="154" spans="1:41" s="201" customFormat="1" ht="18.75" customHeight="1">
      <c r="A154" s="453"/>
      <c r="B154" s="226">
        <v>26</v>
      </c>
      <c r="C154" s="227">
        <v>41237</v>
      </c>
      <c r="D154" s="228">
        <v>4190</v>
      </c>
      <c r="E154" s="228">
        <v>2254</v>
      </c>
      <c r="F154" s="228">
        <v>2304</v>
      </c>
      <c r="G154" s="229">
        <v>949248</v>
      </c>
      <c r="H154" s="230">
        <v>0.596</v>
      </c>
      <c r="I154" s="231"/>
      <c r="J154" s="231"/>
      <c r="K154" s="231">
        <v>14.2</v>
      </c>
      <c r="L154" s="231">
        <v>247.7</v>
      </c>
      <c r="M154" s="232">
        <v>95.5</v>
      </c>
      <c r="N154" s="233">
        <v>49.6</v>
      </c>
      <c r="O154" s="207">
        <v>61543</v>
      </c>
      <c r="P154" s="207">
        <v>3382699</v>
      </c>
      <c r="Q154" s="201">
        <v>110408</v>
      </c>
      <c r="R154" s="202">
        <v>9598</v>
      </c>
      <c r="S154" s="234">
        <v>34307</v>
      </c>
      <c r="T154" s="235">
        <v>66503</v>
      </c>
      <c r="V154" s="164"/>
      <c r="W154" s="164"/>
      <c r="X154" s="164"/>
      <c r="Y154" s="164"/>
      <c r="Z154" s="164"/>
      <c r="AA154" s="164"/>
      <c r="AB154" s="164"/>
      <c r="AC154" s="164"/>
      <c r="AD154" s="164"/>
      <c r="AE154" s="164"/>
      <c r="AF154" s="164"/>
      <c r="AG154" s="164"/>
      <c r="AH154" s="164"/>
      <c r="AI154" s="164"/>
      <c r="AJ154" s="164"/>
      <c r="AK154" s="164"/>
      <c r="AL154" s="164"/>
      <c r="AM154" s="164"/>
      <c r="AN154" s="164"/>
      <c r="AO154" s="164"/>
    </row>
    <row r="155" spans="1:20" ht="18.75" customHeight="1">
      <c r="A155" s="451" t="s">
        <v>239</v>
      </c>
      <c r="B155" s="216">
        <v>22</v>
      </c>
      <c r="C155" s="217">
        <v>19371</v>
      </c>
      <c r="D155" s="218">
        <v>5837</v>
      </c>
      <c r="E155" s="217">
        <v>555</v>
      </c>
      <c r="F155" s="218">
        <v>3211</v>
      </c>
      <c r="G155" s="265">
        <v>256073</v>
      </c>
      <c r="H155" s="220">
        <v>0.324</v>
      </c>
      <c r="I155" s="221"/>
      <c r="J155" s="221"/>
      <c r="K155" s="221">
        <v>13.8</v>
      </c>
      <c r="L155" s="221">
        <v>137.1</v>
      </c>
      <c r="M155" s="222">
        <v>85.9</v>
      </c>
      <c r="N155" s="223">
        <v>35.3</v>
      </c>
      <c r="O155" s="203">
        <v>49208</v>
      </c>
      <c r="P155" s="203">
        <v>705206</v>
      </c>
      <c r="Q155" s="198">
        <v>75781</v>
      </c>
      <c r="R155" s="199">
        <v>15058</v>
      </c>
      <c r="S155" s="224">
        <v>13990</v>
      </c>
      <c r="T155" s="225">
        <v>46733</v>
      </c>
    </row>
    <row r="156" spans="1:20" ht="18.75" customHeight="1">
      <c r="A156" s="452"/>
      <c r="B156" s="226">
        <v>23</v>
      </c>
      <c r="C156" s="227">
        <v>15473</v>
      </c>
      <c r="D156" s="228">
        <v>6454</v>
      </c>
      <c r="E156" s="227">
        <v>617</v>
      </c>
      <c r="F156" s="228">
        <v>3543</v>
      </c>
      <c r="G156" s="229">
        <v>253031</v>
      </c>
      <c r="H156" s="230">
        <v>0.314</v>
      </c>
      <c r="I156" s="231"/>
      <c r="J156" s="231"/>
      <c r="K156" s="231">
        <v>14.2</v>
      </c>
      <c r="L156" s="231">
        <v>130.8</v>
      </c>
      <c r="M156" s="232">
        <v>91.1</v>
      </c>
      <c r="N156" s="233">
        <v>37.3</v>
      </c>
      <c r="O156" s="207">
        <v>48377</v>
      </c>
      <c r="P156" s="207">
        <v>706527</v>
      </c>
      <c r="Q156" s="201">
        <v>67994</v>
      </c>
      <c r="R156" s="202">
        <v>17984</v>
      </c>
      <c r="S156" s="234">
        <v>13057</v>
      </c>
      <c r="T156" s="235">
        <v>36953</v>
      </c>
    </row>
    <row r="157" spans="1:20" ht="18.75" customHeight="1">
      <c r="A157" s="452"/>
      <c r="B157" s="226">
        <v>24</v>
      </c>
      <c r="C157" s="227">
        <v>14665</v>
      </c>
      <c r="D157" s="228">
        <v>4210</v>
      </c>
      <c r="E157" s="228">
        <v>-2244</v>
      </c>
      <c r="F157" s="228">
        <v>-2181</v>
      </c>
      <c r="G157" s="229">
        <v>256426</v>
      </c>
      <c r="H157" s="230">
        <v>0.302</v>
      </c>
      <c r="I157" s="231"/>
      <c r="J157" s="231"/>
      <c r="K157" s="231">
        <v>14</v>
      </c>
      <c r="L157" s="231">
        <v>123.5</v>
      </c>
      <c r="M157" s="232">
        <v>90.5</v>
      </c>
      <c r="N157" s="233">
        <v>35.1</v>
      </c>
      <c r="O157" s="207">
        <v>41170</v>
      </c>
      <c r="P157" s="207">
        <v>720254</v>
      </c>
      <c r="Q157" s="201">
        <v>64155</v>
      </c>
      <c r="R157" s="202">
        <v>18047</v>
      </c>
      <c r="S157" s="234">
        <v>13103</v>
      </c>
      <c r="T157" s="235">
        <v>33005</v>
      </c>
    </row>
    <row r="158" spans="1:20" ht="18.75" customHeight="1">
      <c r="A158" s="452"/>
      <c r="B158" s="226">
        <v>25</v>
      </c>
      <c r="C158" s="227">
        <v>17067</v>
      </c>
      <c r="D158" s="228">
        <v>4105</v>
      </c>
      <c r="E158" s="228">
        <v>-105</v>
      </c>
      <c r="F158" s="228">
        <v>-1623</v>
      </c>
      <c r="G158" s="229">
        <v>255442</v>
      </c>
      <c r="H158" s="230">
        <v>0.307</v>
      </c>
      <c r="I158" s="231"/>
      <c r="J158" s="231"/>
      <c r="K158" s="231">
        <v>13.3</v>
      </c>
      <c r="L158" s="231">
        <v>114.1</v>
      </c>
      <c r="M158" s="232">
        <v>90.3</v>
      </c>
      <c r="N158" s="233">
        <v>34.5</v>
      </c>
      <c r="O158" s="207">
        <v>47086</v>
      </c>
      <c r="P158" s="207">
        <v>722113</v>
      </c>
      <c r="Q158" s="201">
        <v>69767</v>
      </c>
      <c r="R158" s="202">
        <v>16529</v>
      </c>
      <c r="S158" s="234">
        <v>11889</v>
      </c>
      <c r="T158" s="235">
        <v>41349</v>
      </c>
    </row>
    <row r="159" spans="1:41" s="201" customFormat="1" ht="18.75" customHeight="1">
      <c r="A159" s="453"/>
      <c r="B159" s="226">
        <v>26</v>
      </c>
      <c r="C159" s="227">
        <v>16915</v>
      </c>
      <c r="D159" s="228">
        <v>5369</v>
      </c>
      <c r="E159" s="228">
        <v>1263</v>
      </c>
      <c r="F159" s="228">
        <v>1222</v>
      </c>
      <c r="G159" s="229">
        <v>258435</v>
      </c>
      <c r="H159" s="230">
        <v>0.312</v>
      </c>
      <c r="I159" s="231"/>
      <c r="J159" s="231"/>
      <c r="K159" s="231">
        <v>12.1</v>
      </c>
      <c r="L159" s="231">
        <v>108.2</v>
      </c>
      <c r="M159" s="232">
        <v>91.6</v>
      </c>
      <c r="N159" s="233">
        <v>36.2</v>
      </c>
      <c r="O159" s="207">
        <v>51064</v>
      </c>
      <c r="P159" s="207">
        <v>721170</v>
      </c>
      <c r="Q159" s="201">
        <v>59148</v>
      </c>
      <c r="R159" s="202">
        <v>16488</v>
      </c>
      <c r="S159" s="234">
        <v>10730</v>
      </c>
      <c r="T159" s="235">
        <v>31930</v>
      </c>
      <c r="V159" s="164"/>
      <c r="W159" s="164"/>
      <c r="X159" s="164"/>
      <c r="Y159" s="164"/>
      <c r="Z159" s="164"/>
      <c r="AA159" s="164"/>
      <c r="AB159" s="164"/>
      <c r="AC159" s="164"/>
      <c r="AD159" s="164"/>
      <c r="AE159" s="164"/>
      <c r="AF159" s="164"/>
      <c r="AG159" s="164"/>
      <c r="AH159" s="164"/>
      <c r="AI159" s="164"/>
      <c r="AJ159" s="164"/>
      <c r="AK159" s="164"/>
      <c r="AL159" s="164"/>
      <c r="AM159" s="164"/>
      <c r="AN159" s="164"/>
      <c r="AO159" s="164"/>
    </row>
    <row r="160" spans="1:39" ht="18.75" customHeight="1">
      <c r="A160" s="451" t="s">
        <v>182</v>
      </c>
      <c r="B160" s="216">
        <v>22</v>
      </c>
      <c r="C160" s="254">
        <v>23605</v>
      </c>
      <c r="D160" s="218">
        <v>1112</v>
      </c>
      <c r="E160" s="217">
        <v>-297</v>
      </c>
      <c r="F160" s="218">
        <v>1139</v>
      </c>
      <c r="G160" s="219">
        <v>384709</v>
      </c>
      <c r="H160" s="220">
        <v>0.297</v>
      </c>
      <c r="I160" s="221"/>
      <c r="J160" s="221"/>
      <c r="K160" s="221">
        <v>12.8</v>
      </c>
      <c r="L160" s="221">
        <v>183</v>
      </c>
      <c r="M160" s="222">
        <v>93.7</v>
      </c>
      <c r="N160" s="262">
        <v>33.1</v>
      </c>
      <c r="O160" s="203">
        <v>43077</v>
      </c>
      <c r="P160" s="203">
        <v>1179409</v>
      </c>
      <c r="Q160" s="198">
        <v>154679</v>
      </c>
      <c r="R160" s="199">
        <v>9164</v>
      </c>
      <c r="S160" s="224">
        <v>16704</v>
      </c>
      <c r="T160" s="225">
        <v>128811</v>
      </c>
      <c r="V160" s="164">
        <f>C160-'[1]財政指標（県）'!C146</f>
        <v>6153</v>
      </c>
      <c r="W160" s="164">
        <f>D160-'[1]財政指標（県）'!D146</f>
        <v>280</v>
      </c>
      <c r="X160" s="164">
        <f>E160-'[1]財政指標（県）'!E146</f>
        <v>-628</v>
      </c>
      <c r="Y160" s="164">
        <f>F160-'[1]財政指標（県）'!F146</f>
        <v>886</v>
      </c>
      <c r="Z160" s="164">
        <f>G160-'[1]財政指標（県）'!G146</f>
        <v>16714</v>
      </c>
      <c r="AA160" s="164">
        <f>H160-'[1]財政指標（県）'!H146</f>
        <v>0.0010000000000000009</v>
      </c>
      <c r="AB160" s="164" t="e">
        <f>I160-'[1]財政指標（県）'!I146</f>
        <v>#REF!</v>
      </c>
      <c r="AC160" s="164" t="e">
        <f>J160-'[1]財政指標（県）'!J146</f>
        <v>#REF!</v>
      </c>
      <c r="AD160" s="164">
        <f>K160-'[1]財政指標（県）'!K146</f>
        <v>2.700000000000001</v>
      </c>
      <c r="AE160" s="164">
        <f>L160-'[1]財政指標（県）'!L146</f>
        <v>-18.19999999999999</v>
      </c>
      <c r="AF160" s="164">
        <f>M160-'[1]財政指標（県）'!M146</f>
        <v>-4.599999999999994</v>
      </c>
      <c r="AG160" s="164">
        <f>N160-'[1]財政指標（県）'!N146</f>
        <v>-2.8999999999999986</v>
      </c>
      <c r="AH160" s="164">
        <f>O160-'[1]財政指標（県）'!O146</f>
        <v>-25030</v>
      </c>
      <c r="AI160" s="164">
        <f>P160-'[1]財政指標（県）'!P146</f>
        <v>61145</v>
      </c>
      <c r="AJ160" s="164">
        <f>Q160-'[1]財政指標（県）'!Q146</f>
        <v>24368</v>
      </c>
      <c r="AK160" s="164">
        <f>R160-'[1]財政指標（県）'!R146</f>
        <v>1506</v>
      </c>
      <c r="AL160" s="164">
        <f>S160-'[1]財政指標（県）'!S146</f>
        <v>-4698</v>
      </c>
      <c r="AM160" s="164">
        <f>T160-'[1]財政指標（県）'!T146</f>
        <v>27560</v>
      </c>
    </row>
    <row r="161" spans="1:39" ht="18.75" customHeight="1">
      <c r="A161" s="452"/>
      <c r="B161" s="226">
        <v>23</v>
      </c>
      <c r="C161" s="257">
        <v>18167</v>
      </c>
      <c r="D161" s="228">
        <v>849</v>
      </c>
      <c r="E161" s="227">
        <v>-263</v>
      </c>
      <c r="F161" s="228">
        <v>463</v>
      </c>
      <c r="G161" s="229">
        <v>381706</v>
      </c>
      <c r="H161" s="230">
        <v>0.294</v>
      </c>
      <c r="I161" s="231"/>
      <c r="J161" s="231"/>
      <c r="K161" s="231">
        <v>14.2</v>
      </c>
      <c r="L161" s="231">
        <v>185.9</v>
      </c>
      <c r="M161" s="232">
        <v>95.8</v>
      </c>
      <c r="N161" s="232">
        <v>33.1</v>
      </c>
      <c r="O161" s="207">
        <v>49669</v>
      </c>
      <c r="P161" s="207">
        <v>1196177</v>
      </c>
      <c r="Q161" s="201">
        <v>142870</v>
      </c>
      <c r="R161" s="202">
        <v>9889</v>
      </c>
      <c r="S161" s="234">
        <v>14623</v>
      </c>
      <c r="T161" s="235">
        <v>118358</v>
      </c>
      <c r="V161" s="164">
        <f>C161-'[1]財政指標（県）'!C147</f>
        <v>-2546</v>
      </c>
      <c r="W161" s="164">
        <f>D161-'[1]財政指標（県）'!D147</f>
        <v>-561</v>
      </c>
      <c r="X161" s="164">
        <f>E161-'[1]財政指標（県）'!E147</f>
        <v>-840</v>
      </c>
      <c r="Y161" s="164">
        <f>F161-'[1]財政指標（県）'!F147</f>
        <v>-184</v>
      </c>
      <c r="Z161" s="164">
        <f>G161-'[1]財政指標（県）'!G147</f>
        <v>12134</v>
      </c>
      <c r="AA161" s="164">
        <f>H161-'[1]財政指標（県）'!H147</f>
        <v>-0.006000000000000005</v>
      </c>
      <c r="AB161" s="164" t="e">
        <f>I161-'[1]財政指標（県）'!I147</f>
        <v>#REF!</v>
      </c>
      <c r="AC161" s="164" t="e">
        <f>J161-'[1]財政指標（県）'!J147</f>
        <v>#REF!</v>
      </c>
      <c r="AD161" s="164">
        <f>K161-'[1]財政指標（県）'!K147</f>
        <v>2.799999999999999</v>
      </c>
      <c r="AE161" s="164">
        <f>L161-'[1]財政指標（県）'!L147</f>
        <v>-11.400000000000006</v>
      </c>
      <c r="AF161" s="164">
        <f>M161-'[1]財政指標（県）'!M147</f>
        <v>-1.4000000000000057</v>
      </c>
      <c r="AG161" s="164">
        <f>N161-'[1]財政指標（県）'!N147</f>
        <v>0.3999999999999986</v>
      </c>
      <c r="AH161" s="164">
        <f>O161-'[1]財政指標（県）'!O147</f>
        <v>-12679</v>
      </c>
      <c r="AI161" s="164">
        <f>P161-'[1]財政指標（県）'!P147</f>
        <v>44904</v>
      </c>
      <c r="AJ161" s="164">
        <f>Q161-'[1]財政指標（県）'!Q147</f>
        <v>-19797</v>
      </c>
      <c r="AK161" s="164">
        <f>R161-'[1]財政指標（県）'!R147</f>
        <v>2161</v>
      </c>
      <c r="AL161" s="164">
        <f>S161-'[1]財政指標（県）'!S147</f>
        <v>-820</v>
      </c>
      <c r="AM161" s="164">
        <f>T161-'[1]財政指標（県）'!T147</f>
        <v>-21138</v>
      </c>
    </row>
    <row r="162" spans="1:39" ht="18.75" customHeight="1">
      <c r="A162" s="452"/>
      <c r="B162" s="226">
        <v>24</v>
      </c>
      <c r="C162" s="257">
        <v>24676</v>
      </c>
      <c r="D162" s="228">
        <v>258</v>
      </c>
      <c r="E162" s="227">
        <v>-592</v>
      </c>
      <c r="F162" s="228">
        <v>-3152</v>
      </c>
      <c r="G162" s="229">
        <v>383409</v>
      </c>
      <c r="H162" s="230">
        <v>0.291</v>
      </c>
      <c r="I162" s="231"/>
      <c r="J162" s="231"/>
      <c r="K162" s="231">
        <v>14.3</v>
      </c>
      <c r="L162" s="231">
        <v>192.1</v>
      </c>
      <c r="M162" s="261">
        <v>96.2</v>
      </c>
      <c r="N162" s="233">
        <v>32.1</v>
      </c>
      <c r="O162" s="207">
        <v>46033</v>
      </c>
      <c r="P162" s="207">
        <v>1222424</v>
      </c>
      <c r="Q162" s="201">
        <v>134867</v>
      </c>
      <c r="R162" s="202">
        <v>7329</v>
      </c>
      <c r="S162" s="234">
        <v>13920</v>
      </c>
      <c r="T162" s="235">
        <v>113618</v>
      </c>
      <c r="V162" s="164">
        <f>C162-'[1]財政指標（県）'!C148</f>
        <v>1071</v>
      </c>
      <c r="W162" s="164">
        <f>D162-'[1]財政指標（県）'!D148</f>
        <v>-854</v>
      </c>
      <c r="X162" s="164">
        <f>E162-'[1]財政指標（県）'!E148</f>
        <v>-295</v>
      </c>
      <c r="Y162" s="164">
        <f>F162-'[1]財政指標（県）'!F148</f>
        <v>-4291</v>
      </c>
      <c r="Z162" s="164">
        <f>G162-'[1]財政指標（県）'!G148</f>
        <v>-1300</v>
      </c>
      <c r="AA162" s="164">
        <f>H162-'[1]財政指標（県）'!H148</f>
        <v>-0.006000000000000005</v>
      </c>
      <c r="AB162" s="164" t="e">
        <f>I162-'[1]財政指標（県）'!I148</f>
        <v>#REF!</v>
      </c>
      <c r="AC162" s="164" t="e">
        <f>J162-'[1]財政指標（県）'!J148</f>
        <v>#REF!</v>
      </c>
      <c r="AD162" s="164">
        <f>K162-'[1]財政指標（県）'!K148</f>
        <v>1.5</v>
      </c>
      <c r="AE162" s="164">
        <f>L162-'[1]財政指標（県）'!L148</f>
        <v>9.099999999999994</v>
      </c>
      <c r="AF162" s="164">
        <f>M162-'[1]財政指標（県）'!M148</f>
        <v>2.5</v>
      </c>
      <c r="AG162" s="164">
        <f>N162-'[1]財政指標（県）'!N148</f>
        <v>-1</v>
      </c>
      <c r="AH162" s="164">
        <f>O162-'[1]財政指標（県）'!O148</f>
        <v>2956</v>
      </c>
      <c r="AI162" s="164">
        <f>P162-'[1]財政指標（県）'!P148</f>
        <v>43015</v>
      </c>
      <c r="AJ162" s="164">
        <f>Q162-'[1]財政指標（県）'!Q148</f>
        <v>-19812</v>
      </c>
      <c r="AK162" s="164">
        <f>R162-'[1]財政指標（県）'!R148</f>
        <v>-1835</v>
      </c>
      <c r="AL162" s="164">
        <f>S162-'[1]財政指標（県）'!S148</f>
        <v>-2784</v>
      </c>
      <c r="AM162" s="164">
        <f>T162-'[1]財政指標（県）'!T148</f>
        <v>-15193</v>
      </c>
    </row>
    <row r="163" spans="1:39" ht="18.75" customHeight="1">
      <c r="A163" s="452"/>
      <c r="B163" s="226">
        <v>25</v>
      </c>
      <c r="C163" s="257">
        <v>24229</v>
      </c>
      <c r="D163" s="228">
        <v>508</v>
      </c>
      <c r="E163" s="228">
        <v>250</v>
      </c>
      <c r="F163" s="228">
        <v>392</v>
      </c>
      <c r="G163" s="229">
        <v>380439</v>
      </c>
      <c r="H163" s="230">
        <v>0.29561</v>
      </c>
      <c r="I163" s="231"/>
      <c r="J163" s="231"/>
      <c r="K163" s="231">
        <v>14.4</v>
      </c>
      <c r="L163" s="231">
        <v>183.2</v>
      </c>
      <c r="M163" s="232">
        <v>95.9</v>
      </c>
      <c r="N163" s="233">
        <v>33.4</v>
      </c>
      <c r="O163" s="207">
        <v>46323</v>
      </c>
      <c r="P163" s="207">
        <v>1229232</v>
      </c>
      <c r="Q163" s="201">
        <v>131457</v>
      </c>
      <c r="R163" s="202">
        <v>7472</v>
      </c>
      <c r="S163" s="234">
        <v>12477</v>
      </c>
      <c r="T163" s="235">
        <v>111509</v>
      </c>
      <c r="V163" s="164">
        <f>C163-'[1]財政指標（県）'!C149</f>
        <v>6062</v>
      </c>
      <c r="W163" s="164">
        <f>D163-'[1]財政指標（県）'!D149</f>
        <v>-341</v>
      </c>
      <c r="X163" s="164">
        <f>E163-'[1]財政指標（県）'!E149</f>
        <v>513</v>
      </c>
      <c r="Y163" s="164">
        <f>F163-'[1]財政指標（県）'!F149</f>
        <v>-71</v>
      </c>
      <c r="Z163" s="164">
        <f>G163-'[1]財政指標（県）'!G149</f>
        <v>-1267</v>
      </c>
      <c r="AA163" s="164">
        <f>H163-'[1]財政指標（県）'!H149</f>
        <v>0.0016100000000000003</v>
      </c>
      <c r="AB163" s="164" t="e">
        <f>I163-'[1]財政指標（県）'!I149</f>
        <v>#REF!</v>
      </c>
      <c r="AC163" s="164" t="e">
        <f>J163-'[1]財政指標（県）'!J149</f>
        <v>#REF!</v>
      </c>
      <c r="AD163" s="164">
        <f>K163-'[1]財政指標（県）'!K149</f>
        <v>0.20000000000000107</v>
      </c>
      <c r="AE163" s="164">
        <f>L163-'[1]財政指標（県）'!L149</f>
        <v>-2.700000000000017</v>
      </c>
      <c r="AF163" s="164">
        <f>M163-'[1]財政指標（県）'!M149</f>
        <v>0.10000000000000853</v>
      </c>
      <c r="AG163" s="164">
        <f>N163-'[1]財政指標（県）'!N149</f>
        <v>0.29999999999999716</v>
      </c>
      <c r="AH163" s="164">
        <f>O163-'[1]財政指標（県）'!O149</f>
        <v>-3346</v>
      </c>
      <c r="AI163" s="164">
        <f>P163-'[1]財政指標（県）'!P149</f>
        <v>33055</v>
      </c>
      <c r="AJ163" s="164">
        <f>Q163-'[1]財政指標（県）'!Q149</f>
        <v>-11413</v>
      </c>
      <c r="AK163" s="164">
        <f>R163-'[1]財政指標（県）'!R149</f>
        <v>-2417</v>
      </c>
      <c r="AL163" s="164">
        <f>S163-'[1]財政指標（県）'!S149</f>
        <v>-2146</v>
      </c>
      <c r="AM163" s="164">
        <f>T163-'[1]財政指標（県）'!T149</f>
        <v>-6849</v>
      </c>
    </row>
    <row r="164" spans="1:41" s="201" customFormat="1" ht="18.75" customHeight="1">
      <c r="A164" s="453"/>
      <c r="B164" s="226">
        <v>26</v>
      </c>
      <c r="C164" s="227">
        <v>21445</v>
      </c>
      <c r="D164" s="228">
        <v>849</v>
      </c>
      <c r="E164" s="228">
        <v>341</v>
      </c>
      <c r="F164" s="228">
        <v>308</v>
      </c>
      <c r="G164" s="229">
        <v>382915</v>
      </c>
      <c r="H164" s="230">
        <v>0.30082</v>
      </c>
      <c r="I164" s="231"/>
      <c r="J164" s="231"/>
      <c r="K164" s="231">
        <v>14</v>
      </c>
      <c r="L164" s="231">
        <v>179.8</v>
      </c>
      <c r="M164" s="232">
        <v>96.9</v>
      </c>
      <c r="N164" s="233">
        <v>33.9</v>
      </c>
      <c r="O164" s="207">
        <v>96650</v>
      </c>
      <c r="P164" s="207">
        <v>1228351</v>
      </c>
      <c r="Q164" s="201">
        <v>106210</v>
      </c>
      <c r="R164" s="202">
        <v>7439</v>
      </c>
      <c r="S164" s="234">
        <v>11027</v>
      </c>
      <c r="T164" s="235">
        <v>87744</v>
      </c>
      <c r="V164" s="164"/>
      <c r="W164" s="164"/>
      <c r="X164" s="164"/>
      <c r="Y164" s="164"/>
      <c r="Z164" s="164"/>
      <c r="AA164" s="164"/>
      <c r="AB164" s="164"/>
      <c r="AC164" s="164"/>
      <c r="AD164" s="164"/>
      <c r="AE164" s="164"/>
      <c r="AF164" s="164"/>
      <c r="AG164" s="164"/>
      <c r="AH164" s="164"/>
      <c r="AI164" s="164"/>
      <c r="AJ164" s="164"/>
      <c r="AK164" s="164"/>
      <c r="AL164" s="164"/>
      <c r="AM164" s="164"/>
      <c r="AN164" s="164"/>
      <c r="AO164" s="164"/>
    </row>
    <row r="165" spans="1:39" ht="18.75" customHeight="1">
      <c r="A165" s="451" t="s">
        <v>47</v>
      </c>
      <c r="B165" s="216">
        <v>22</v>
      </c>
      <c r="C165" s="217">
        <v>27474</v>
      </c>
      <c r="D165" s="218">
        <v>14475</v>
      </c>
      <c r="E165" s="217">
        <v>1656</v>
      </c>
      <c r="F165" s="218">
        <v>2015</v>
      </c>
      <c r="G165" s="219">
        <v>430259</v>
      </c>
      <c r="H165" s="220">
        <v>0.37</v>
      </c>
      <c r="I165" s="221"/>
      <c r="J165" s="221"/>
      <c r="K165" s="221">
        <v>15.2</v>
      </c>
      <c r="L165" s="221">
        <v>217.3</v>
      </c>
      <c r="M165" s="222">
        <v>90.8</v>
      </c>
      <c r="N165" s="223">
        <v>32.3</v>
      </c>
      <c r="O165" s="203">
        <v>66587</v>
      </c>
      <c r="P165" s="203">
        <v>1428992</v>
      </c>
      <c r="Q165" s="198">
        <v>98382</v>
      </c>
      <c r="R165" s="199">
        <v>1817</v>
      </c>
      <c r="S165" s="224">
        <v>22919</v>
      </c>
      <c r="T165" s="225">
        <v>73646</v>
      </c>
      <c r="V165" s="164">
        <f>C165-'[1]財政指標（県）'!C151</f>
        <v>10816</v>
      </c>
      <c r="W165" s="164">
        <f>D165-'[1]財政指標（県）'!D151</f>
        <v>5248</v>
      </c>
      <c r="X165" s="164">
        <f>E165-'[1]財政指標（県）'!E151</f>
        <v>2292</v>
      </c>
      <c r="Y165" s="164">
        <f>F165-'[1]財政指標（県）'!F151</f>
        <v>2563</v>
      </c>
      <c r="Z165" s="164">
        <f>G165-'[1]財政指標（県）'!G151</f>
        <v>12001</v>
      </c>
      <c r="AA165" s="164">
        <f>H165-'[1]財政指標（県）'!H151</f>
        <v>-0.025000000000000022</v>
      </c>
      <c r="AB165" s="164" t="e">
        <f>I165-'[1]財政指標（県）'!I151</f>
        <v>#REF!</v>
      </c>
      <c r="AC165" s="164" t="e">
        <f>J165-'[1]財政指標（県）'!J151</f>
        <v>#REF!</v>
      </c>
      <c r="AD165" s="164">
        <f>K165-'[1]財政指標（県）'!K151</f>
        <v>2.1999999999999993</v>
      </c>
      <c r="AE165" s="164">
        <f>L165-'[1]財政指標（県）'!L151</f>
        <v>-14.5</v>
      </c>
      <c r="AF165" s="164">
        <f>M165-'[1]財政指標（県）'!M151</f>
        <v>-9</v>
      </c>
      <c r="AG165" s="164">
        <f>N165-'[1]財政指標（県）'!N151</f>
        <v>-7.200000000000003</v>
      </c>
      <c r="AH165" s="164">
        <f>O165-'[1]財政指標（県）'!O151</f>
        <v>-21062</v>
      </c>
      <c r="AI165" s="164">
        <f>P165-'[1]財政指標（県）'!P151</f>
        <v>62685</v>
      </c>
      <c r="AJ165" s="164">
        <f>Q165-'[1]財政指標（県）'!Q151</f>
        <v>48070</v>
      </c>
      <c r="AK165" s="164">
        <f>R165-'[1]財政指標（県）'!R151</f>
        <v>-50</v>
      </c>
      <c r="AL165" s="164">
        <f>S165-'[1]財政指標（県）'!S151</f>
        <v>5854</v>
      </c>
      <c r="AM165" s="164">
        <f>T165-'[1]財政指標（県）'!T151</f>
        <v>42266</v>
      </c>
    </row>
    <row r="166" spans="1:39" ht="18.75" customHeight="1">
      <c r="A166" s="459"/>
      <c r="B166" s="226">
        <v>23</v>
      </c>
      <c r="C166" s="227">
        <v>27920</v>
      </c>
      <c r="D166" s="228">
        <v>11767</v>
      </c>
      <c r="E166" s="227">
        <v>-2707</v>
      </c>
      <c r="F166" s="228">
        <v>-2768</v>
      </c>
      <c r="G166" s="229">
        <v>427784</v>
      </c>
      <c r="H166" s="230">
        <v>0.35605</v>
      </c>
      <c r="I166" s="231"/>
      <c r="J166" s="231"/>
      <c r="K166" s="231">
        <v>15.4</v>
      </c>
      <c r="L166" s="231">
        <v>211.3</v>
      </c>
      <c r="M166" s="232">
        <v>93.1</v>
      </c>
      <c r="N166" s="233">
        <v>37.5</v>
      </c>
      <c r="O166" s="207">
        <v>69046</v>
      </c>
      <c r="P166" s="207">
        <v>1434890</v>
      </c>
      <c r="Q166" s="201">
        <v>85244</v>
      </c>
      <c r="R166" s="202">
        <v>1757</v>
      </c>
      <c r="S166" s="234">
        <v>35377</v>
      </c>
      <c r="T166" s="235">
        <v>48110</v>
      </c>
      <c r="V166" s="164">
        <f>C166-'[1]財政指標（県）'!C152</f>
        <v>3381</v>
      </c>
      <c r="W166" s="164">
        <f>D166-'[1]財政指標（県）'!D152</f>
        <v>-1052</v>
      </c>
      <c r="X166" s="164">
        <f>E166-'[1]財政指標（県）'!E152</f>
        <v>-6299</v>
      </c>
      <c r="Y166" s="164">
        <f>F166-'[1]財政指標（県）'!F152</f>
        <v>-6297</v>
      </c>
      <c r="Z166" s="164">
        <f>G166-'[1]財政指標（県）'!G152</f>
        <v>11503</v>
      </c>
      <c r="AA166" s="164">
        <f>H166-'[1]財政指標（県）'!H152</f>
        <v>-0.032950000000000035</v>
      </c>
      <c r="AB166" s="164" t="e">
        <f>I166-'[1]財政指標（県）'!I152</f>
        <v>#REF!</v>
      </c>
      <c r="AC166" s="164" t="e">
        <f>J166-'[1]財政指標（県）'!J152</f>
        <v>#REF!</v>
      </c>
      <c r="AD166" s="164">
        <f>K166-'[1]財政指標（県）'!K152</f>
        <v>0.9000000000000004</v>
      </c>
      <c r="AE166" s="164">
        <f>L166-'[1]財政指標（県）'!L152</f>
        <v>-20.19999999999999</v>
      </c>
      <c r="AF166" s="164">
        <f>M166-'[1]財政指標（県）'!M152</f>
        <v>-3.200000000000003</v>
      </c>
      <c r="AG166" s="164">
        <f>N166-'[1]財政指標（県）'!N152</f>
        <v>4.399999999999999</v>
      </c>
      <c r="AH166" s="164">
        <f>O166-'[1]財政指標（県）'!O152</f>
        <v>-11594</v>
      </c>
      <c r="AI166" s="164">
        <f>P166-'[1]財政指標（県）'!P152</f>
        <v>37563</v>
      </c>
      <c r="AJ166" s="164">
        <f>Q166-'[1]財政指標（県）'!Q152</f>
        <v>-4259</v>
      </c>
      <c r="AK166" s="164">
        <f>R166-'[1]財政指標（県）'!R152</f>
        <v>-46</v>
      </c>
      <c r="AL166" s="164">
        <f>S166-'[1]財政指標（県）'!S152</f>
        <v>29534</v>
      </c>
      <c r="AM166" s="164">
        <f>T166-'[1]財政指標（県）'!T152</f>
        <v>-33747</v>
      </c>
    </row>
    <row r="167" spans="1:39" ht="18.75" customHeight="1">
      <c r="A167" s="459"/>
      <c r="B167" s="226">
        <v>24</v>
      </c>
      <c r="C167" s="227">
        <v>28447</v>
      </c>
      <c r="D167" s="228">
        <v>11505</v>
      </c>
      <c r="E167" s="228">
        <v>-262</v>
      </c>
      <c r="F167" s="228">
        <v>-287</v>
      </c>
      <c r="G167" s="229">
        <v>430199</v>
      </c>
      <c r="H167" s="230">
        <v>0.352</v>
      </c>
      <c r="I167" s="231"/>
      <c r="J167" s="231"/>
      <c r="K167" s="231">
        <v>14.6</v>
      </c>
      <c r="L167" s="231">
        <v>201.1</v>
      </c>
      <c r="M167" s="232">
        <v>95</v>
      </c>
      <c r="N167" s="233">
        <v>35.7</v>
      </c>
      <c r="O167" s="207">
        <v>63343</v>
      </c>
      <c r="P167" s="207">
        <v>1445912</v>
      </c>
      <c r="Q167" s="201">
        <v>78888</v>
      </c>
      <c r="R167" s="202">
        <v>1731</v>
      </c>
      <c r="S167" s="234">
        <v>34331</v>
      </c>
      <c r="T167" s="235">
        <v>42826</v>
      </c>
      <c r="V167" s="164">
        <f>C167-'[1]財政指標（県）'!C153</f>
        <v>973</v>
      </c>
      <c r="W167" s="164">
        <f>D167-'[1]財政指標（県）'!D153</f>
        <v>-2970</v>
      </c>
      <c r="X167" s="164">
        <f>E167-'[1]財政指標（県）'!E153</f>
        <v>-1918</v>
      </c>
      <c r="Y167" s="164">
        <f>F167-'[1]財政指標（県）'!F153</f>
        <v>-2302</v>
      </c>
      <c r="Z167" s="164">
        <f>G167-'[1]財政指標（県）'!G153</f>
        <v>-60</v>
      </c>
      <c r="AA167" s="164">
        <f>H167-'[1]財政指標（県）'!H153</f>
        <v>-0.018000000000000016</v>
      </c>
      <c r="AB167" s="164" t="e">
        <f>I167-'[1]財政指標（県）'!I153</f>
        <v>#REF!</v>
      </c>
      <c r="AC167" s="164" t="e">
        <f>J167-'[1]財政指標（県）'!J153</f>
        <v>#REF!</v>
      </c>
      <c r="AD167" s="164">
        <f>K167-'[1]財政指標（県）'!K153</f>
        <v>-0.5999999999999996</v>
      </c>
      <c r="AE167" s="164">
        <f>L167-'[1]財政指標（県）'!L153</f>
        <v>-16.200000000000017</v>
      </c>
      <c r="AF167" s="164">
        <f>M167-'[1]財政指標（県）'!M153</f>
        <v>4.200000000000003</v>
      </c>
      <c r="AG167" s="164">
        <f>N167-'[1]財政指標（県）'!N153</f>
        <v>3.4000000000000057</v>
      </c>
      <c r="AH167" s="164">
        <f>O167-'[1]財政指標（県）'!O153</f>
        <v>-3244</v>
      </c>
      <c r="AI167" s="164">
        <f>P167-'[1]財政指標（県）'!P153</f>
        <v>16920</v>
      </c>
      <c r="AJ167" s="164">
        <f>Q167-'[1]財政指標（県）'!Q153</f>
        <v>-19494</v>
      </c>
      <c r="AK167" s="164">
        <f>R167-'[1]財政指標（県）'!R153</f>
        <v>-86</v>
      </c>
      <c r="AL167" s="164">
        <f>S167-'[1]財政指標（県）'!S153</f>
        <v>11412</v>
      </c>
      <c r="AM167" s="164">
        <f>T167-'[1]財政指標（県）'!T153</f>
        <v>-30820</v>
      </c>
    </row>
    <row r="168" spans="1:39" ht="18.75" customHeight="1">
      <c r="A168" s="459"/>
      <c r="B168" s="226">
        <v>25</v>
      </c>
      <c r="C168" s="227">
        <v>42209</v>
      </c>
      <c r="D168" s="228">
        <v>15255</v>
      </c>
      <c r="E168" s="228">
        <v>3750</v>
      </c>
      <c r="F168" s="228">
        <v>3765</v>
      </c>
      <c r="G168" s="229">
        <v>428829</v>
      </c>
      <c r="H168" s="230">
        <v>0.362</v>
      </c>
      <c r="I168" s="231"/>
      <c r="J168" s="231"/>
      <c r="K168" s="231">
        <v>13.9</v>
      </c>
      <c r="L168" s="231">
        <v>198.9</v>
      </c>
      <c r="M168" s="232">
        <v>94</v>
      </c>
      <c r="N168" s="233">
        <v>34.2</v>
      </c>
      <c r="O168" s="207">
        <v>59054</v>
      </c>
      <c r="P168" s="207">
        <v>1461976</v>
      </c>
      <c r="Q168" s="201">
        <v>78984</v>
      </c>
      <c r="R168" s="202">
        <v>1737</v>
      </c>
      <c r="S168" s="234">
        <v>34538</v>
      </c>
      <c r="T168" s="235">
        <v>42709</v>
      </c>
      <c r="V168" s="164">
        <f>C168-'[1]財政指標（県）'!C154</f>
        <v>14289</v>
      </c>
      <c r="W168" s="164">
        <f>D168-'[1]財政指標（県）'!D154</f>
        <v>3488</v>
      </c>
      <c r="X168" s="164">
        <f>E168-'[1]財政指標（県）'!E154</f>
        <v>6457</v>
      </c>
      <c r="Y168" s="164">
        <f>F168-'[1]財政指標（県）'!F154</f>
        <v>6533</v>
      </c>
      <c r="Z168" s="164">
        <f>G168-'[1]財政指標（県）'!G154</f>
        <v>1045</v>
      </c>
      <c r="AA168" s="164">
        <f>H168-'[1]財政指標（県）'!H154</f>
        <v>0.005950000000000011</v>
      </c>
      <c r="AB168" s="164" t="e">
        <f>I168-'[1]財政指標（県）'!I154</f>
        <v>#REF!</v>
      </c>
      <c r="AC168" s="164" t="e">
        <f>J168-'[1]財政指標（県）'!J154</f>
        <v>#REF!</v>
      </c>
      <c r="AD168" s="164">
        <f>K168-'[1]財政指標（県）'!K154</f>
        <v>-1.5</v>
      </c>
      <c r="AE168" s="164">
        <f>L168-'[1]財政指標（県）'!L154</f>
        <v>-12.400000000000006</v>
      </c>
      <c r="AF168" s="164">
        <f>M168-'[1]財政指標（県）'!M154</f>
        <v>0.9000000000000057</v>
      </c>
      <c r="AG168" s="164">
        <f>N168-'[1]財政指標（県）'!N154</f>
        <v>-3.299999999999997</v>
      </c>
      <c r="AH168" s="164">
        <f>O168-'[1]財政指標（県）'!O154</f>
        <v>-9992</v>
      </c>
      <c r="AI168" s="164">
        <f>P168-'[1]財政指標（県）'!P154</f>
        <v>27086</v>
      </c>
      <c r="AJ168" s="164">
        <f>Q168-'[1]財政指標（県）'!Q154</f>
        <v>-6260</v>
      </c>
      <c r="AK168" s="164">
        <f>R168-'[1]財政指標（県）'!R154</f>
        <v>-20</v>
      </c>
      <c r="AL168" s="164">
        <f>S168-'[1]財政指標（県）'!S154</f>
        <v>-839</v>
      </c>
      <c r="AM168" s="164">
        <f>T168-'[1]財政指標（県）'!T154</f>
        <v>-5401</v>
      </c>
    </row>
    <row r="169" spans="1:41" s="201" customFormat="1" ht="18.75" customHeight="1">
      <c r="A169" s="473"/>
      <c r="B169" s="226">
        <v>26</v>
      </c>
      <c r="C169" s="227">
        <v>28491</v>
      </c>
      <c r="D169" s="228">
        <v>16027</v>
      </c>
      <c r="E169" s="228">
        <v>772</v>
      </c>
      <c r="F169" s="228">
        <v>813</v>
      </c>
      <c r="G169" s="229">
        <v>432367</v>
      </c>
      <c r="H169" s="230">
        <v>0.369</v>
      </c>
      <c r="I169" s="231"/>
      <c r="J169" s="231"/>
      <c r="K169" s="231">
        <v>13</v>
      </c>
      <c r="L169" s="231">
        <v>194.2</v>
      </c>
      <c r="M169" s="232">
        <v>94.2</v>
      </c>
      <c r="N169" s="233">
        <v>38.1</v>
      </c>
      <c r="O169" s="207">
        <v>52679</v>
      </c>
      <c r="P169" s="207">
        <v>1462248</v>
      </c>
      <c r="Q169" s="201">
        <v>67464</v>
      </c>
      <c r="R169" s="202">
        <v>1743</v>
      </c>
      <c r="S169" s="234">
        <v>37334</v>
      </c>
      <c r="T169" s="235">
        <v>28387</v>
      </c>
      <c r="V169" s="164"/>
      <c r="W169" s="164"/>
      <c r="X169" s="164"/>
      <c r="Y169" s="164"/>
      <c r="Z169" s="164"/>
      <c r="AA169" s="164"/>
      <c r="AB169" s="164"/>
      <c r="AC169" s="164"/>
      <c r="AD169" s="164"/>
      <c r="AE169" s="164"/>
      <c r="AF169" s="164"/>
      <c r="AG169" s="164"/>
      <c r="AH169" s="164"/>
      <c r="AI169" s="164"/>
      <c r="AJ169" s="164"/>
      <c r="AK169" s="164"/>
      <c r="AL169" s="164"/>
      <c r="AM169" s="164"/>
      <c r="AN169" s="164"/>
      <c r="AO169" s="164"/>
    </row>
    <row r="170" spans="1:39" ht="18.75" customHeight="1">
      <c r="A170" s="459" t="s">
        <v>48</v>
      </c>
      <c r="B170" s="216">
        <v>22</v>
      </c>
      <c r="C170" s="217">
        <v>14426</v>
      </c>
      <c r="D170" s="218">
        <v>2551</v>
      </c>
      <c r="E170" s="217">
        <v>-209</v>
      </c>
      <c r="F170" s="218">
        <v>751</v>
      </c>
      <c r="G170" s="219">
        <v>325611</v>
      </c>
      <c r="H170" s="220">
        <v>0.353</v>
      </c>
      <c r="I170" s="221"/>
      <c r="J170" s="221"/>
      <c r="K170" s="221">
        <v>15.8</v>
      </c>
      <c r="L170" s="221">
        <v>191.5</v>
      </c>
      <c r="M170" s="222">
        <v>93.9</v>
      </c>
      <c r="N170" s="223">
        <v>35.9</v>
      </c>
      <c r="O170" s="203">
        <v>61958</v>
      </c>
      <c r="P170" s="203">
        <v>1039667</v>
      </c>
      <c r="Q170" s="198">
        <v>106617</v>
      </c>
      <c r="R170" s="199">
        <v>12034</v>
      </c>
      <c r="S170" s="224">
        <v>31714</v>
      </c>
      <c r="T170" s="225">
        <v>62869</v>
      </c>
      <c r="V170" s="164">
        <f>C170-'[1]財政指標（県）'!C156</f>
        <v>1171</v>
      </c>
      <c r="W170" s="164">
        <f>D170-'[1]財政指標（県）'!D156</f>
        <v>-134</v>
      </c>
      <c r="X170" s="164">
        <f>E170-'[1]財政指標（県）'!E156</f>
        <v>-324</v>
      </c>
      <c r="Y170" s="164">
        <f>F170-'[1]財政指標（県）'!F156</f>
        <v>-272</v>
      </c>
      <c r="Z170" s="164">
        <f>G170-'[1]財政指標（県）'!G156</f>
        <v>9470</v>
      </c>
      <c r="AA170" s="164">
        <f>H170-'[1]財政指標（県）'!H156</f>
        <v>-0.020000000000000018</v>
      </c>
      <c r="AB170" s="164" t="e">
        <f>I170-'[1]財政指標（県）'!I156</f>
        <v>#REF!</v>
      </c>
      <c r="AC170" s="164" t="e">
        <f>J170-'[1]財政指標（県）'!J156</f>
        <v>#REF!</v>
      </c>
      <c r="AD170" s="164">
        <f>K170-'[1]財政指標（県）'!K156</f>
        <v>3</v>
      </c>
      <c r="AE170" s="164">
        <f>L170-'[1]財政指標（県）'!L156</f>
        <v>-20.900000000000006</v>
      </c>
      <c r="AF170" s="164">
        <f>M170-'[1]財政指標（県）'!M156</f>
        <v>-4.099999999999994</v>
      </c>
      <c r="AG170" s="164">
        <f>N170-'[1]財政指標（県）'!N156</f>
        <v>-2.700000000000003</v>
      </c>
      <c r="AH170" s="164">
        <f>O170-'[1]財政指標（県）'!O156</f>
        <v>-15281</v>
      </c>
      <c r="AI170" s="164">
        <f>P170-'[1]財政指標（県）'!P156</f>
        <v>39531</v>
      </c>
      <c r="AJ170" s="164">
        <f>Q170-'[1]財政指標（県）'!Q156</f>
        <v>34921</v>
      </c>
      <c r="AK170" s="164">
        <f>R170-'[1]財政指標（県）'!R156</f>
        <v>1262</v>
      </c>
      <c r="AL170" s="164">
        <f>S170-'[1]財政指標（県）'!S156</f>
        <v>2561</v>
      </c>
      <c r="AM170" s="164">
        <f>T170-'[1]財政指標（県）'!T156</f>
        <v>31098</v>
      </c>
    </row>
    <row r="171" spans="1:39" ht="18.75" customHeight="1">
      <c r="A171" s="452"/>
      <c r="B171" s="226">
        <v>23</v>
      </c>
      <c r="C171" s="227">
        <v>10815</v>
      </c>
      <c r="D171" s="228">
        <v>2615</v>
      </c>
      <c r="E171" s="227">
        <v>64</v>
      </c>
      <c r="F171" s="228">
        <v>904</v>
      </c>
      <c r="G171" s="229">
        <v>323039</v>
      </c>
      <c r="H171" s="230">
        <v>0.34</v>
      </c>
      <c r="I171" s="231"/>
      <c r="J171" s="231"/>
      <c r="K171" s="231">
        <v>16</v>
      </c>
      <c r="L171" s="231">
        <v>188.4</v>
      </c>
      <c r="M171" s="232">
        <v>94.5</v>
      </c>
      <c r="N171" s="233">
        <v>37.3</v>
      </c>
      <c r="O171" s="207">
        <v>52312</v>
      </c>
      <c r="P171" s="207">
        <v>1041565</v>
      </c>
      <c r="Q171" s="201">
        <v>98720</v>
      </c>
      <c r="R171" s="202">
        <v>12874</v>
      </c>
      <c r="S171" s="234">
        <v>34442</v>
      </c>
      <c r="T171" s="235">
        <v>51404</v>
      </c>
      <c r="V171" s="164">
        <f>C171-'[1]財政指標（県）'!C157</f>
        <v>-1469</v>
      </c>
      <c r="W171" s="164">
        <f>D171-'[1]財政指標（県）'!D157</f>
        <v>-145</v>
      </c>
      <c r="X171" s="164">
        <f>E171-'[1]財政指標（県）'!E157</f>
        <v>-11</v>
      </c>
      <c r="Y171" s="164">
        <f>F171-'[1]財政指標（県）'!F157</f>
        <v>526</v>
      </c>
      <c r="Z171" s="164">
        <f>G171-'[1]財政指標（県）'!G157</f>
        <v>10176</v>
      </c>
      <c r="AA171" s="164">
        <f>H171-'[1]財政指標（県）'!H157</f>
        <v>-0.02899999999999997</v>
      </c>
      <c r="AB171" s="164" t="e">
        <f>I171-'[1]財政指標（県）'!I157</f>
        <v>#REF!</v>
      </c>
      <c r="AC171" s="164" t="e">
        <f>J171-'[1]財政指標（県）'!J157</f>
        <v>#REF!</v>
      </c>
      <c r="AD171" s="164">
        <f>K171-'[1]財政指標（県）'!K157</f>
        <v>1.4000000000000004</v>
      </c>
      <c r="AE171" s="164">
        <f>L171-'[1]財政指標（県）'!L157</f>
        <v>-22.799999999999983</v>
      </c>
      <c r="AF171" s="164">
        <f>M171-'[1]財政指標（県）'!M157</f>
        <v>-2.200000000000003</v>
      </c>
      <c r="AG171" s="164">
        <f>N171-'[1]財政指標（県）'!N157</f>
        <v>3.6999999999999957</v>
      </c>
      <c r="AH171" s="164">
        <f>O171-'[1]財政指標（県）'!O157</f>
        <v>-18598</v>
      </c>
      <c r="AI171" s="164">
        <f>P171-'[1]財政指標（県）'!P157</f>
        <v>18586</v>
      </c>
      <c r="AJ171" s="164">
        <f>Q171-'[1]財政指標（県）'!Q157</f>
        <v>-13621</v>
      </c>
      <c r="AK171" s="164">
        <f>R171-'[1]財政指標（県）'!R157</f>
        <v>1799</v>
      </c>
      <c r="AL171" s="164">
        <f>S171-'[1]財政指標（県）'!S157</f>
        <v>4725</v>
      </c>
      <c r="AM171" s="164">
        <f>T171-'[1]財政指標（県）'!T157</f>
        <v>-20145</v>
      </c>
    </row>
    <row r="172" spans="1:39" ht="18.75" customHeight="1">
      <c r="A172" s="452"/>
      <c r="B172" s="226">
        <v>24</v>
      </c>
      <c r="C172" s="227">
        <v>16267</v>
      </c>
      <c r="D172" s="228">
        <v>2502</v>
      </c>
      <c r="E172" s="228">
        <v>-113</v>
      </c>
      <c r="F172" s="228">
        <v>-1738</v>
      </c>
      <c r="G172" s="229">
        <v>325352</v>
      </c>
      <c r="H172" s="230">
        <v>0.334</v>
      </c>
      <c r="I172" s="231"/>
      <c r="J172" s="231"/>
      <c r="K172" s="231">
        <v>15.8</v>
      </c>
      <c r="L172" s="231">
        <v>181.2</v>
      </c>
      <c r="M172" s="232">
        <v>95.4</v>
      </c>
      <c r="N172" s="233">
        <v>35.2</v>
      </c>
      <c r="O172" s="207">
        <v>58930</v>
      </c>
      <c r="P172" s="207">
        <v>1049711</v>
      </c>
      <c r="Q172" s="201">
        <v>89233</v>
      </c>
      <c r="R172" s="202">
        <v>11249</v>
      </c>
      <c r="S172" s="234">
        <v>33634</v>
      </c>
      <c r="T172" s="235">
        <v>44350</v>
      </c>
      <c r="V172" s="164">
        <f>C172-'[1]財政指標（県）'!C158</f>
        <v>1841</v>
      </c>
      <c r="W172" s="164">
        <f>D172-'[1]財政指標（県）'!D158</f>
        <v>-49</v>
      </c>
      <c r="X172" s="164">
        <f>E172-'[1]財政指標（県）'!E158</f>
        <v>96</v>
      </c>
      <c r="Y172" s="164">
        <f>F172-'[1]財政指標（県）'!F158</f>
        <v>-2489</v>
      </c>
      <c r="Z172" s="164">
        <f>G172-'[1]財政指標（県）'!G158</f>
        <v>-259</v>
      </c>
      <c r="AA172" s="164">
        <f>H172-'[1]財政指標（県）'!H158</f>
        <v>-0.01899999999999996</v>
      </c>
      <c r="AB172" s="164" t="e">
        <f>I172-'[1]財政指標（県）'!I158</f>
        <v>#REF!</v>
      </c>
      <c r="AC172" s="164" t="e">
        <f>J172-'[1]財政指標（県）'!J158</f>
        <v>#REF!</v>
      </c>
      <c r="AD172" s="164">
        <f>K172-'[1]財政指標（県）'!K158</f>
        <v>0</v>
      </c>
      <c r="AE172" s="164">
        <f>L172-'[1]財政指標（県）'!L158</f>
        <v>-10.300000000000011</v>
      </c>
      <c r="AF172" s="164">
        <f>M172-'[1]財政指標（県）'!M158</f>
        <v>1.5</v>
      </c>
      <c r="AG172" s="164">
        <f>N172-'[1]財政指標（県）'!N158</f>
        <v>-0.6999999999999957</v>
      </c>
      <c r="AH172" s="164">
        <f>O172-'[1]財政指標（県）'!O158</f>
        <v>-3028</v>
      </c>
      <c r="AI172" s="164">
        <f>P172-'[1]財政指標（県）'!P158</f>
        <v>10044</v>
      </c>
      <c r="AJ172" s="164">
        <f>Q172-'[1]財政指標（県）'!Q158</f>
        <v>-17384</v>
      </c>
      <c r="AK172" s="164">
        <f>R172-'[1]財政指標（県）'!R158</f>
        <v>-785</v>
      </c>
      <c r="AL172" s="164">
        <f>S172-'[1]財政指標（県）'!S158</f>
        <v>1920</v>
      </c>
      <c r="AM172" s="164">
        <f>T172-'[1]財政指標（県）'!T158</f>
        <v>-18519</v>
      </c>
    </row>
    <row r="173" spans="1:39" ht="18.75" customHeight="1">
      <c r="A173" s="452"/>
      <c r="B173" s="226">
        <v>25</v>
      </c>
      <c r="C173" s="227">
        <v>16713</v>
      </c>
      <c r="D173" s="228">
        <v>2536</v>
      </c>
      <c r="E173" s="228">
        <v>34</v>
      </c>
      <c r="F173" s="228">
        <v>33</v>
      </c>
      <c r="G173" s="229">
        <v>323674</v>
      </c>
      <c r="H173" s="230">
        <v>0.337</v>
      </c>
      <c r="I173" s="231"/>
      <c r="J173" s="231"/>
      <c r="K173" s="231">
        <v>15</v>
      </c>
      <c r="L173" s="231">
        <v>173</v>
      </c>
      <c r="M173" s="232">
        <v>92.5</v>
      </c>
      <c r="N173" s="233">
        <v>34.4</v>
      </c>
      <c r="O173" s="207">
        <v>57495</v>
      </c>
      <c r="P173" s="207">
        <v>1053934</v>
      </c>
      <c r="Q173" s="201">
        <v>100046</v>
      </c>
      <c r="R173" s="202">
        <v>11248</v>
      </c>
      <c r="S173" s="234">
        <v>34266</v>
      </c>
      <c r="T173" s="235">
        <v>54532</v>
      </c>
      <c r="V173" s="164">
        <f>C173-'[1]財政指標（県）'!C159</f>
        <v>5898</v>
      </c>
      <c r="W173" s="164">
        <f>D173-'[1]財政指標（県）'!D159</f>
        <v>-79</v>
      </c>
      <c r="X173" s="164">
        <f>E173-'[1]財政指標（県）'!E159</f>
        <v>-30</v>
      </c>
      <c r="Y173" s="164">
        <f>F173-'[1]財政指標（県）'!F159</f>
        <v>-871</v>
      </c>
      <c r="Z173" s="164">
        <f>G173-'[1]財政指標（県）'!G159</f>
        <v>635</v>
      </c>
      <c r="AA173" s="164">
        <f>H173-'[1]財政指標（県）'!H159</f>
        <v>-0.0030000000000000027</v>
      </c>
      <c r="AB173" s="164" t="e">
        <f>I173-'[1]財政指標（県）'!I159</f>
        <v>#REF!</v>
      </c>
      <c r="AC173" s="164" t="e">
        <f>J173-'[1]財政指標（県）'!J159</f>
        <v>#REF!</v>
      </c>
      <c r="AD173" s="164">
        <f>K173-'[1]財政指標（県）'!K159</f>
        <v>-1</v>
      </c>
      <c r="AE173" s="164">
        <f>L173-'[1]財政指標（県）'!L159</f>
        <v>-15.400000000000006</v>
      </c>
      <c r="AF173" s="164">
        <f>M173-'[1]財政指標（県）'!M159</f>
        <v>-2</v>
      </c>
      <c r="AG173" s="164">
        <f>N173-'[1]財政指標（県）'!N159</f>
        <v>-2.8999999999999986</v>
      </c>
      <c r="AH173" s="164">
        <f>O173-'[1]財政指標（県）'!O159</f>
        <v>5183</v>
      </c>
      <c r="AI173" s="164">
        <f>P173-'[1]財政指標（県）'!P159</f>
        <v>12369</v>
      </c>
      <c r="AJ173" s="164">
        <f>Q173-'[1]財政指標（県）'!Q159</f>
        <v>1326</v>
      </c>
      <c r="AK173" s="164">
        <f>R173-'[1]財政指標（県）'!R159</f>
        <v>-1626</v>
      </c>
      <c r="AL173" s="164">
        <f>S173-'[1]財政指標（県）'!S159</f>
        <v>-176</v>
      </c>
      <c r="AM173" s="164">
        <f>T173-'[1]財政指標（県）'!T159</f>
        <v>3128</v>
      </c>
    </row>
    <row r="174" spans="1:41" s="201" customFormat="1" ht="18.75" customHeight="1">
      <c r="A174" s="453"/>
      <c r="B174" s="226">
        <v>26</v>
      </c>
      <c r="C174" s="227">
        <v>17281</v>
      </c>
      <c r="D174" s="228">
        <v>2760</v>
      </c>
      <c r="E174" s="228">
        <v>224</v>
      </c>
      <c r="F174" s="228">
        <v>-1067</v>
      </c>
      <c r="G174" s="229">
        <v>324296</v>
      </c>
      <c r="H174" s="230">
        <v>0.343</v>
      </c>
      <c r="I174" s="231"/>
      <c r="J174" s="231"/>
      <c r="K174" s="231">
        <v>14.4</v>
      </c>
      <c r="L174" s="231">
        <v>166.4</v>
      </c>
      <c r="M174" s="232">
        <v>93.2</v>
      </c>
      <c r="N174" s="233">
        <v>36.7</v>
      </c>
      <c r="O174" s="207">
        <v>58735</v>
      </c>
      <c r="P174" s="207">
        <v>1048713</v>
      </c>
      <c r="Q174" s="201">
        <v>90166</v>
      </c>
      <c r="R174" s="202">
        <v>9957</v>
      </c>
      <c r="S174" s="234">
        <v>34083</v>
      </c>
      <c r="T174" s="235">
        <v>46126</v>
      </c>
      <c r="V174" s="164"/>
      <c r="W174" s="164"/>
      <c r="X174" s="164"/>
      <c r="Y174" s="164"/>
      <c r="Z174" s="164"/>
      <c r="AA174" s="164"/>
      <c r="AB174" s="164"/>
      <c r="AC174" s="164"/>
      <c r="AD174" s="164"/>
      <c r="AE174" s="164"/>
      <c r="AF174" s="164"/>
      <c r="AG174" s="164"/>
      <c r="AH174" s="164"/>
      <c r="AI174" s="164"/>
      <c r="AJ174" s="164"/>
      <c r="AK174" s="164"/>
      <c r="AL174" s="164"/>
      <c r="AM174" s="164"/>
      <c r="AN174" s="164"/>
      <c r="AO174" s="164"/>
    </row>
    <row r="175" spans="1:39" ht="18.75" customHeight="1">
      <c r="A175" s="459" t="s">
        <v>90</v>
      </c>
      <c r="B175" s="216">
        <v>22</v>
      </c>
      <c r="C175" s="217">
        <v>23662</v>
      </c>
      <c r="D175" s="218">
        <v>4100</v>
      </c>
      <c r="E175" s="217">
        <v>-3012</v>
      </c>
      <c r="F175" s="218">
        <v>48</v>
      </c>
      <c r="G175" s="219">
        <v>473580</v>
      </c>
      <c r="H175" s="220">
        <v>0.292</v>
      </c>
      <c r="I175" s="221"/>
      <c r="J175" s="221"/>
      <c r="K175" s="221">
        <v>16.4</v>
      </c>
      <c r="L175" s="221">
        <v>242.4</v>
      </c>
      <c r="M175" s="222">
        <v>93.3</v>
      </c>
      <c r="N175" s="223">
        <v>26.7</v>
      </c>
      <c r="O175" s="203">
        <v>58053</v>
      </c>
      <c r="P175" s="203">
        <v>1659875</v>
      </c>
      <c r="Q175" s="198">
        <v>106467</v>
      </c>
      <c r="R175" s="199">
        <v>10991</v>
      </c>
      <c r="S175" s="224">
        <v>7348</v>
      </c>
      <c r="T175" s="225">
        <v>88128</v>
      </c>
      <c r="V175" s="164">
        <f>C175-'[1]財政指標（県）'!C161</f>
        <v>14262</v>
      </c>
      <c r="W175" s="164">
        <f>D175-'[1]財政指標（県）'!D161</f>
        <v>-1391</v>
      </c>
      <c r="X175" s="164">
        <f>E175-'[1]財政指標（県）'!E161</f>
        <v>-5244</v>
      </c>
      <c r="Y175" s="164">
        <f>F175-'[1]財政指標（県）'!F161</f>
        <v>360</v>
      </c>
      <c r="Z175" s="164">
        <f>G175-'[1]財政指標（県）'!G161</f>
        <v>15680</v>
      </c>
      <c r="AA175" s="164">
        <f>H175-'[1]財政指標（県）'!H161</f>
        <v>-0.020309999999999995</v>
      </c>
      <c r="AB175" s="164" t="e">
        <f>I175-'[1]財政指標（県）'!I161</f>
        <v>#REF!</v>
      </c>
      <c r="AC175" s="164" t="e">
        <f>J175-'[1]財政指標（県）'!J161</f>
        <v>#REF!</v>
      </c>
      <c r="AD175" s="164">
        <f>K175-'[1]財政指標（県）'!K161</f>
        <v>1.0999999999999979</v>
      </c>
      <c r="AE175" s="164">
        <f>L175-'[1]財政指標（県）'!L161</f>
        <v>-30.200000000000017</v>
      </c>
      <c r="AF175" s="164">
        <f>M175-'[1]財政指標（県）'!M161</f>
        <v>-4.200000000000003</v>
      </c>
      <c r="AG175" s="164">
        <f>N175-'[1]財政指標（県）'!N161</f>
        <v>-1.4000000000000021</v>
      </c>
      <c r="AH175" s="164">
        <f>O175-'[1]財政指標（県）'!O161</f>
        <v>-24911</v>
      </c>
      <c r="AI175" s="164">
        <f>P175-'[1]財政指標（県）'!P161</f>
        <v>37447</v>
      </c>
      <c r="AJ175" s="164">
        <f>Q175-'[1]財政指標（県）'!Q161</f>
        <v>51435</v>
      </c>
      <c r="AK175" s="164">
        <f>R175-'[1]財政指標（県）'!R161</f>
        <v>4841</v>
      </c>
      <c r="AL175" s="164">
        <f>S175-'[1]財政指標（県）'!S161</f>
        <v>-6455</v>
      </c>
      <c r="AM175" s="164">
        <f>T175-'[1]財政指標（県）'!T161</f>
        <v>53049</v>
      </c>
    </row>
    <row r="176" spans="1:39" ht="18.75" customHeight="1">
      <c r="A176" s="452"/>
      <c r="B176" s="226">
        <v>23</v>
      </c>
      <c r="C176" s="227">
        <v>20601</v>
      </c>
      <c r="D176" s="228">
        <v>5175</v>
      </c>
      <c r="E176" s="227">
        <v>1075</v>
      </c>
      <c r="F176" s="228">
        <v>3104</v>
      </c>
      <c r="G176" s="229">
        <v>469104</v>
      </c>
      <c r="H176" s="230">
        <v>0.288</v>
      </c>
      <c r="I176" s="231"/>
      <c r="J176" s="231"/>
      <c r="K176" s="231">
        <v>17</v>
      </c>
      <c r="L176" s="231">
        <v>240.2</v>
      </c>
      <c r="M176" s="232">
        <v>97.1</v>
      </c>
      <c r="N176" s="233">
        <v>28.8</v>
      </c>
      <c r="O176" s="207">
        <v>50390</v>
      </c>
      <c r="P176" s="207">
        <v>1658732</v>
      </c>
      <c r="Q176" s="201">
        <v>89113</v>
      </c>
      <c r="R176" s="202">
        <v>13020</v>
      </c>
      <c r="S176" s="234">
        <v>7365</v>
      </c>
      <c r="T176" s="235">
        <v>68728</v>
      </c>
      <c r="V176" s="164">
        <f>C176-'[1]財政指標（県）'!C162</f>
        <v>6898</v>
      </c>
      <c r="W176" s="164">
        <f>D176-'[1]財政指標（県）'!D162</f>
        <v>-1937</v>
      </c>
      <c r="X176" s="164">
        <f>E176-'[1]財政指標（県）'!E162</f>
        <v>-546</v>
      </c>
      <c r="Y176" s="164">
        <f>F176-'[1]財政指標（県）'!F162</f>
        <v>-739</v>
      </c>
      <c r="Z176" s="164">
        <f>G176-'[1]財政指標（県）'!G162</f>
        <v>13323</v>
      </c>
      <c r="AA176" s="164">
        <f>H176-'[1]財政指標（県）'!H162</f>
        <v>-0.014000000000000012</v>
      </c>
      <c r="AB176" s="164" t="e">
        <f>I176-'[1]財政指標（県）'!I162</f>
        <v>#REF!</v>
      </c>
      <c r="AC176" s="164" t="e">
        <f>J176-'[1]財政指標（県）'!J162</f>
        <v>#REF!</v>
      </c>
      <c r="AD176" s="164">
        <f>K176-'[1]財政指標（県）'!K162</f>
        <v>1</v>
      </c>
      <c r="AE176" s="164">
        <f>L176-'[1]財政指標（県）'!L162</f>
        <v>-25.80000000000001</v>
      </c>
      <c r="AF176" s="164">
        <f>M176-'[1]財政指標（県）'!M162</f>
        <v>0.19999999999998863</v>
      </c>
      <c r="AG176" s="164">
        <f>N176-'[1]財政指標（県）'!N162</f>
        <v>3.6999999999999993</v>
      </c>
      <c r="AH176" s="164">
        <f>O176-'[1]財政指標（県）'!O162</f>
        <v>-31206</v>
      </c>
      <c r="AI176" s="164">
        <f>P176-'[1]財政指標（県）'!P162</f>
        <v>20397</v>
      </c>
      <c r="AJ176" s="164">
        <f>Q176-'[1]財政指標（県）'!Q162</f>
        <v>-34262</v>
      </c>
      <c r="AK176" s="164">
        <f>R176-'[1]財政指標（県）'!R162</f>
        <v>4648</v>
      </c>
      <c r="AL176" s="164">
        <f>S176-'[1]財政指標（県）'!S162</f>
        <v>-16301</v>
      </c>
      <c r="AM176" s="164">
        <f>T176-'[1]財政指標（県）'!T162</f>
        <v>-22609</v>
      </c>
    </row>
    <row r="177" spans="1:39" ht="18.75" customHeight="1">
      <c r="A177" s="452"/>
      <c r="B177" s="226">
        <v>24</v>
      </c>
      <c r="C177" s="227">
        <v>27598</v>
      </c>
      <c r="D177" s="228">
        <v>3826</v>
      </c>
      <c r="E177" s="228">
        <v>-1350</v>
      </c>
      <c r="F177" s="228">
        <v>1202</v>
      </c>
      <c r="G177" s="229">
        <v>472896</v>
      </c>
      <c r="H177" s="230">
        <v>0.29</v>
      </c>
      <c r="I177" s="231"/>
      <c r="J177" s="231"/>
      <c r="K177" s="231">
        <v>16.7</v>
      </c>
      <c r="L177" s="231">
        <v>235.6</v>
      </c>
      <c r="M177" s="232">
        <v>97</v>
      </c>
      <c r="N177" s="233">
        <v>27.4</v>
      </c>
      <c r="O177" s="207">
        <v>65743</v>
      </c>
      <c r="P177" s="207">
        <v>1675767</v>
      </c>
      <c r="Q177" s="201">
        <v>88779</v>
      </c>
      <c r="R177" s="202">
        <v>15571</v>
      </c>
      <c r="S177" s="234">
        <v>7384</v>
      </c>
      <c r="T177" s="235">
        <v>65823</v>
      </c>
      <c r="V177" s="164">
        <f>C177-'[1]財政指標（県）'!C163</f>
        <v>3936</v>
      </c>
      <c r="W177" s="164">
        <f>D177-'[1]財政指標（県）'!D163</f>
        <v>-274</v>
      </c>
      <c r="X177" s="164">
        <f>E177-'[1]財政指標（県）'!E163</f>
        <v>1662</v>
      </c>
      <c r="Y177" s="164">
        <f>F177-'[1]財政指標（県）'!F163</f>
        <v>1154</v>
      </c>
      <c r="Z177" s="164">
        <f>G177-'[1]財政指標（県）'!G163</f>
        <v>-684</v>
      </c>
      <c r="AA177" s="164">
        <f>H177-'[1]財政指標（県）'!H163</f>
        <v>-0.0020000000000000018</v>
      </c>
      <c r="AB177" s="164" t="e">
        <f>I177-'[1]財政指標（県）'!I163</f>
        <v>#REF!</v>
      </c>
      <c r="AC177" s="164" t="e">
        <f>J177-'[1]財政指標（県）'!J163</f>
        <v>#REF!</v>
      </c>
      <c r="AD177" s="164">
        <f>K177-'[1]財政指標（県）'!K163</f>
        <v>0.3000000000000007</v>
      </c>
      <c r="AE177" s="164">
        <f>L177-'[1]財政指標（県）'!L163</f>
        <v>-6.800000000000011</v>
      </c>
      <c r="AF177" s="164">
        <f>M177-'[1]財政指標（県）'!M163</f>
        <v>3.700000000000003</v>
      </c>
      <c r="AG177" s="164">
        <f>N177-'[1]財政指標（県）'!N163</f>
        <v>0.6999999999999993</v>
      </c>
      <c r="AH177" s="164">
        <f>O177-'[1]財政指標（県）'!O163</f>
        <v>7690</v>
      </c>
      <c r="AI177" s="164">
        <f>P177-'[1]財政指標（県）'!P163</f>
        <v>15892</v>
      </c>
      <c r="AJ177" s="164">
        <f>Q177-'[1]財政指標（県）'!Q163</f>
        <v>-43254</v>
      </c>
      <c r="AK177" s="164">
        <f>R177-'[1]財政指標（県）'!R163</f>
        <v>4580</v>
      </c>
      <c r="AL177" s="164">
        <f>S177-'[1]財政指標（県）'!S163</f>
        <v>-25530</v>
      </c>
      <c r="AM177" s="164">
        <f>T177-'[1]財政指標（県）'!T163</f>
        <v>-22305</v>
      </c>
    </row>
    <row r="178" spans="1:39" ht="18.75" customHeight="1">
      <c r="A178" s="452"/>
      <c r="B178" s="226">
        <v>25</v>
      </c>
      <c r="C178" s="227">
        <v>30070</v>
      </c>
      <c r="D178" s="228">
        <v>3831</v>
      </c>
      <c r="E178" s="228">
        <v>5</v>
      </c>
      <c r="F178" s="228">
        <v>1904</v>
      </c>
      <c r="G178" s="229">
        <v>472087</v>
      </c>
      <c r="H178" s="230">
        <v>0.298</v>
      </c>
      <c r="I178" s="231"/>
      <c r="J178" s="231"/>
      <c r="K178" s="231">
        <v>16.3</v>
      </c>
      <c r="L178" s="231">
        <v>231</v>
      </c>
      <c r="M178" s="232">
        <v>95.6</v>
      </c>
      <c r="N178" s="233">
        <v>28.1</v>
      </c>
      <c r="O178" s="207">
        <v>55188</v>
      </c>
      <c r="P178" s="207">
        <v>1686087</v>
      </c>
      <c r="Q178" s="201">
        <v>101248</v>
      </c>
      <c r="R178" s="202">
        <v>17471</v>
      </c>
      <c r="S178" s="234">
        <v>7400</v>
      </c>
      <c r="T178" s="235">
        <v>76377</v>
      </c>
      <c r="V178" s="164">
        <f>C178-'[1]財政指標（県）'!C164</f>
        <v>9469</v>
      </c>
      <c r="W178" s="164">
        <f>D178-'[1]財政指標（県）'!D164</f>
        <v>-1344</v>
      </c>
      <c r="X178" s="164">
        <f>E178-'[1]財政指標（県）'!E164</f>
        <v>-1070</v>
      </c>
      <c r="Y178" s="164">
        <f>F178-'[1]財政指標（県）'!F164</f>
        <v>-1200</v>
      </c>
      <c r="Z178" s="164">
        <f>G178-'[1]財政指標（県）'!G164</f>
        <v>2983</v>
      </c>
      <c r="AA178" s="164">
        <f>H178-'[1]財政指標（県）'!H164</f>
        <v>0.010000000000000009</v>
      </c>
      <c r="AB178" s="164" t="e">
        <f>I178-'[1]財政指標（県）'!I164</f>
        <v>#REF!</v>
      </c>
      <c r="AC178" s="164" t="e">
        <f>J178-'[1]財政指標（県）'!J164</f>
        <v>#REF!</v>
      </c>
      <c r="AD178" s="164">
        <f>K178-'[1]財政指標（県）'!K164</f>
        <v>-0.6999999999999993</v>
      </c>
      <c r="AE178" s="164">
        <f>L178-'[1]財政指標（県）'!L164</f>
        <v>-9.199999999999989</v>
      </c>
      <c r="AF178" s="164">
        <f>M178-'[1]財政指標（県）'!M164</f>
        <v>-1.5</v>
      </c>
      <c r="AG178" s="164">
        <f>N178-'[1]財政指標（県）'!N164</f>
        <v>-0.6999999999999993</v>
      </c>
      <c r="AH178" s="164">
        <f>O178-'[1]財政指標（県）'!O164</f>
        <v>4798</v>
      </c>
      <c r="AI178" s="164">
        <f>P178-'[1]財政指標（県）'!P164</f>
        <v>27355</v>
      </c>
      <c r="AJ178" s="164">
        <f>Q178-'[1]財政指標（県）'!Q164</f>
        <v>-21595</v>
      </c>
      <c r="AK178" s="164">
        <f>R178-'[1]財政指標（県）'!R164</f>
        <v>4451</v>
      </c>
      <c r="AL178" s="164">
        <f>S178-'[1]財政指標（県）'!S164</f>
        <v>-33695</v>
      </c>
      <c r="AM178" s="164">
        <f>T178-'[1]財政指標（県）'!T164</f>
        <v>7649</v>
      </c>
    </row>
    <row r="179" spans="1:41" s="201" customFormat="1" ht="18.75" customHeight="1">
      <c r="A179" s="453"/>
      <c r="B179" s="244">
        <v>26</v>
      </c>
      <c r="C179" s="245">
        <v>21240</v>
      </c>
      <c r="D179" s="246">
        <v>4100</v>
      </c>
      <c r="E179" s="246">
        <v>270</v>
      </c>
      <c r="F179" s="246">
        <v>296</v>
      </c>
      <c r="G179" s="247">
        <v>472408</v>
      </c>
      <c r="H179" s="248">
        <v>0.306</v>
      </c>
      <c r="I179" s="249"/>
      <c r="J179" s="249"/>
      <c r="K179" s="249">
        <v>15.6</v>
      </c>
      <c r="L179" s="249">
        <v>226.4</v>
      </c>
      <c r="M179" s="250">
        <v>97.1</v>
      </c>
      <c r="N179" s="251">
        <v>30</v>
      </c>
      <c r="O179" s="213">
        <v>48882</v>
      </c>
      <c r="P179" s="213">
        <v>1672861</v>
      </c>
      <c r="Q179" s="205">
        <v>85683</v>
      </c>
      <c r="R179" s="206">
        <v>17497</v>
      </c>
      <c r="S179" s="252">
        <v>7412</v>
      </c>
      <c r="T179" s="253">
        <v>60774</v>
      </c>
      <c r="V179" s="164">
        <f>SUM(V5:V178)</f>
        <v>1140551</v>
      </c>
      <c r="W179" s="164">
        <f aca="true" t="shared" si="0" ref="W179:AM179">SUM(W5:W178)</f>
        <v>107282</v>
      </c>
      <c r="X179" s="164">
        <f t="shared" si="0"/>
        <v>85872</v>
      </c>
      <c r="Y179" s="164">
        <f t="shared" si="0"/>
        <v>295742</v>
      </c>
      <c r="Z179" s="164">
        <f t="shared" si="0"/>
        <v>-1004098</v>
      </c>
      <c r="AA179" s="164">
        <f t="shared" si="0"/>
        <v>-5.161100000000001</v>
      </c>
      <c r="AB179" s="164" t="e">
        <f t="shared" si="0"/>
        <v>#REF!</v>
      </c>
      <c r="AC179" s="164" t="e">
        <f t="shared" si="0"/>
        <v>#REF!</v>
      </c>
      <c r="AD179" s="164">
        <f t="shared" si="0"/>
        <v>35.599999999999994</v>
      </c>
      <c r="AE179" s="164">
        <f t="shared" si="0"/>
        <v>-1688.1000000000008</v>
      </c>
      <c r="AF179" s="164">
        <f t="shared" si="0"/>
        <v>-121.59999999999998</v>
      </c>
      <c r="AG179" s="164">
        <f t="shared" si="0"/>
        <v>-153.166524558</v>
      </c>
      <c r="AH179" s="164">
        <f t="shared" si="0"/>
        <v>-542934</v>
      </c>
      <c r="AI179" s="164">
        <f t="shared" si="0"/>
        <v>13718210.9</v>
      </c>
      <c r="AJ179" s="164">
        <f t="shared" si="0"/>
        <v>1313803</v>
      </c>
      <c r="AK179" s="164" t="e">
        <f t="shared" si="0"/>
        <v>#VALUE!</v>
      </c>
      <c r="AL179" s="164" t="e">
        <f t="shared" si="0"/>
        <v>#VALUE!</v>
      </c>
      <c r="AM179" s="164">
        <f t="shared" si="0"/>
        <v>420659</v>
      </c>
      <c r="AN179" s="164"/>
      <c r="AO179" s="164"/>
    </row>
    <row r="180" spans="1:20" ht="13.5">
      <c r="A180" s="215"/>
      <c r="T180" s="164"/>
    </row>
    <row r="219" ht="13.5">
      <c r="A219" s="266" t="s">
        <v>50</v>
      </c>
    </row>
    <row r="220" ht="13.5">
      <c r="A220" s="267" t="s">
        <v>51</v>
      </c>
    </row>
    <row r="221" ht="13.5">
      <c r="A221" s="268" t="s">
        <v>52</v>
      </c>
    </row>
    <row r="222" ht="13.5">
      <c r="A222" s="267" t="s">
        <v>53</v>
      </c>
    </row>
    <row r="223" ht="13.5">
      <c r="A223" s="267" t="s">
        <v>54</v>
      </c>
    </row>
    <row r="224" ht="13.5">
      <c r="A224" s="267" t="s">
        <v>55</v>
      </c>
    </row>
    <row r="225" ht="13.5">
      <c r="A225" s="267" t="s">
        <v>59</v>
      </c>
    </row>
    <row r="226" ht="13.5">
      <c r="A226" s="267" t="s">
        <v>60</v>
      </c>
    </row>
    <row r="227" ht="13.5">
      <c r="A227" s="267" t="s">
        <v>61</v>
      </c>
    </row>
    <row r="228" ht="13.5">
      <c r="A228" s="267" t="s">
        <v>63</v>
      </c>
    </row>
    <row r="229" ht="13.5">
      <c r="A229" s="267" t="s">
        <v>64</v>
      </c>
    </row>
    <row r="230" ht="13.5">
      <c r="A230" s="267" t="s">
        <v>65</v>
      </c>
    </row>
    <row r="231" ht="13.5">
      <c r="A231" s="269" t="s">
        <v>66</v>
      </c>
    </row>
    <row r="232" ht="13.5">
      <c r="A232" s="39" t="s">
        <v>67</v>
      </c>
    </row>
  </sheetData>
  <sheetProtection/>
  <mergeCells count="53">
    <mergeCell ref="A160:A164"/>
    <mergeCell ref="A175:A179"/>
    <mergeCell ref="A65:A69"/>
    <mergeCell ref="A120:A124"/>
    <mergeCell ref="A140:A144"/>
    <mergeCell ref="A95:A99"/>
    <mergeCell ref="A130:A134"/>
    <mergeCell ref="A170:A174"/>
    <mergeCell ref="A165:A169"/>
    <mergeCell ref="A155:A159"/>
    <mergeCell ref="S2:T2"/>
    <mergeCell ref="M3:M4"/>
    <mergeCell ref="N3:N4"/>
    <mergeCell ref="O3:O4"/>
    <mergeCell ref="P3:P4"/>
    <mergeCell ref="A145:A149"/>
    <mergeCell ref="A115:A119"/>
    <mergeCell ref="C3:C4"/>
    <mergeCell ref="A105:A109"/>
    <mergeCell ref="A25:A29"/>
    <mergeCell ref="A3:A4"/>
    <mergeCell ref="H3:H4"/>
    <mergeCell ref="D3:D4"/>
    <mergeCell ref="A60:A64"/>
    <mergeCell ref="A100:A104"/>
    <mergeCell ref="A80:A84"/>
    <mergeCell ref="A15:A19"/>
    <mergeCell ref="A150:A154"/>
    <mergeCell ref="A50:A54"/>
    <mergeCell ref="A55:A59"/>
    <mergeCell ref="A85:A89"/>
    <mergeCell ref="A90:A94"/>
    <mergeCell ref="A40:A44"/>
    <mergeCell ref="K3:K4"/>
    <mergeCell ref="G3:G4"/>
    <mergeCell ref="A135:A139"/>
    <mergeCell ref="A125:A129"/>
    <mergeCell ref="A70:A74"/>
    <mergeCell ref="A75:A79"/>
    <mergeCell ref="A45:A49"/>
    <mergeCell ref="E3:E4"/>
    <mergeCell ref="A5:A9"/>
    <mergeCell ref="J3:J4"/>
    <mergeCell ref="I3:I4"/>
    <mergeCell ref="A20:A24"/>
    <mergeCell ref="A110:A114"/>
    <mergeCell ref="F3:F4"/>
    <mergeCell ref="Q3:Q4"/>
    <mergeCell ref="L3:L4"/>
    <mergeCell ref="A35:A39"/>
    <mergeCell ref="A30:A34"/>
    <mergeCell ref="B3:B4"/>
    <mergeCell ref="A10:A14"/>
  </mergeCells>
  <printOptions/>
  <pageMargins left="0.5905511811023623" right="0.5905511811023623" top="0.6692913385826772" bottom="0.31496062992125984" header="0.5118110236220472" footer="0.5118110236220472"/>
  <pageSetup horizontalDpi="600" verticalDpi="600" orientation="landscape" paperSize="9" scale="46" r:id="rId1"/>
  <rowBreaks count="2" manualBreakCount="2">
    <brk id="59" max="19" man="1"/>
    <brk id="11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川口　麻美</dc:creator>
  <cp:keywords/>
  <dc:description/>
  <cp:lastModifiedBy>Amuro</cp:lastModifiedBy>
  <cp:lastPrinted>2015-09-14T04:04:39Z</cp:lastPrinted>
  <dcterms:created xsi:type="dcterms:W3CDTF">2008-09-26T01:13:55Z</dcterms:created>
  <dcterms:modified xsi:type="dcterms:W3CDTF">2015-11-11T02:21:02Z</dcterms:modified>
  <cp:category/>
  <cp:version/>
  <cp:contentType/>
  <cp:contentStatus/>
</cp:coreProperties>
</file>